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fd26a526db0a3bb/桌面/"/>
    </mc:Choice>
  </mc:AlternateContent>
  <xr:revisionPtr revIDLastSave="104" documentId="13_ncr:40009_{304D3496-2553-4094-B660-E64E0FAFA14E}" xr6:coauthVersionLast="47" xr6:coauthVersionMax="47" xr10:uidLastSave="{B660E978-3118-4015-A177-E6E1E65E30B3}"/>
  <bookViews>
    <workbookView xWindow="-108" yWindow="-108" windowWidth="23256" windowHeight="12576" activeTab="3" xr2:uid="{00000000-000D-0000-FFFF-FFFF00000000}"/>
  </bookViews>
  <sheets>
    <sheet name="Data" sheetId="1" r:id="rId1"/>
    <sheet name="Rate of return" sheetId="2" r:id="rId2"/>
    <sheet name="市場風險評估嘗試" sheetId="3" r:id="rId3"/>
    <sheet name="市場風險評估" sheetId="7" r:id="rId4"/>
    <sheet name="效率前緣" sheetId="6" r:id="rId5"/>
    <sheet name="資料" sheetId="9" r:id="rId6"/>
    <sheet name="定存資料" sheetId="10" r:id="rId7"/>
    <sheet name="PPP" sheetId="11" r:id="rId8"/>
    <sheet name="IFE" sheetId="12" r:id="rId9"/>
  </sheets>
  <definedNames>
    <definedName name="solver_adj" localSheetId="4" hidden="1">效率前緣!$N$2:$Q$2</definedName>
    <definedName name="solver_cvg" localSheetId="4" hidden="1">0.0001</definedName>
    <definedName name="solver_drv" localSheetId="4" hidden="1">1</definedName>
    <definedName name="solver_eng" localSheetId="0" hidden="1">1</definedName>
    <definedName name="solver_eng" localSheetId="8" hidden="1">1</definedName>
    <definedName name="solver_eng" localSheetId="4" hidden="1">1</definedName>
    <definedName name="solver_est" localSheetId="4" hidden="1">1</definedName>
    <definedName name="solver_itr" localSheetId="4" hidden="1">2147483647</definedName>
    <definedName name="solver_lhs1" localSheetId="4" hidden="1">效率前緣!$N$2</definedName>
    <definedName name="solver_lhs10" localSheetId="4" hidden="1">效率前緣!$R$2</definedName>
    <definedName name="solver_lhs11" localSheetId="4" hidden="1">效率前緣!$R$2</definedName>
    <definedName name="solver_lhs2" localSheetId="4" hidden="1">效率前緣!$N$2</definedName>
    <definedName name="solver_lhs3" localSheetId="4" hidden="1">效率前緣!$N$5</definedName>
    <definedName name="solver_lhs4" localSheetId="4" hidden="1">效率前緣!$O$2</definedName>
    <definedName name="solver_lhs5" localSheetId="4" hidden="1">效率前緣!$O$2</definedName>
    <definedName name="solver_lhs6" localSheetId="4" hidden="1">效率前緣!$P$2</definedName>
    <definedName name="solver_lhs7" localSheetId="4" hidden="1">效率前緣!$P$2</definedName>
    <definedName name="solver_lhs8" localSheetId="4" hidden="1">效率前緣!$Q$2</definedName>
    <definedName name="solver_lhs9" localSheetId="4" hidden="1">效率前緣!$Q$2</definedName>
    <definedName name="solver_mip" localSheetId="4" hidden="1">2147483647</definedName>
    <definedName name="solver_mni" localSheetId="4" hidden="1">30</definedName>
    <definedName name="solver_mrt" localSheetId="4" hidden="1">0.075</definedName>
    <definedName name="solver_msl" localSheetId="4" hidden="1">2</definedName>
    <definedName name="solver_neg" localSheetId="0" hidden="1">1</definedName>
    <definedName name="solver_neg" localSheetId="8" hidden="1">1</definedName>
    <definedName name="solver_neg" localSheetId="4" hidden="1">1</definedName>
    <definedName name="solver_nod" localSheetId="4" hidden="1">2147483647</definedName>
    <definedName name="solver_num" localSheetId="0" hidden="1">0</definedName>
    <definedName name="solver_num" localSheetId="8" hidden="1">0</definedName>
    <definedName name="solver_num" localSheetId="4" hidden="1">11</definedName>
    <definedName name="solver_nwt" localSheetId="4" hidden="1">1</definedName>
    <definedName name="solver_opt" localSheetId="0" hidden="1">Data!$O$29</definedName>
    <definedName name="solver_opt" localSheetId="8" hidden="1">IFE!$B$1</definedName>
    <definedName name="solver_opt" localSheetId="4" hidden="1">效率前緣!$N$8</definedName>
    <definedName name="solver_pre" localSheetId="4" hidden="1">0.000001</definedName>
    <definedName name="solver_rbv" localSheetId="4" hidden="1">1</definedName>
    <definedName name="solver_rel1" localSheetId="4" hidden="1">1</definedName>
    <definedName name="solver_rel10" localSheetId="4" hidden="1">2</definedName>
    <definedName name="solver_rel11" localSheetId="4" hidden="1">2</definedName>
    <definedName name="solver_rel2" localSheetId="4" hidden="1">3</definedName>
    <definedName name="solver_rel3" localSheetId="4" hidden="1">2</definedName>
    <definedName name="solver_rel4" localSheetId="4" hidden="1">1</definedName>
    <definedName name="solver_rel5" localSheetId="4" hidden="1">3</definedName>
    <definedName name="solver_rel6" localSheetId="4" hidden="1">1</definedName>
    <definedName name="solver_rel7" localSheetId="4" hidden="1">3</definedName>
    <definedName name="solver_rel8" localSheetId="4" hidden="1">1</definedName>
    <definedName name="solver_rel9" localSheetId="4" hidden="1">3</definedName>
    <definedName name="solver_rhs1" localSheetId="4" hidden="1">1</definedName>
    <definedName name="solver_rhs10" localSheetId="4" hidden="1">1</definedName>
    <definedName name="solver_rhs11" localSheetId="4" hidden="1">1</definedName>
    <definedName name="solver_rhs2" localSheetId="4" hidden="1">0</definedName>
    <definedName name="solver_rhs3" localSheetId="4" hidden="1">效率前緣!$N$6</definedName>
    <definedName name="solver_rhs4" localSheetId="4" hidden="1">1</definedName>
    <definedName name="solver_rhs5" localSheetId="4" hidden="1">0</definedName>
    <definedName name="solver_rhs6" localSheetId="4" hidden="1">1</definedName>
    <definedName name="solver_rhs7" localSheetId="4" hidden="1">0</definedName>
    <definedName name="solver_rhs8" localSheetId="4" hidden="1">1</definedName>
    <definedName name="solver_rhs9" localSheetId="4" hidden="1">0</definedName>
    <definedName name="solver_rlx" localSheetId="4" hidden="1">2</definedName>
    <definedName name="solver_rsd" localSheetId="4" hidden="1">0</definedName>
    <definedName name="solver_scl" localSheetId="4" hidden="1">1</definedName>
    <definedName name="solver_sho" localSheetId="4" hidden="1">2</definedName>
    <definedName name="solver_ssz" localSheetId="4" hidden="1">100</definedName>
    <definedName name="solver_tim" localSheetId="4" hidden="1">2147483647</definedName>
    <definedName name="solver_tol" localSheetId="4" hidden="1">0.01</definedName>
    <definedName name="solver_typ" localSheetId="0" hidden="1">1</definedName>
    <definedName name="solver_typ" localSheetId="8" hidden="1">1</definedName>
    <definedName name="solver_typ" localSheetId="4" hidden="1">2</definedName>
    <definedName name="solver_val" localSheetId="0" hidden="1">0</definedName>
    <definedName name="solver_val" localSheetId="8" hidden="1">0</definedName>
    <definedName name="solver_val" localSheetId="4" hidden="1">0</definedName>
    <definedName name="solver_ver" localSheetId="0" hidden="1">3</definedName>
    <definedName name="solver_ver" localSheetId="8" hidden="1">3</definedName>
    <definedName name="solver_ver" localSheetId="4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2" l="1"/>
  <c r="H6" i="11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N2" i="9"/>
  <c r="H26" i="11"/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2" i="10"/>
  <c r="E3" i="10"/>
  <c r="H3" i="10" s="1"/>
  <c r="J3" i="10" s="1"/>
  <c r="E4" i="10"/>
  <c r="E5" i="10"/>
  <c r="H5" i="10" s="1"/>
  <c r="J5" i="10" s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H19" i="10" s="1"/>
  <c r="J19" i="10" s="1"/>
  <c r="E20" i="10"/>
  <c r="E21" i="10"/>
  <c r="H21" i="10" s="1"/>
  <c r="J21" i="10" s="1"/>
  <c r="E22" i="10"/>
  <c r="H22" i="10" s="1"/>
  <c r="J22" i="10" s="1"/>
  <c r="E23" i="10"/>
  <c r="E24" i="10"/>
  <c r="E25" i="10"/>
  <c r="E26" i="10"/>
  <c r="E27" i="10"/>
  <c r="E28" i="10"/>
  <c r="E29" i="10"/>
  <c r="E30" i="10"/>
  <c r="E31" i="10"/>
  <c r="E32" i="10"/>
  <c r="E2" i="10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2" i="9"/>
  <c r="C3" i="9"/>
  <c r="C4" i="9"/>
  <c r="C5" i="9"/>
  <c r="I5" i="9" s="1"/>
  <c r="C6" i="9"/>
  <c r="I6" i="9" s="1"/>
  <c r="C7" i="9"/>
  <c r="C8" i="9"/>
  <c r="I8" i="9" s="1"/>
  <c r="C9" i="9"/>
  <c r="C10" i="9"/>
  <c r="I10" i="9" s="1"/>
  <c r="C11" i="9"/>
  <c r="I11" i="9" s="1"/>
  <c r="C12" i="9"/>
  <c r="C13" i="9"/>
  <c r="C14" i="9"/>
  <c r="C15" i="9"/>
  <c r="C16" i="9"/>
  <c r="C17" i="9"/>
  <c r="C18" i="9"/>
  <c r="C19" i="9"/>
  <c r="C20" i="9"/>
  <c r="C21" i="9"/>
  <c r="I21" i="9" s="1"/>
  <c r="C22" i="9"/>
  <c r="I22" i="9" s="1"/>
  <c r="C23" i="9"/>
  <c r="I23" i="9" s="1"/>
  <c r="C24" i="9"/>
  <c r="I24" i="9" s="1"/>
  <c r="C25" i="9"/>
  <c r="C26" i="9"/>
  <c r="I26" i="9" s="1"/>
  <c r="C27" i="9"/>
  <c r="I27" i="9" s="1"/>
  <c r="C28" i="9"/>
  <c r="C29" i="9"/>
  <c r="C30" i="9"/>
  <c r="C31" i="9"/>
  <c r="C2" i="9"/>
  <c r="F253" i="7"/>
  <c r="E253" i="7"/>
  <c r="G2" i="1"/>
  <c r="N8" i="6"/>
  <c r="N5" i="6"/>
  <c r="S3" i="6"/>
  <c r="R2" i="6"/>
  <c r="C257" i="2"/>
  <c r="D257" i="2"/>
  <c r="E257" i="2"/>
  <c r="F257" i="2"/>
  <c r="B257" i="2"/>
  <c r="C256" i="2"/>
  <c r="D256" i="2"/>
  <c r="E256" i="2"/>
  <c r="F256" i="2"/>
  <c r="B256" i="2"/>
  <c r="G3" i="1"/>
  <c r="I20" i="9" l="1"/>
  <c r="H17" i="10"/>
  <c r="J17" i="10" s="1"/>
  <c r="I17" i="9"/>
  <c r="H30" i="10"/>
  <c r="J30" i="10" s="1"/>
  <c r="H13" i="10"/>
  <c r="J13" i="10" s="1"/>
  <c r="I2" i="9"/>
  <c r="H18" i="10"/>
  <c r="J18" i="10" s="1"/>
  <c r="I4" i="9"/>
  <c r="I3" i="9"/>
  <c r="I18" i="9"/>
  <c r="I16" i="9"/>
  <c r="H29" i="10"/>
  <c r="J29" i="10" s="1"/>
  <c r="I31" i="9"/>
  <c r="I14" i="9"/>
  <c r="I29" i="9"/>
  <c r="I13" i="9"/>
  <c r="H2" i="10"/>
  <c r="J2" i="10" s="1"/>
  <c r="I19" i="9"/>
  <c r="H14" i="10"/>
  <c r="J14" i="10" s="1"/>
  <c r="I15" i="9"/>
  <c r="H28" i="10"/>
  <c r="J28" i="10" s="1"/>
  <c r="I30" i="9"/>
  <c r="I28" i="9"/>
  <c r="I12" i="9"/>
  <c r="H25" i="10"/>
  <c r="J25" i="10" s="1"/>
  <c r="H9" i="10"/>
  <c r="J9" i="10" s="1"/>
  <c r="H24" i="10"/>
  <c r="J24" i="10" s="1"/>
  <c r="H8" i="10"/>
  <c r="J8" i="10" s="1"/>
  <c r="H23" i="10"/>
  <c r="J23" i="10" s="1"/>
  <c r="H7" i="10"/>
  <c r="J7" i="10" s="1"/>
  <c r="I25" i="9"/>
  <c r="I9" i="9"/>
  <c r="H20" i="10"/>
  <c r="J20" i="10" s="1"/>
  <c r="I7" i="9"/>
  <c r="H27" i="10"/>
  <c r="J27" i="10" s="1"/>
  <c r="H11" i="10"/>
  <c r="J11" i="10" s="1"/>
  <c r="H6" i="10"/>
  <c r="J6" i="10" s="1"/>
  <c r="H4" i="10"/>
  <c r="J4" i="10" s="1"/>
  <c r="H32" i="10"/>
  <c r="H16" i="10"/>
  <c r="J16" i="10" s="1"/>
  <c r="H31" i="10"/>
  <c r="J31" i="10" s="1"/>
  <c r="H15" i="10"/>
  <c r="J15" i="10" s="1"/>
  <c r="H12" i="10"/>
  <c r="J12" i="10" s="1"/>
  <c r="H26" i="10"/>
  <c r="J26" i="10" s="1"/>
  <c r="H10" i="10"/>
  <c r="J10" i="10" s="1"/>
  <c r="F254" i="3" l="1"/>
  <c r="E254" i="3"/>
  <c r="D254" i="3"/>
  <c r="C254" i="3"/>
  <c r="F253" i="3"/>
  <c r="E253" i="3"/>
  <c r="D253" i="3"/>
  <c r="C253" i="3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" i="1"/>
  <c r="H3" i="1"/>
  <c r="I3" i="1"/>
  <c r="J3" i="1"/>
  <c r="K3" i="1"/>
  <c r="G4" i="1"/>
  <c r="H4" i="1"/>
  <c r="I4" i="1"/>
  <c r="J4" i="1"/>
  <c r="K4" i="1"/>
  <c r="G5" i="1"/>
  <c r="H5" i="1"/>
  <c r="I5" i="1"/>
  <c r="J5" i="1"/>
  <c r="K5" i="1"/>
  <c r="G6" i="1"/>
  <c r="H6" i="1"/>
  <c r="I6" i="1"/>
  <c r="J6" i="1"/>
  <c r="K6" i="1"/>
  <c r="G7" i="1"/>
  <c r="H7" i="1"/>
  <c r="I7" i="1"/>
  <c r="J7" i="1"/>
  <c r="K7" i="1"/>
  <c r="G8" i="1"/>
  <c r="H8" i="1"/>
  <c r="I8" i="1"/>
  <c r="J8" i="1"/>
  <c r="K8" i="1"/>
  <c r="G9" i="1"/>
  <c r="H9" i="1"/>
  <c r="I9" i="1"/>
  <c r="J9" i="1"/>
  <c r="K9" i="1"/>
  <c r="G10" i="1"/>
  <c r="H10" i="1"/>
  <c r="I10" i="1"/>
  <c r="J10" i="1"/>
  <c r="K10" i="1"/>
  <c r="G11" i="1"/>
  <c r="H11" i="1"/>
  <c r="I11" i="1"/>
  <c r="J11" i="1"/>
  <c r="K11" i="1"/>
  <c r="G12" i="1"/>
  <c r="H12" i="1"/>
  <c r="I12" i="1"/>
  <c r="J12" i="1"/>
  <c r="K12" i="1"/>
  <c r="G13" i="1"/>
  <c r="H13" i="1"/>
  <c r="I13" i="1"/>
  <c r="J13" i="1"/>
  <c r="K13" i="1"/>
  <c r="G14" i="1"/>
  <c r="H14" i="1"/>
  <c r="I14" i="1"/>
  <c r="J14" i="1"/>
  <c r="K14" i="1"/>
  <c r="G15" i="1"/>
  <c r="H15" i="1"/>
  <c r="I15" i="1"/>
  <c r="J15" i="1"/>
  <c r="K15" i="1"/>
  <c r="G16" i="1"/>
  <c r="H16" i="1"/>
  <c r="I16" i="1"/>
  <c r="J16" i="1"/>
  <c r="K16" i="1"/>
  <c r="G17" i="1"/>
  <c r="H17" i="1"/>
  <c r="I17" i="1"/>
  <c r="J17" i="1"/>
  <c r="K17" i="1"/>
  <c r="G18" i="1"/>
  <c r="H18" i="1"/>
  <c r="I18" i="1"/>
  <c r="J18" i="1"/>
  <c r="K18" i="1"/>
  <c r="G19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2" i="1"/>
  <c r="H22" i="1"/>
  <c r="I22" i="1"/>
  <c r="J22" i="1"/>
  <c r="K22" i="1"/>
  <c r="G23" i="1"/>
  <c r="H23" i="1"/>
  <c r="I23" i="1"/>
  <c r="J23" i="1"/>
  <c r="K23" i="1"/>
  <c r="G24" i="1"/>
  <c r="H24" i="1"/>
  <c r="I24" i="1"/>
  <c r="J24" i="1"/>
  <c r="K24" i="1"/>
  <c r="G25" i="1"/>
  <c r="H25" i="1"/>
  <c r="I25" i="1"/>
  <c r="J25" i="1"/>
  <c r="K25" i="1"/>
  <c r="G26" i="1"/>
  <c r="H26" i="1"/>
  <c r="I26" i="1"/>
  <c r="J26" i="1"/>
  <c r="K26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0" i="1"/>
  <c r="H30" i="1"/>
  <c r="I30" i="1"/>
  <c r="J30" i="1"/>
  <c r="K30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4" i="1"/>
  <c r="H34" i="1"/>
  <c r="I34" i="1"/>
  <c r="J34" i="1"/>
  <c r="K34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8" i="1"/>
  <c r="H38" i="1"/>
  <c r="I38" i="1"/>
  <c r="J38" i="1"/>
  <c r="K38" i="1"/>
  <c r="G39" i="1"/>
  <c r="H39" i="1"/>
  <c r="I39" i="1"/>
  <c r="J39" i="1"/>
  <c r="K39" i="1"/>
  <c r="G40" i="1"/>
  <c r="H40" i="1"/>
  <c r="I40" i="1"/>
  <c r="J40" i="1"/>
  <c r="K40" i="1"/>
  <c r="G41" i="1"/>
  <c r="H41" i="1"/>
  <c r="I41" i="1"/>
  <c r="J41" i="1"/>
  <c r="K41" i="1"/>
  <c r="G42" i="1"/>
  <c r="H42" i="1"/>
  <c r="I42" i="1"/>
  <c r="J42" i="1"/>
  <c r="K42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6" i="1"/>
  <c r="H46" i="1"/>
  <c r="I46" i="1"/>
  <c r="J46" i="1"/>
  <c r="K46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0" i="1"/>
  <c r="H50" i="1"/>
  <c r="I50" i="1"/>
  <c r="J50" i="1"/>
  <c r="K50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4" i="1"/>
  <c r="H54" i="1"/>
  <c r="I54" i="1"/>
  <c r="J54" i="1"/>
  <c r="K54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8" i="1"/>
  <c r="H58" i="1"/>
  <c r="I58" i="1"/>
  <c r="J58" i="1"/>
  <c r="K58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2" i="1"/>
  <c r="H62" i="1"/>
  <c r="I62" i="1"/>
  <c r="J62" i="1"/>
  <c r="K62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6" i="1"/>
  <c r="H66" i="1"/>
  <c r="I66" i="1"/>
  <c r="J66" i="1"/>
  <c r="K66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0" i="1"/>
  <c r="H70" i="1"/>
  <c r="I70" i="1"/>
  <c r="J70" i="1"/>
  <c r="K70" i="1"/>
  <c r="G71" i="1"/>
  <c r="H71" i="1"/>
  <c r="I71" i="1"/>
  <c r="J71" i="1"/>
  <c r="K71" i="1"/>
  <c r="G72" i="1"/>
  <c r="H72" i="1"/>
  <c r="I72" i="1"/>
  <c r="J72" i="1"/>
  <c r="K72" i="1"/>
  <c r="G73" i="1"/>
  <c r="H73" i="1"/>
  <c r="I73" i="1"/>
  <c r="J73" i="1"/>
  <c r="K73" i="1"/>
  <c r="G74" i="1"/>
  <c r="H74" i="1"/>
  <c r="I74" i="1"/>
  <c r="J74" i="1"/>
  <c r="K74" i="1"/>
  <c r="G75" i="1"/>
  <c r="H75" i="1"/>
  <c r="I75" i="1"/>
  <c r="J75" i="1"/>
  <c r="K75" i="1"/>
  <c r="G76" i="1"/>
  <c r="H76" i="1"/>
  <c r="I76" i="1"/>
  <c r="J76" i="1"/>
  <c r="K76" i="1"/>
  <c r="G77" i="1"/>
  <c r="H77" i="1"/>
  <c r="I77" i="1"/>
  <c r="J77" i="1"/>
  <c r="K77" i="1"/>
  <c r="G78" i="1"/>
  <c r="H78" i="1"/>
  <c r="I78" i="1"/>
  <c r="J78" i="1"/>
  <c r="K78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2" i="1"/>
  <c r="H82" i="1"/>
  <c r="I82" i="1"/>
  <c r="J82" i="1"/>
  <c r="K82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6" i="1"/>
  <c r="H86" i="1"/>
  <c r="I86" i="1"/>
  <c r="J86" i="1"/>
  <c r="K86" i="1"/>
  <c r="G87" i="1"/>
  <c r="H87" i="1"/>
  <c r="I87" i="1"/>
  <c r="J87" i="1"/>
  <c r="K87" i="1"/>
  <c r="G88" i="1"/>
  <c r="H88" i="1"/>
  <c r="I88" i="1"/>
  <c r="J88" i="1"/>
  <c r="K88" i="1"/>
  <c r="G89" i="1"/>
  <c r="H89" i="1"/>
  <c r="I89" i="1"/>
  <c r="J89" i="1"/>
  <c r="K89" i="1"/>
  <c r="G90" i="1"/>
  <c r="H90" i="1"/>
  <c r="I90" i="1"/>
  <c r="J90" i="1"/>
  <c r="K90" i="1"/>
  <c r="G91" i="1"/>
  <c r="H91" i="1"/>
  <c r="I91" i="1"/>
  <c r="J91" i="1"/>
  <c r="K91" i="1"/>
  <c r="G92" i="1"/>
  <c r="H92" i="1"/>
  <c r="I92" i="1"/>
  <c r="J92" i="1"/>
  <c r="K92" i="1"/>
  <c r="G93" i="1"/>
  <c r="H93" i="1"/>
  <c r="I93" i="1"/>
  <c r="J93" i="1"/>
  <c r="K93" i="1"/>
  <c r="G94" i="1"/>
  <c r="H94" i="1"/>
  <c r="I94" i="1"/>
  <c r="J94" i="1"/>
  <c r="K94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8" i="1"/>
  <c r="H98" i="1"/>
  <c r="I98" i="1"/>
  <c r="J98" i="1"/>
  <c r="K98" i="1"/>
  <c r="G99" i="1"/>
  <c r="H99" i="1"/>
  <c r="I99" i="1"/>
  <c r="J99" i="1"/>
  <c r="K99" i="1"/>
  <c r="G100" i="1"/>
  <c r="H100" i="1"/>
  <c r="I100" i="1"/>
  <c r="J100" i="1"/>
  <c r="K100" i="1"/>
  <c r="G101" i="1"/>
  <c r="H101" i="1"/>
  <c r="I101" i="1"/>
  <c r="J101" i="1"/>
  <c r="K101" i="1"/>
  <c r="G102" i="1"/>
  <c r="H102" i="1"/>
  <c r="I102" i="1"/>
  <c r="J102" i="1"/>
  <c r="K102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6" i="1"/>
  <c r="H106" i="1"/>
  <c r="I106" i="1"/>
  <c r="J106" i="1"/>
  <c r="K106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0" i="1"/>
  <c r="H110" i="1"/>
  <c r="I110" i="1"/>
  <c r="J110" i="1"/>
  <c r="K110" i="1"/>
  <c r="G111" i="1"/>
  <c r="H111" i="1"/>
  <c r="I111" i="1"/>
  <c r="J111" i="1"/>
  <c r="K111" i="1"/>
  <c r="G112" i="1"/>
  <c r="H112" i="1"/>
  <c r="I112" i="1"/>
  <c r="J112" i="1"/>
  <c r="K112" i="1"/>
  <c r="G113" i="1"/>
  <c r="H113" i="1"/>
  <c r="I113" i="1"/>
  <c r="J113" i="1"/>
  <c r="K113" i="1"/>
  <c r="G114" i="1"/>
  <c r="H114" i="1"/>
  <c r="I114" i="1"/>
  <c r="J114" i="1"/>
  <c r="K114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8" i="1"/>
  <c r="H118" i="1"/>
  <c r="I118" i="1"/>
  <c r="J118" i="1"/>
  <c r="K118" i="1"/>
  <c r="G119" i="1"/>
  <c r="H119" i="1"/>
  <c r="I119" i="1"/>
  <c r="J119" i="1"/>
  <c r="K119" i="1"/>
  <c r="G120" i="1"/>
  <c r="H120" i="1"/>
  <c r="I120" i="1"/>
  <c r="J120" i="1"/>
  <c r="K120" i="1"/>
  <c r="G121" i="1"/>
  <c r="H121" i="1"/>
  <c r="I121" i="1"/>
  <c r="J121" i="1"/>
  <c r="K121" i="1"/>
  <c r="G122" i="1"/>
  <c r="H122" i="1"/>
  <c r="I122" i="1"/>
  <c r="J122" i="1"/>
  <c r="K122" i="1"/>
  <c r="G123" i="1"/>
  <c r="H123" i="1"/>
  <c r="I123" i="1"/>
  <c r="J123" i="1"/>
  <c r="K123" i="1"/>
  <c r="G124" i="1"/>
  <c r="H124" i="1"/>
  <c r="I124" i="1"/>
  <c r="J124" i="1"/>
  <c r="K124" i="1"/>
  <c r="G125" i="1"/>
  <c r="H125" i="1"/>
  <c r="I125" i="1"/>
  <c r="J125" i="1"/>
  <c r="K125" i="1"/>
  <c r="G126" i="1"/>
  <c r="H126" i="1"/>
  <c r="I126" i="1"/>
  <c r="J126" i="1"/>
  <c r="K126" i="1"/>
  <c r="G127" i="1"/>
  <c r="H127" i="1"/>
  <c r="I127" i="1"/>
  <c r="J127" i="1"/>
  <c r="K127" i="1"/>
  <c r="G128" i="1"/>
  <c r="H128" i="1"/>
  <c r="I128" i="1"/>
  <c r="J128" i="1"/>
  <c r="K128" i="1"/>
  <c r="G129" i="1"/>
  <c r="H129" i="1"/>
  <c r="I129" i="1"/>
  <c r="J129" i="1"/>
  <c r="K129" i="1"/>
  <c r="G130" i="1"/>
  <c r="H130" i="1"/>
  <c r="I130" i="1"/>
  <c r="J130" i="1"/>
  <c r="K130" i="1"/>
  <c r="G131" i="1"/>
  <c r="H131" i="1"/>
  <c r="I131" i="1"/>
  <c r="J131" i="1"/>
  <c r="K131" i="1"/>
  <c r="G132" i="1"/>
  <c r="H132" i="1"/>
  <c r="I132" i="1"/>
  <c r="J132" i="1"/>
  <c r="K132" i="1"/>
  <c r="G133" i="1"/>
  <c r="H133" i="1"/>
  <c r="I133" i="1"/>
  <c r="J133" i="1"/>
  <c r="K133" i="1"/>
  <c r="G134" i="1"/>
  <c r="H134" i="1"/>
  <c r="I134" i="1"/>
  <c r="J134" i="1"/>
  <c r="K134" i="1"/>
  <c r="G135" i="1"/>
  <c r="H135" i="1"/>
  <c r="I135" i="1"/>
  <c r="J135" i="1"/>
  <c r="K135" i="1"/>
  <c r="G136" i="1"/>
  <c r="H136" i="1"/>
  <c r="I136" i="1"/>
  <c r="J136" i="1"/>
  <c r="K136" i="1"/>
  <c r="G137" i="1"/>
  <c r="H137" i="1"/>
  <c r="I137" i="1"/>
  <c r="J137" i="1"/>
  <c r="K137" i="1"/>
  <c r="G138" i="1"/>
  <c r="H138" i="1"/>
  <c r="I138" i="1"/>
  <c r="J138" i="1"/>
  <c r="K138" i="1"/>
  <c r="G139" i="1"/>
  <c r="H139" i="1"/>
  <c r="I139" i="1"/>
  <c r="J139" i="1"/>
  <c r="K139" i="1"/>
  <c r="G140" i="1"/>
  <c r="H140" i="1"/>
  <c r="I140" i="1"/>
  <c r="J140" i="1"/>
  <c r="K140" i="1"/>
  <c r="G141" i="1"/>
  <c r="H141" i="1"/>
  <c r="I141" i="1"/>
  <c r="J141" i="1"/>
  <c r="K141" i="1"/>
  <c r="G142" i="1"/>
  <c r="H142" i="1"/>
  <c r="I142" i="1"/>
  <c r="J142" i="1"/>
  <c r="K142" i="1"/>
  <c r="G143" i="1"/>
  <c r="H143" i="1"/>
  <c r="I143" i="1"/>
  <c r="J143" i="1"/>
  <c r="K143" i="1"/>
  <c r="G144" i="1"/>
  <c r="H144" i="1"/>
  <c r="I144" i="1"/>
  <c r="J144" i="1"/>
  <c r="K144" i="1"/>
  <c r="G145" i="1"/>
  <c r="H145" i="1"/>
  <c r="I145" i="1"/>
  <c r="J145" i="1"/>
  <c r="K145" i="1"/>
  <c r="G146" i="1"/>
  <c r="H146" i="1"/>
  <c r="I146" i="1"/>
  <c r="J146" i="1"/>
  <c r="K146" i="1"/>
  <c r="G147" i="1"/>
  <c r="H147" i="1"/>
  <c r="I147" i="1"/>
  <c r="J147" i="1"/>
  <c r="K147" i="1"/>
  <c r="G148" i="1"/>
  <c r="H148" i="1"/>
  <c r="I148" i="1"/>
  <c r="J148" i="1"/>
  <c r="K148" i="1"/>
  <c r="G149" i="1"/>
  <c r="H149" i="1"/>
  <c r="I149" i="1"/>
  <c r="J149" i="1"/>
  <c r="K149" i="1"/>
  <c r="G150" i="1"/>
  <c r="H150" i="1"/>
  <c r="I150" i="1"/>
  <c r="J150" i="1"/>
  <c r="K150" i="1"/>
  <c r="G151" i="1"/>
  <c r="H151" i="1"/>
  <c r="I151" i="1"/>
  <c r="J151" i="1"/>
  <c r="K151" i="1"/>
  <c r="G152" i="1"/>
  <c r="H152" i="1"/>
  <c r="I152" i="1"/>
  <c r="J152" i="1"/>
  <c r="K152" i="1"/>
  <c r="G153" i="1"/>
  <c r="H153" i="1"/>
  <c r="I153" i="1"/>
  <c r="J153" i="1"/>
  <c r="K153" i="1"/>
  <c r="G154" i="1"/>
  <c r="H154" i="1"/>
  <c r="I154" i="1"/>
  <c r="J154" i="1"/>
  <c r="K154" i="1"/>
  <c r="G155" i="1"/>
  <c r="H155" i="1"/>
  <c r="I155" i="1"/>
  <c r="J155" i="1"/>
  <c r="K155" i="1"/>
  <c r="G156" i="1"/>
  <c r="H156" i="1"/>
  <c r="I156" i="1"/>
  <c r="J156" i="1"/>
  <c r="K156" i="1"/>
  <c r="G157" i="1"/>
  <c r="H157" i="1"/>
  <c r="I157" i="1"/>
  <c r="J157" i="1"/>
  <c r="K157" i="1"/>
  <c r="G158" i="1"/>
  <c r="H158" i="1"/>
  <c r="I158" i="1"/>
  <c r="J158" i="1"/>
  <c r="K158" i="1"/>
  <c r="G159" i="1"/>
  <c r="H159" i="1"/>
  <c r="I159" i="1"/>
  <c r="J159" i="1"/>
  <c r="K159" i="1"/>
  <c r="G160" i="1"/>
  <c r="H160" i="1"/>
  <c r="I160" i="1"/>
  <c r="J160" i="1"/>
  <c r="K160" i="1"/>
  <c r="G161" i="1"/>
  <c r="H161" i="1"/>
  <c r="I161" i="1"/>
  <c r="J161" i="1"/>
  <c r="K161" i="1"/>
  <c r="G162" i="1"/>
  <c r="H162" i="1"/>
  <c r="I162" i="1"/>
  <c r="J162" i="1"/>
  <c r="K162" i="1"/>
  <c r="G163" i="1"/>
  <c r="H163" i="1"/>
  <c r="I163" i="1"/>
  <c r="J163" i="1"/>
  <c r="K163" i="1"/>
  <c r="G164" i="1"/>
  <c r="H164" i="1"/>
  <c r="I164" i="1"/>
  <c r="J164" i="1"/>
  <c r="K164" i="1"/>
  <c r="G165" i="1"/>
  <c r="H165" i="1"/>
  <c r="I165" i="1"/>
  <c r="J165" i="1"/>
  <c r="K165" i="1"/>
  <c r="G166" i="1"/>
  <c r="H166" i="1"/>
  <c r="I166" i="1"/>
  <c r="J166" i="1"/>
  <c r="K166" i="1"/>
  <c r="G167" i="1"/>
  <c r="H167" i="1"/>
  <c r="I167" i="1"/>
  <c r="J167" i="1"/>
  <c r="K167" i="1"/>
  <c r="G168" i="1"/>
  <c r="H168" i="1"/>
  <c r="I168" i="1"/>
  <c r="J168" i="1"/>
  <c r="K168" i="1"/>
  <c r="G169" i="1"/>
  <c r="H169" i="1"/>
  <c r="I169" i="1"/>
  <c r="J169" i="1"/>
  <c r="K169" i="1"/>
  <c r="G170" i="1"/>
  <c r="H170" i="1"/>
  <c r="I170" i="1"/>
  <c r="J170" i="1"/>
  <c r="K170" i="1"/>
  <c r="G171" i="1"/>
  <c r="H171" i="1"/>
  <c r="I171" i="1"/>
  <c r="J171" i="1"/>
  <c r="K171" i="1"/>
  <c r="G172" i="1"/>
  <c r="H172" i="1"/>
  <c r="I172" i="1"/>
  <c r="J172" i="1"/>
  <c r="K172" i="1"/>
  <c r="G173" i="1"/>
  <c r="H173" i="1"/>
  <c r="I173" i="1"/>
  <c r="J173" i="1"/>
  <c r="K173" i="1"/>
  <c r="G174" i="1"/>
  <c r="H174" i="1"/>
  <c r="I174" i="1"/>
  <c r="J174" i="1"/>
  <c r="K174" i="1"/>
  <c r="G175" i="1"/>
  <c r="H175" i="1"/>
  <c r="I175" i="1"/>
  <c r="J175" i="1"/>
  <c r="K175" i="1"/>
  <c r="G176" i="1"/>
  <c r="H176" i="1"/>
  <c r="I176" i="1"/>
  <c r="J176" i="1"/>
  <c r="K176" i="1"/>
  <c r="G177" i="1"/>
  <c r="H177" i="1"/>
  <c r="I177" i="1"/>
  <c r="J177" i="1"/>
  <c r="K177" i="1"/>
  <c r="G178" i="1"/>
  <c r="H178" i="1"/>
  <c r="I178" i="1"/>
  <c r="J178" i="1"/>
  <c r="K178" i="1"/>
  <c r="G179" i="1"/>
  <c r="H179" i="1"/>
  <c r="I179" i="1"/>
  <c r="J179" i="1"/>
  <c r="K179" i="1"/>
  <c r="G180" i="1"/>
  <c r="H180" i="1"/>
  <c r="I180" i="1"/>
  <c r="J180" i="1"/>
  <c r="K180" i="1"/>
  <c r="G181" i="1"/>
  <c r="H181" i="1"/>
  <c r="I181" i="1"/>
  <c r="J181" i="1"/>
  <c r="K181" i="1"/>
  <c r="G182" i="1"/>
  <c r="H182" i="1"/>
  <c r="I182" i="1"/>
  <c r="J182" i="1"/>
  <c r="K182" i="1"/>
  <c r="G183" i="1"/>
  <c r="H183" i="1"/>
  <c r="I183" i="1"/>
  <c r="J183" i="1"/>
  <c r="K183" i="1"/>
  <c r="G184" i="1"/>
  <c r="H184" i="1"/>
  <c r="I184" i="1"/>
  <c r="J184" i="1"/>
  <c r="K184" i="1"/>
  <c r="G185" i="1"/>
  <c r="H185" i="1"/>
  <c r="I185" i="1"/>
  <c r="J185" i="1"/>
  <c r="K185" i="1"/>
  <c r="G186" i="1"/>
  <c r="H186" i="1"/>
  <c r="I186" i="1"/>
  <c r="J186" i="1"/>
  <c r="K186" i="1"/>
  <c r="G187" i="1"/>
  <c r="H187" i="1"/>
  <c r="I187" i="1"/>
  <c r="J187" i="1"/>
  <c r="K187" i="1"/>
  <c r="G188" i="1"/>
  <c r="H188" i="1"/>
  <c r="I188" i="1"/>
  <c r="J188" i="1"/>
  <c r="K188" i="1"/>
  <c r="G189" i="1"/>
  <c r="H189" i="1"/>
  <c r="I189" i="1"/>
  <c r="J189" i="1"/>
  <c r="K189" i="1"/>
  <c r="G190" i="1"/>
  <c r="H190" i="1"/>
  <c r="I190" i="1"/>
  <c r="J190" i="1"/>
  <c r="K190" i="1"/>
  <c r="G191" i="1"/>
  <c r="H191" i="1"/>
  <c r="I191" i="1"/>
  <c r="J191" i="1"/>
  <c r="K191" i="1"/>
  <c r="G192" i="1"/>
  <c r="H192" i="1"/>
  <c r="I192" i="1"/>
  <c r="J192" i="1"/>
  <c r="K192" i="1"/>
  <c r="G193" i="1"/>
  <c r="H193" i="1"/>
  <c r="I193" i="1"/>
  <c r="J193" i="1"/>
  <c r="K193" i="1"/>
  <c r="G194" i="1"/>
  <c r="H194" i="1"/>
  <c r="I194" i="1"/>
  <c r="J194" i="1"/>
  <c r="K194" i="1"/>
  <c r="G195" i="1"/>
  <c r="H195" i="1"/>
  <c r="I195" i="1"/>
  <c r="J195" i="1"/>
  <c r="K195" i="1"/>
  <c r="G196" i="1"/>
  <c r="H196" i="1"/>
  <c r="I196" i="1"/>
  <c r="J196" i="1"/>
  <c r="K196" i="1"/>
  <c r="G197" i="1"/>
  <c r="H197" i="1"/>
  <c r="I197" i="1"/>
  <c r="J197" i="1"/>
  <c r="K197" i="1"/>
  <c r="G198" i="1"/>
  <c r="H198" i="1"/>
  <c r="I198" i="1"/>
  <c r="J198" i="1"/>
  <c r="K198" i="1"/>
  <c r="G199" i="1"/>
  <c r="H199" i="1"/>
  <c r="I199" i="1"/>
  <c r="J199" i="1"/>
  <c r="K199" i="1"/>
  <c r="G200" i="1"/>
  <c r="H200" i="1"/>
  <c r="I200" i="1"/>
  <c r="J200" i="1"/>
  <c r="K200" i="1"/>
  <c r="G201" i="1"/>
  <c r="H201" i="1"/>
  <c r="I201" i="1"/>
  <c r="J201" i="1"/>
  <c r="K201" i="1"/>
  <c r="G202" i="1"/>
  <c r="H202" i="1"/>
  <c r="I202" i="1"/>
  <c r="J202" i="1"/>
  <c r="K202" i="1"/>
  <c r="G203" i="1"/>
  <c r="H203" i="1"/>
  <c r="I203" i="1"/>
  <c r="J203" i="1"/>
  <c r="K203" i="1"/>
  <c r="G204" i="1"/>
  <c r="H204" i="1"/>
  <c r="I204" i="1"/>
  <c r="J204" i="1"/>
  <c r="K204" i="1"/>
  <c r="G205" i="1"/>
  <c r="H205" i="1"/>
  <c r="I205" i="1"/>
  <c r="J205" i="1"/>
  <c r="K205" i="1"/>
  <c r="G206" i="1"/>
  <c r="H206" i="1"/>
  <c r="I206" i="1"/>
  <c r="J206" i="1"/>
  <c r="K206" i="1"/>
  <c r="G207" i="1"/>
  <c r="H207" i="1"/>
  <c r="I207" i="1"/>
  <c r="J207" i="1"/>
  <c r="K207" i="1"/>
  <c r="G208" i="1"/>
  <c r="H208" i="1"/>
  <c r="I208" i="1"/>
  <c r="J208" i="1"/>
  <c r="K208" i="1"/>
  <c r="G209" i="1"/>
  <c r="H209" i="1"/>
  <c r="I209" i="1"/>
  <c r="J209" i="1"/>
  <c r="K209" i="1"/>
  <c r="G210" i="1"/>
  <c r="H210" i="1"/>
  <c r="I210" i="1"/>
  <c r="J210" i="1"/>
  <c r="K210" i="1"/>
  <c r="G211" i="1"/>
  <c r="H211" i="1"/>
  <c r="I211" i="1"/>
  <c r="J211" i="1"/>
  <c r="K211" i="1"/>
  <c r="G212" i="1"/>
  <c r="H212" i="1"/>
  <c r="I212" i="1"/>
  <c r="J212" i="1"/>
  <c r="K212" i="1"/>
  <c r="G213" i="1"/>
  <c r="H213" i="1"/>
  <c r="I213" i="1"/>
  <c r="J213" i="1"/>
  <c r="K213" i="1"/>
  <c r="G214" i="1"/>
  <c r="H214" i="1"/>
  <c r="I214" i="1"/>
  <c r="J214" i="1"/>
  <c r="K214" i="1"/>
  <c r="G215" i="1"/>
  <c r="H215" i="1"/>
  <c r="I215" i="1"/>
  <c r="J215" i="1"/>
  <c r="K215" i="1"/>
  <c r="G216" i="1"/>
  <c r="H216" i="1"/>
  <c r="I216" i="1"/>
  <c r="J216" i="1"/>
  <c r="K216" i="1"/>
  <c r="G217" i="1"/>
  <c r="H217" i="1"/>
  <c r="I217" i="1"/>
  <c r="J217" i="1"/>
  <c r="K217" i="1"/>
  <c r="G218" i="1"/>
  <c r="H218" i="1"/>
  <c r="I218" i="1"/>
  <c r="J218" i="1"/>
  <c r="K218" i="1"/>
  <c r="G219" i="1"/>
  <c r="H219" i="1"/>
  <c r="I219" i="1"/>
  <c r="J219" i="1"/>
  <c r="K219" i="1"/>
  <c r="G220" i="1"/>
  <c r="H220" i="1"/>
  <c r="I220" i="1"/>
  <c r="J220" i="1"/>
  <c r="K220" i="1"/>
  <c r="G221" i="1"/>
  <c r="H221" i="1"/>
  <c r="I221" i="1"/>
  <c r="J221" i="1"/>
  <c r="K221" i="1"/>
  <c r="G222" i="1"/>
  <c r="H222" i="1"/>
  <c r="I222" i="1"/>
  <c r="J222" i="1"/>
  <c r="K222" i="1"/>
  <c r="G223" i="1"/>
  <c r="H223" i="1"/>
  <c r="I223" i="1"/>
  <c r="J223" i="1"/>
  <c r="K223" i="1"/>
  <c r="G224" i="1"/>
  <c r="H224" i="1"/>
  <c r="I224" i="1"/>
  <c r="J224" i="1"/>
  <c r="K224" i="1"/>
  <c r="G225" i="1"/>
  <c r="H225" i="1"/>
  <c r="I225" i="1"/>
  <c r="J225" i="1"/>
  <c r="K225" i="1"/>
  <c r="G226" i="1"/>
  <c r="H226" i="1"/>
  <c r="I226" i="1"/>
  <c r="J226" i="1"/>
  <c r="K226" i="1"/>
  <c r="G227" i="1"/>
  <c r="H227" i="1"/>
  <c r="I227" i="1"/>
  <c r="J227" i="1"/>
  <c r="K227" i="1"/>
  <c r="G228" i="1"/>
  <c r="H228" i="1"/>
  <c r="I228" i="1"/>
  <c r="J228" i="1"/>
  <c r="K228" i="1"/>
  <c r="G229" i="1"/>
  <c r="H229" i="1"/>
  <c r="I229" i="1"/>
  <c r="J229" i="1"/>
  <c r="K229" i="1"/>
  <c r="G230" i="1"/>
  <c r="H230" i="1"/>
  <c r="I230" i="1"/>
  <c r="J230" i="1"/>
  <c r="K230" i="1"/>
  <c r="G231" i="1"/>
  <c r="H231" i="1"/>
  <c r="I231" i="1"/>
  <c r="J231" i="1"/>
  <c r="K231" i="1"/>
  <c r="G232" i="1"/>
  <c r="H232" i="1"/>
  <c r="I232" i="1"/>
  <c r="J232" i="1"/>
  <c r="K232" i="1"/>
  <c r="G233" i="1"/>
  <c r="H233" i="1"/>
  <c r="I233" i="1"/>
  <c r="J233" i="1"/>
  <c r="K233" i="1"/>
  <c r="G234" i="1"/>
  <c r="H234" i="1"/>
  <c r="I234" i="1"/>
  <c r="J234" i="1"/>
  <c r="K234" i="1"/>
  <c r="G235" i="1"/>
  <c r="H235" i="1"/>
  <c r="I235" i="1"/>
  <c r="J235" i="1"/>
  <c r="K235" i="1"/>
  <c r="G236" i="1"/>
  <c r="H236" i="1"/>
  <c r="I236" i="1"/>
  <c r="J236" i="1"/>
  <c r="K236" i="1"/>
  <c r="G237" i="1"/>
  <c r="H237" i="1"/>
  <c r="I237" i="1"/>
  <c r="J237" i="1"/>
  <c r="K237" i="1"/>
  <c r="G238" i="1"/>
  <c r="H238" i="1"/>
  <c r="I238" i="1"/>
  <c r="J238" i="1"/>
  <c r="K238" i="1"/>
  <c r="G239" i="1"/>
  <c r="H239" i="1"/>
  <c r="I239" i="1"/>
  <c r="J239" i="1"/>
  <c r="K239" i="1"/>
  <c r="G240" i="1"/>
  <c r="H240" i="1"/>
  <c r="I240" i="1"/>
  <c r="J240" i="1"/>
  <c r="K240" i="1"/>
  <c r="G241" i="1"/>
  <c r="H241" i="1"/>
  <c r="I241" i="1"/>
  <c r="J241" i="1"/>
  <c r="K241" i="1"/>
  <c r="G242" i="1"/>
  <c r="H242" i="1"/>
  <c r="I242" i="1"/>
  <c r="J242" i="1"/>
  <c r="K242" i="1"/>
  <c r="G243" i="1"/>
  <c r="H243" i="1"/>
  <c r="I243" i="1"/>
  <c r="J243" i="1"/>
  <c r="K243" i="1"/>
  <c r="G244" i="1"/>
  <c r="H244" i="1"/>
  <c r="I244" i="1"/>
  <c r="J244" i="1"/>
  <c r="K244" i="1"/>
  <c r="G245" i="1"/>
  <c r="H245" i="1"/>
  <c r="I245" i="1"/>
  <c r="J245" i="1"/>
  <c r="K245" i="1"/>
  <c r="G246" i="1"/>
  <c r="H246" i="1"/>
  <c r="I246" i="1"/>
  <c r="J246" i="1"/>
  <c r="K246" i="1"/>
  <c r="G247" i="1"/>
  <c r="H247" i="1"/>
  <c r="I247" i="1"/>
  <c r="J247" i="1"/>
  <c r="K247" i="1"/>
  <c r="G248" i="1"/>
  <c r="H248" i="1"/>
  <c r="I248" i="1"/>
  <c r="J248" i="1"/>
  <c r="K248" i="1"/>
  <c r="G249" i="1"/>
  <c r="H249" i="1"/>
  <c r="I249" i="1"/>
  <c r="J249" i="1"/>
  <c r="K249" i="1"/>
  <c r="G250" i="1"/>
  <c r="H250" i="1"/>
  <c r="I250" i="1"/>
  <c r="J250" i="1"/>
  <c r="K250" i="1"/>
  <c r="G251" i="1"/>
  <c r="H251" i="1"/>
  <c r="I251" i="1"/>
  <c r="J251" i="1"/>
  <c r="K251" i="1"/>
  <c r="K2" i="1"/>
  <c r="H2" i="1"/>
  <c r="I2" i="1"/>
  <c r="J2" i="1"/>
  <c r="S66" i="1" l="1"/>
  <c r="V69" i="1"/>
  <c r="U68" i="1"/>
  <c r="T67" i="1"/>
  <c r="B254" i="3"/>
  <c r="B253" i="3"/>
  <c r="U4" i="6"/>
  <c r="U5" i="6" l="1"/>
  <c r="U20" i="6"/>
  <c r="U18" i="6"/>
  <c r="U17" i="6"/>
  <c r="U13" i="6"/>
  <c r="U9" i="6"/>
  <c r="U11" i="6"/>
  <c r="U12" i="6"/>
  <c r="U16" i="6"/>
  <c r="U15" i="6"/>
  <c r="U19" i="6"/>
  <c r="U14" i="6"/>
  <c r="U10" i="6"/>
  <c r="U3" i="6"/>
  <c r="U8" i="6"/>
  <c r="U7" i="6"/>
  <c r="U6" i="6"/>
</calcChain>
</file>

<file path=xl/sharedStrings.xml><?xml version="1.0" encoding="utf-8"?>
<sst xmlns="http://schemas.openxmlformats.org/spreadsheetml/2006/main" count="352" uniqueCount="165">
  <si>
    <t>Date</t>
  </si>
  <si>
    <t>聯電</t>
  </si>
  <si>
    <t>中華電</t>
  </si>
  <si>
    <t>富邦金</t>
  </si>
  <si>
    <t>世紀鋼</t>
  </si>
  <si>
    <t>聯電</t>
    <phoneticPr fontId="18" type="noConversion"/>
  </si>
  <si>
    <t>單期模式</t>
    <phoneticPr fontId="18" type="noConversion"/>
  </si>
  <si>
    <t>mean</t>
    <phoneticPr fontId="18" type="noConversion"/>
  </si>
  <si>
    <t>risk</t>
    <phoneticPr fontId="18" type="noConversion"/>
  </si>
  <si>
    <r>
      <rPr>
        <sz val="12"/>
        <color theme="1"/>
        <rFont val="新細明體"/>
        <family val="2"/>
        <charset val="136"/>
      </rPr>
      <t>聯電</t>
    </r>
  </si>
  <si>
    <r>
      <rPr>
        <sz val="12"/>
        <color theme="1"/>
        <rFont val="新細明體"/>
        <family val="2"/>
        <charset val="136"/>
      </rPr>
      <t>中華電</t>
    </r>
  </si>
  <si>
    <r>
      <rPr>
        <sz val="12"/>
        <color theme="1"/>
        <rFont val="新細明體"/>
        <family val="2"/>
        <charset val="136"/>
      </rPr>
      <t>富邦金</t>
    </r>
  </si>
  <si>
    <r>
      <rPr>
        <sz val="12"/>
        <color theme="1"/>
        <rFont val="新細明體"/>
        <family val="2"/>
        <charset val="136"/>
      </rPr>
      <t>世紀鋼</t>
    </r>
  </si>
  <si>
    <t>加權指數</t>
  </si>
  <si>
    <t>加權指數</t>
    <phoneticPr fontId="18" type="noConversion"/>
  </si>
  <si>
    <t>摘要輸出</t>
  </si>
  <si>
    <t>迴歸統計</t>
  </si>
  <si>
    <t>R 的倍數</t>
  </si>
  <si>
    <t>R 平方</t>
  </si>
  <si>
    <t>調整的 R 平方</t>
  </si>
  <si>
    <t>標準誤</t>
  </si>
  <si>
    <t>觀察值個數</t>
  </si>
  <si>
    <t>ANOVA</t>
  </si>
  <si>
    <t>迴歸</t>
  </si>
  <si>
    <t>殘差</t>
  </si>
  <si>
    <t>總和</t>
  </si>
  <si>
    <t>截距</t>
  </si>
  <si>
    <t>自由度</t>
  </si>
  <si>
    <t>SS</t>
  </si>
  <si>
    <t>MS</t>
  </si>
  <si>
    <t>F</t>
  </si>
  <si>
    <t>顯著值</t>
  </si>
  <si>
    <t>係數</t>
  </si>
  <si>
    <t>t 統計</t>
  </si>
  <si>
    <t>P-值</t>
  </si>
  <si>
    <t>下限 95%</t>
  </si>
  <si>
    <t>上限 95%</t>
  </si>
  <si>
    <t>下限 95.0%</t>
  </si>
  <si>
    <t>上限 95.0%</t>
  </si>
  <si>
    <t>決定係數</t>
    <phoneticPr fontId="18" type="noConversion"/>
  </si>
  <si>
    <t>相關</t>
    <phoneticPr fontId="18" type="noConversion"/>
  </si>
  <si>
    <t>&lt;0.001</t>
    <phoneticPr fontId="18" type="noConversion"/>
  </si>
  <si>
    <t>Beta</t>
    <phoneticPr fontId="18" type="noConversion"/>
  </si>
  <si>
    <t>slope</t>
    <phoneticPr fontId="18" type="noConversion"/>
  </si>
  <si>
    <t>beta</t>
    <phoneticPr fontId="18" type="noConversion"/>
  </si>
  <si>
    <t>下限 99.0%</t>
  </si>
  <si>
    <t>上限 99.0%</t>
  </si>
  <si>
    <t>Mean</t>
  </si>
  <si>
    <t>Risk</t>
  </si>
  <si>
    <t>投資組合權重</t>
    <phoneticPr fontId="18" type="noConversion"/>
  </si>
  <si>
    <t>投資組合報酬率</t>
    <phoneticPr fontId="18" type="noConversion"/>
  </si>
  <si>
    <t>固定報酬率</t>
    <phoneticPr fontId="18" type="noConversion"/>
  </si>
  <si>
    <t>投資組合風險</t>
    <phoneticPr fontId="18" type="noConversion"/>
  </si>
  <si>
    <t>sum</t>
    <phoneticPr fontId="18" type="noConversion"/>
  </si>
  <si>
    <t>等於固定報酬率</t>
    <phoneticPr fontId="18" type="noConversion"/>
  </si>
  <si>
    <t>設定來找風險</t>
    <phoneticPr fontId="18" type="noConversion"/>
  </si>
  <si>
    <t>求最小</t>
    <phoneticPr fontId="18" type="noConversion"/>
  </si>
  <si>
    <r>
      <rPr>
        <sz val="12"/>
        <color theme="1"/>
        <rFont val="Microsoft JhengHei"/>
        <family val="1"/>
      </rPr>
      <t>加權指數</t>
    </r>
    <phoneticPr fontId="18" type="noConversion"/>
  </si>
  <si>
    <t>大盤</t>
    <phoneticPr fontId="18" type="noConversion"/>
  </si>
  <si>
    <t>2021年3月</t>
  </si>
  <si>
    <t>2021年4月</t>
  </si>
  <si>
    <t>2021年5月</t>
  </si>
  <si>
    <t>2021年6月</t>
  </si>
  <si>
    <t>2021年7月</t>
  </si>
  <si>
    <t>2021年8月</t>
  </si>
  <si>
    <t>2021年9月</t>
  </si>
  <si>
    <t>2021年10月</t>
  </si>
  <si>
    <t>2021年11月</t>
  </si>
  <si>
    <t>2021年12月</t>
  </si>
  <si>
    <t>2022年1月</t>
  </si>
  <si>
    <t>2022年2月</t>
  </si>
  <si>
    <t>2022年3月</t>
  </si>
  <si>
    <t>2022年4月</t>
  </si>
  <si>
    <t>2022年5月</t>
  </si>
  <si>
    <t>2022年6月</t>
  </si>
  <si>
    <t>2022年7月</t>
  </si>
  <si>
    <t>2022年8月</t>
  </si>
  <si>
    <t>2022年9月</t>
  </si>
  <si>
    <t>2022年10月</t>
  </si>
  <si>
    <t>2022年11月</t>
  </si>
  <si>
    <t>2022年12月</t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</si>
  <si>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</si>
  <si>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</si>
  <si>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</si>
  <si>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</si>
  <si>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</si>
  <si>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</si>
  <si>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</si>
  <si>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2023年8月</t>
  </si>
  <si>
    <t>2023年9月</t>
  </si>
  <si>
    <t>月份</t>
  </si>
  <si>
    <t>月份</t>
    <phoneticPr fontId="18" type="noConversion"/>
  </si>
  <si>
    <t>變動率</t>
    <phoneticPr fontId="18" type="noConversion"/>
  </si>
  <si>
    <t>CPI變動率</t>
    <phoneticPr fontId="18" type="noConversion"/>
  </si>
  <si>
    <t>台幣一年定存利率</t>
  </si>
  <si>
    <t>2021年 3月</t>
  </si>
  <si>
    <t>2021年 4月</t>
  </si>
  <si>
    <t>2021年 5月</t>
  </si>
  <si>
    <t>2021年 6月</t>
  </si>
  <si>
    <t>2021年 7月</t>
  </si>
  <si>
    <t>2021年 8月</t>
  </si>
  <si>
    <t>2021年 9月</t>
  </si>
  <si>
    <t>2021年 10月</t>
  </si>
  <si>
    <t>2021年 11月</t>
  </si>
  <si>
    <t>2021年 12月</t>
  </si>
  <si>
    <t>2022年 1月</t>
  </si>
  <si>
    <t>2022年 2月</t>
  </si>
  <si>
    <t>2022年 3月</t>
  </si>
  <si>
    <t>2022年 4月</t>
  </si>
  <si>
    <t>2022年 5月</t>
  </si>
  <si>
    <t>2022年 6月</t>
  </si>
  <si>
    <t>2022年 7月</t>
  </si>
  <si>
    <t>2022年 8月</t>
  </si>
  <si>
    <t>2022年 9月</t>
  </si>
  <si>
    <t>2022年 10月</t>
  </si>
  <si>
    <t>2022年 11月</t>
  </si>
  <si>
    <t>2022年 12月</t>
  </si>
  <si>
    <t>2023年 1月</t>
  </si>
  <si>
    <t>2023年 2月</t>
  </si>
  <si>
    <t>2023年 3月</t>
  </si>
  <si>
    <t>2023年 4月</t>
  </si>
  <si>
    <t>2023年 5月</t>
  </si>
  <si>
    <t>2023年 6月</t>
  </si>
  <si>
    <t>2023年 7月</t>
  </si>
  <si>
    <t>2023年 8月</t>
  </si>
  <si>
    <t>2023年 9月</t>
  </si>
  <si>
    <t>美元一年定存</t>
    <phoneticPr fontId="18" type="noConversion"/>
  </si>
  <si>
    <t>台幣一年定存</t>
    <phoneticPr fontId="18" type="noConversion"/>
  </si>
  <si>
    <t>Interest rate differential</t>
    <phoneticPr fontId="18" type="noConversion"/>
  </si>
  <si>
    <t>匯率變動率</t>
    <phoneticPr fontId="18" type="noConversion"/>
  </si>
  <si>
    <t>inflation rate differential</t>
  </si>
  <si>
    <t>inflation rate differential</t>
    <phoneticPr fontId="18" type="noConversion"/>
  </si>
  <si>
    <t>FX change rate</t>
    <phoneticPr fontId="18" type="noConversion"/>
  </si>
  <si>
    <t>interest rate differential</t>
  </si>
  <si>
    <t>interest rate differential</t>
    <phoneticPr fontId="18" type="noConversion"/>
  </si>
  <si>
    <r>
      <rPr>
        <sz val="12"/>
        <color theme="1"/>
        <rFont val="新細明體"/>
        <family val="2"/>
        <charset val="136"/>
      </rPr>
      <t>月份</t>
    </r>
    <phoneticPr fontId="18" type="noConversion"/>
  </si>
  <si>
    <t>&lt;0.05為顯著</t>
  </si>
  <si>
    <t>reject H0</t>
    <phoneticPr fontId="18" type="noConversion"/>
  </si>
  <si>
    <t>Conclusion</t>
    <phoneticPr fontId="18" type="noConversion"/>
  </si>
  <si>
    <t>don't reject H0</t>
    <phoneticPr fontId="18" type="noConversion"/>
  </si>
  <si>
    <t>p value &gt; 0.05</t>
    <phoneticPr fontId="18" type="noConversion"/>
  </si>
  <si>
    <t>i.e.slope=0</t>
    <phoneticPr fontId="18" type="noConversion"/>
  </si>
  <si>
    <t>H0:slope=zero</t>
    <phoneticPr fontId="18" type="noConversion"/>
  </si>
  <si>
    <t>+-2以內is not different from 1</t>
    <phoneticPr fontId="18" type="noConversion"/>
  </si>
  <si>
    <t>有包含1，與一無異</t>
    <phoneticPr fontId="18" type="noConversion"/>
  </si>
  <si>
    <t>H0: slope=1</t>
    <phoneticPr fontId="18" type="noConversion"/>
  </si>
  <si>
    <t>不拒絕H0</t>
    <phoneticPr fontId="18" type="noConversion"/>
  </si>
  <si>
    <t>台灣CPI總指數</t>
    <phoneticPr fontId="18" type="noConversion"/>
  </si>
  <si>
    <t>美國CPI總指數</t>
    <phoneticPr fontId="18" type="noConversion"/>
  </si>
  <si>
    <t>NTD/USD</t>
    <phoneticPr fontId="18" type="noConversion"/>
  </si>
  <si>
    <t>t值</t>
    <phoneticPr fontId="18" type="noConversion"/>
  </si>
  <si>
    <t>標準誤太大</t>
    <phoneticPr fontId="18" type="noConversion"/>
  </si>
  <si>
    <t>所以slope=0 跟slope=1同時成立</t>
    <phoneticPr fontId="18" type="noConversion"/>
  </si>
  <si>
    <t>95%CI</t>
    <phoneticPr fontId="18" type="noConversion"/>
  </si>
  <si>
    <t>包含1</t>
    <phoneticPr fontId="18" type="noConversion"/>
  </si>
  <si>
    <t>H0: intercept=0</t>
    <phoneticPr fontId="18" type="noConversion"/>
  </si>
  <si>
    <t>p&gt;0.05 所以不拒絕H0</t>
    <phoneticPr fontId="18" type="noConversion"/>
  </si>
  <si>
    <t>H0:slope =1</t>
    <phoneticPr fontId="18" type="noConversion"/>
  </si>
  <si>
    <t>包含一，與一無異</t>
    <phoneticPr fontId="18" type="noConversion"/>
  </si>
  <si>
    <t>H0:intercept=0</t>
    <phoneticPr fontId="18" type="noConversion"/>
  </si>
  <si>
    <t>P&gt;0.05 不拒絕H0</t>
    <phoneticPr fontId="18" type="noConversion"/>
  </si>
  <si>
    <t>conclusion</t>
    <phoneticPr fontId="18" type="noConversion"/>
  </si>
  <si>
    <t>沒有包含1所以拒絕H0</t>
    <phoneticPr fontId="18" type="noConversion"/>
  </si>
  <si>
    <t>H0:Beta=1</t>
    <phoneticPr fontId="18" type="noConversion"/>
  </si>
  <si>
    <t>結論 拒絕H0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</si>
</sst>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000"/>
    <numFmt numFmtId="177" formatCode="0.000"/>
    <numFmt numFmtId="178" formatCode="0.000%"/>
    <numFmt numFmtId="179" formatCode="0.000_);[Red]\(0.000\)"/>
    <numFmt numFmtId="180" formatCode="0.00000000_);[Red]\(0.00000000\)"/>
    <numFmt numFmtId="181" formatCode="0.00000000"/>
    <numFmt numFmtId="182" formatCode="0.00000000_ "/>
    <numFmt numFmtId="183" formatCode="0.0000%"/>
    <numFmt numFmtId="184" formatCode="0.000000000"/>
    <numFmt numFmtId="185" formatCode="yyyy/\ \ m\ \ \ \ \ "/>
    <numFmt numFmtId="186" formatCode="yyyy/m\ \ \ \ \ "/>
    <numFmt numFmtId="187" formatCode="#,##0.0000"/>
    <numFmt numFmtId="188" formatCode="###,###,##0.00"/>
    <numFmt numFmtId="189" formatCode="0.000000000_);[Red]\(0.000000000\)"/>
  </numFmts>
  <fonts count="5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1"/>
      <name val="Microsoft JhengHei"/>
      <family val="2"/>
    </font>
    <font>
      <sz val="12"/>
      <color theme="1"/>
      <name val="Microsoft JhengHei"/>
      <family val="1"/>
    </font>
    <font>
      <sz val="12"/>
      <color rgb="FF1708DC"/>
      <name val="新細明體"/>
      <family val="2"/>
      <charset val="136"/>
      <scheme val="minor"/>
    </font>
    <font>
      <sz val="12"/>
      <color rgb="FF1708DC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rgb="FFFF0000"/>
      <name val="Times New Roman"/>
      <family val="1"/>
    </font>
    <font>
      <sz val="10"/>
      <color rgb="FF1708DC"/>
      <name val="Times New Roman"/>
      <family val="1"/>
    </font>
    <font>
      <sz val="10"/>
      <name val="Times New Roman"/>
      <family val="1"/>
    </font>
    <font>
      <sz val="10"/>
      <color rgb="FF7030A0"/>
      <name val="標楷體"/>
      <family val="4"/>
      <charset val="136"/>
    </font>
    <font>
      <sz val="10"/>
      <color rgb="FF7030A0"/>
      <name val="Times New Roman"/>
      <family val="1"/>
    </font>
    <font>
      <sz val="10"/>
      <name val="標楷體"/>
      <family val="4"/>
      <charset val="136"/>
    </font>
    <font>
      <sz val="10"/>
      <color rgb="FF1708DC"/>
      <name val="標楷體"/>
      <family val="4"/>
      <charset val="136"/>
    </font>
    <font>
      <sz val="11"/>
      <color indexed="8"/>
      <name val="新細明體"/>
      <family val="2"/>
      <scheme val="minor"/>
    </font>
    <font>
      <sz val="14"/>
      <color theme="1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4"/>
      <color rgb="FF222222"/>
      <name val="新細明體"/>
      <family val="1"/>
      <charset val="136"/>
      <scheme val="minor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2"/>
      <name val="新細明體"/>
      <family val="2"/>
      <charset val="136"/>
      <scheme val="minor"/>
    </font>
    <font>
      <sz val="14"/>
      <color theme="1"/>
      <name val="Times New Roman"/>
      <family val="1"/>
    </font>
    <font>
      <sz val="12"/>
      <color rgb="FFFF0000"/>
      <name val="新細明體"/>
      <family val="1"/>
      <charset val="136"/>
      <scheme val="minor"/>
    </font>
    <font>
      <sz val="11"/>
      <color theme="1"/>
      <name val="新細明體"/>
      <family val="2"/>
      <scheme val="minor"/>
    </font>
    <font>
      <sz val="11"/>
      <color rgb="FFFF0000"/>
      <name val="新細明體"/>
      <family val="2"/>
      <scheme val="minor"/>
    </font>
    <font>
      <sz val="10"/>
      <name val="Arial"/>
      <family val="2"/>
    </font>
    <font>
      <sz val="12"/>
      <color rgb="FF00B050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7030A0"/>
      <name val="新細明體"/>
      <family val="1"/>
      <charset val="136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" fillId="0" borderId="0"/>
    <xf numFmtId="9" fontId="1" fillId="0" borderId="0" applyFont="0" applyFill="0" applyBorder="0" applyAlignment="0" applyProtection="0">
      <alignment vertical="center"/>
    </xf>
    <xf numFmtId="0" fontId="44" fillId="0" borderId="0"/>
    <xf numFmtId="9" fontId="44" fillId="0" borderId="0" applyFont="0" applyFill="0" applyBorder="0" applyAlignment="0" applyProtection="0">
      <alignment vertical="center"/>
    </xf>
    <xf numFmtId="0" fontId="46" fillId="0" borderId="0"/>
  </cellStyleXfs>
  <cellXfs count="10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right" vertical="center"/>
    </xf>
    <xf numFmtId="178" fontId="0" fillId="0" borderId="0" xfId="1" applyNumberFormat="1" applyFont="1">
      <alignment vertical="center"/>
    </xf>
    <xf numFmtId="178" fontId="19" fillId="0" borderId="0" xfId="1" applyNumberFormat="1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14" fontId="19" fillId="0" borderId="0" xfId="0" applyNumberFormat="1" applyFont="1">
      <alignment vertical="center"/>
    </xf>
    <xf numFmtId="178" fontId="19" fillId="0" borderId="0" xfId="0" applyNumberFormat="1" applyFont="1">
      <alignment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176" fontId="19" fillId="0" borderId="0" xfId="1" applyNumberFormat="1" applyFont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Continuous" vertical="center"/>
    </xf>
    <xf numFmtId="176" fontId="0" fillId="0" borderId="0" xfId="0" applyNumberFormat="1">
      <alignment vertical="center"/>
    </xf>
    <xf numFmtId="176" fontId="0" fillId="0" borderId="11" xfId="0" applyNumberFormat="1" applyBorder="1">
      <alignment vertical="center"/>
    </xf>
    <xf numFmtId="176" fontId="0" fillId="33" borderId="0" xfId="0" applyNumberFormat="1" applyFill="1">
      <alignment vertical="center"/>
    </xf>
    <xf numFmtId="176" fontId="0" fillId="33" borderId="11" xfId="0" applyNumberFormat="1" applyFill="1" applyBorder="1">
      <alignment vertical="center"/>
    </xf>
    <xf numFmtId="0" fontId="0" fillId="33" borderId="0" xfId="0" applyFill="1">
      <alignment vertical="center"/>
    </xf>
    <xf numFmtId="176" fontId="0" fillId="34" borderId="0" xfId="0" applyNumberFormat="1" applyFill="1">
      <alignment vertical="center"/>
    </xf>
    <xf numFmtId="176" fontId="0" fillId="34" borderId="11" xfId="0" applyNumberFormat="1" applyFill="1" applyBorder="1">
      <alignment vertical="center"/>
    </xf>
    <xf numFmtId="0" fontId="20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180" fontId="29" fillId="0" borderId="0" xfId="0" applyNumberFormat="1" applyFont="1">
      <alignment vertical="center"/>
    </xf>
    <xf numFmtId="180" fontId="30" fillId="0" borderId="0" xfId="0" applyNumberFormat="1" applyFont="1">
      <alignment vertical="center"/>
    </xf>
    <xf numFmtId="182" fontId="26" fillId="0" borderId="0" xfId="0" applyNumberFormat="1" applyFont="1" applyAlignment="1">
      <alignment horizontal="right" vertical="center"/>
    </xf>
    <xf numFmtId="182" fontId="28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0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2" fontId="0" fillId="0" borderId="0" xfId="0" applyNumberFormat="1">
      <alignment vertical="center"/>
    </xf>
    <xf numFmtId="177" fontId="25" fillId="0" borderId="0" xfId="0" applyNumberFormat="1" applyFont="1" applyAlignment="1">
      <alignment horizontal="right" vertical="center"/>
    </xf>
    <xf numFmtId="183" fontId="19" fillId="0" borderId="0" xfId="0" applyNumberFormat="1" applyFont="1">
      <alignment vertical="center"/>
    </xf>
    <xf numFmtId="183" fontId="19" fillId="0" borderId="0" xfId="1" applyNumberFormat="1" applyFont="1">
      <alignment vertical="center"/>
    </xf>
    <xf numFmtId="1" fontId="25" fillId="0" borderId="0" xfId="0" applyNumberFormat="1" applyFont="1" applyAlignment="1">
      <alignment horizontal="right" vertical="center"/>
    </xf>
    <xf numFmtId="182" fontId="0" fillId="0" borderId="0" xfId="0" applyNumberFormat="1">
      <alignment vertical="center"/>
    </xf>
    <xf numFmtId="181" fontId="0" fillId="0" borderId="0" xfId="0" applyNumberFormat="1">
      <alignment vertical="center"/>
    </xf>
    <xf numFmtId="184" fontId="0" fillId="0" borderId="0" xfId="0" applyNumberFormat="1">
      <alignment vertical="center"/>
    </xf>
    <xf numFmtId="184" fontId="23" fillId="0" borderId="0" xfId="0" applyNumberFormat="1" applyFont="1">
      <alignment vertical="center"/>
    </xf>
    <xf numFmtId="176" fontId="0" fillId="0" borderId="0" xfId="1" applyNumberFormat="1" applyFont="1">
      <alignment vertical="center"/>
    </xf>
    <xf numFmtId="176" fontId="0" fillId="34" borderId="0" xfId="0" applyNumberFormat="1" applyFill="1" applyAlignment="1">
      <alignment horizontal="right" vertical="center"/>
    </xf>
    <xf numFmtId="176" fontId="23" fillId="0" borderId="0" xfId="0" applyNumberFormat="1" applyFont="1">
      <alignment vertical="center"/>
    </xf>
    <xf numFmtId="0" fontId="37" fillId="0" borderId="13" xfId="0" applyFont="1" applyBorder="1" applyAlignment="1">
      <alignment vertical="top"/>
    </xf>
    <xf numFmtId="188" fontId="37" fillId="0" borderId="14" xfId="0" applyNumberFormat="1" applyFont="1" applyBorder="1" applyAlignment="1">
      <alignment vertical="top"/>
    </xf>
    <xf numFmtId="10" fontId="37" fillId="0" borderId="0" xfId="44" applyNumberFormat="1" applyFont="1" applyBorder="1" applyAlignment="1">
      <alignment vertical="top"/>
    </xf>
    <xf numFmtId="10" fontId="36" fillId="0" borderId="0" xfId="44" applyNumberFormat="1" applyFont="1">
      <alignment vertical="center"/>
    </xf>
    <xf numFmtId="0" fontId="38" fillId="0" borderId="0" xfId="0" applyFont="1">
      <alignment vertical="center"/>
    </xf>
    <xf numFmtId="0" fontId="36" fillId="0" borderId="0" xfId="0" applyFont="1">
      <alignment vertical="center"/>
    </xf>
    <xf numFmtId="187" fontId="36" fillId="0" borderId="0" xfId="0" applyNumberFormat="1" applyFont="1" applyAlignment="1">
      <alignment horizontal="center"/>
    </xf>
    <xf numFmtId="185" fontId="36" fillId="0" borderId="0" xfId="0" applyNumberFormat="1" applyFont="1" applyAlignment="1">
      <alignment horizontal="left"/>
    </xf>
    <xf numFmtId="186" fontId="36" fillId="0" borderId="0" xfId="0" applyNumberFormat="1" applyFont="1" applyAlignment="1">
      <alignment horizontal="left"/>
    </xf>
    <xf numFmtId="176" fontId="36" fillId="0" borderId="0" xfId="0" applyNumberFormat="1" applyFont="1" applyAlignment="1">
      <alignment horizontal="center"/>
    </xf>
    <xf numFmtId="0" fontId="36" fillId="35" borderId="0" xfId="0" applyFont="1" applyFill="1" applyAlignment="1">
      <alignment horizontal="left" vertical="center"/>
    </xf>
    <xf numFmtId="179" fontId="37" fillId="0" borderId="0" xfId="0" applyNumberFormat="1" applyFont="1" applyAlignment="1">
      <alignment horizontal="right"/>
    </xf>
    <xf numFmtId="184" fontId="39" fillId="0" borderId="0" xfId="0" applyNumberFormat="1" applyFont="1">
      <alignment vertical="center"/>
    </xf>
    <xf numFmtId="189" fontId="37" fillId="0" borderId="14" xfId="44" applyNumberFormat="1" applyFont="1" applyBorder="1" applyAlignment="1">
      <alignment vertical="top"/>
    </xf>
    <xf numFmtId="189" fontId="36" fillId="0" borderId="0" xfId="44" applyNumberFormat="1" applyFont="1">
      <alignment vertical="center"/>
    </xf>
    <xf numFmtId="0" fontId="39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184" fontId="40" fillId="0" borderId="0" xfId="0" applyNumberFormat="1" applyFont="1">
      <alignment vertical="center"/>
    </xf>
    <xf numFmtId="0" fontId="41" fillId="0" borderId="0" xfId="0" applyFont="1">
      <alignment vertical="center"/>
    </xf>
    <xf numFmtId="185" fontId="42" fillId="0" borderId="0" xfId="0" applyNumberFormat="1" applyFont="1" applyAlignment="1">
      <alignment horizontal="left"/>
    </xf>
    <xf numFmtId="186" fontId="42" fillId="0" borderId="0" xfId="0" applyNumberFormat="1" applyFont="1" applyAlignment="1">
      <alignment horizontal="left"/>
    </xf>
    <xf numFmtId="0" fontId="40" fillId="0" borderId="0" xfId="0" applyFont="1" applyAlignment="1">
      <alignment horizontal="right" vertical="center"/>
    </xf>
    <xf numFmtId="0" fontId="14" fillId="0" borderId="11" xfId="0" applyFont="1" applyBorder="1">
      <alignment vertical="center"/>
    </xf>
    <xf numFmtId="0" fontId="43" fillId="0" borderId="0" xfId="0" applyFont="1">
      <alignment vertical="center"/>
    </xf>
    <xf numFmtId="0" fontId="0" fillId="33" borderId="11" xfId="0" applyFill="1" applyBorder="1">
      <alignment vertical="center"/>
    </xf>
    <xf numFmtId="0" fontId="14" fillId="33" borderId="11" xfId="0" applyFont="1" applyFill="1" applyBorder="1">
      <alignment vertical="center"/>
    </xf>
    <xf numFmtId="0" fontId="25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5" fillId="33" borderId="10" xfId="45" applyFont="1" applyFill="1" applyBorder="1" applyAlignment="1">
      <alignment horizontal="center"/>
    </xf>
    <xf numFmtId="0" fontId="44" fillId="0" borderId="0" xfId="45" applyAlignment="1">
      <alignment horizont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7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0" fontId="0" fillId="34" borderId="0" xfId="0" applyFill="1">
      <alignment vertical="center"/>
    </xf>
    <xf numFmtId="0" fontId="0" fillId="34" borderId="0" xfId="0" quotePrefix="1" applyFill="1">
      <alignment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49" fillId="0" borderId="1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8" fillId="0" borderId="0" xfId="0" applyFont="1" applyFill="1" applyBorder="1">
      <alignment vertical="center"/>
    </xf>
    <xf numFmtId="0" fontId="48" fillId="0" borderId="15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14" fillId="34" borderId="0" xfId="0" applyFont="1" applyFill="1">
      <alignment vertical="center"/>
    </xf>
    <xf numFmtId="0" fontId="0" fillId="34" borderId="0" xfId="0" quotePrefix="1" applyFill="1" applyAlignment="1">
      <alignment vertical="center"/>
    </xf>
    <xf numFmtId="0" fontId="0" fillId="34" borderId="0" xfId="0" quotePrefix="1" applyFill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</cellXfs>
  <cellStyles count="48">
    <cellStyle name="20% - 輔色1" xfId="20" builtinId="30" customBuiltin="1"/>
    <cellStyle name="20% - 輔色2" xfId="24" builtinId="34" customBuiltin="1"/>
    <cellStyle name="20% - 輔色3" xfId="28" builtinId="38" customBuiltin="1"/>
    <cellStyle name="20% - 輔色4" xfId="32" builtinId="42" customBuiltin="1"/>
    <cellStyle name="20% - 輔色5" xfId="36" builtinId="46" customBuiltin="1"/>
    <cellStyle name="20% - 輔色6" xfId="40" builtinId="50" customBuiltin="1"/>
    <cellStyle name="40% - 輔色1" xfId="21" builtinId="31" customBuiltin="1"/>
    <cellStyle name="40% - 輔色2" xfId="25" builtinId="35" customBuiltin="1"/>
    <cellStyle name="40% - 輔色3" xfId="29" builtinId="39" customBuiltin="1"/>
    <cellStyle name="40% - 輔色4" xfId="33" builtinId="43" customBuiltin="1"/>
    <cellStyle name="40% - 輔色5" xfId="37" builtinId="47" customBuiltin="1"/>
    <cellStyle name="40% - 輔色6" xfId="41" builtinId="51" customBuiltin="1"/>
    <cellStyle name="60% - 輔色1" xfId="22" builtinId="32" customBuiltin="1"/>
    <cellStyle name="60% - 輔色2" xfId="26" builtinId="36" customBuiltin="1"/>
    <cellStyle name="60% - 輔色3" xfId="30" builtinId="40" customBuiltin="1"/>
    <cellStyle name="60% - 輔色4" xfId="34" builtinId="44" customBuiltin="1"/>
    <cellStyle name="60% - 輔色5" xfId="38" builtinId="48" customBuiltin="1"/>
    <cellStyle name="60% - 輔色6" xfId="42" builtinId="52" customBuiltin="1"/>
    <cellStyle name="一般" xfId="0" builtinId="0"/>
    <cellStyle name="一般 2" xfId="43" xr:uid="{00000000-0005-0000-0000-000013000000}"/>
    <cellStyle name="一般 2 2" xfId="47" xr:uid="{00000000-0005-0000-0000-000014000000}"/>
    <cellStyle name="一般 3" xfId="45" xr:uid="{00000000-0005-0000-0000-000015000000}"/>
    <cellStyle name="中等" xfId="9" builtinId="28" customBuiltin="1"/>
    <cellStyle name="合計" xfId="18" builtinId="25" customBuiltin="1"/>
    <cellStyle name="好" xfId="7" builtinId="26" customBuiltin="1"/>
    <cellStyle name="百分比" xfId="1" builtinId="5"/>
    <cellStyle name="百分比 2" xfId="44" xr:uid="{00000000-0005-0000-0000-00001A000000}"/>
    <cellStyle name="百分比 3" xfId="46" xr:uid="{00000000-0005-0000-0000-00001B000000}"/>
    <cellStyle name="計算方式" xfId="12" builtinId="22" customBuiltin="1"/>
    <cellStyle name="連結的儲存格" xfId="13" builtinId="24" customBuiltin="1"/>
    <cellStyle name="備註" xfId="16" builtinId="10" customBuiltin="1"/>
    <cellStyle name="說明文字" xfId="17" builtinId="53" customBuiltin="1"/>
    <cellStyle name="輔色1" xfId="19" builtinId="29" customBuiltin="1"/>
    <cellStyle name="輔色2" xfId="23" builtinId="33" customBuiltin="1"/>
    <cellStyle name="輔色3" xfId="27" builtinId="37" customBuiltin="1"/>
    <cellStyle name="輔色4" xfId="31" builtinId="41" customBuiltin="1"/>
    <cellStyle name="輔色5" xfId="35" builtinId="45" customBuiltin="1"/>
    <cellStyle name="輔色6" xfId="39" builtinId="49" customBuiltin="1"/>
    <cellStyle name="標題" xfId="2" builtinId="15" customBuiltin="1"/>
    <cellStyle name="標題 1" xfId="3" builtinId="16" customBuiltin="1"/>
    <cellStyle name="標題 2" xfId="4" builtinId="17" customBuiltin="1"/>
    <cellStyle name="標題 3" xfId="5" builtinId="18" customBuiltin="1"/>
    <cellStyle name="標題 4" xfId="6" builtinId="19" customBuiltin="1"/>
    <cellStyle name="輸入" xfId="10" builtinId="20" customBuiltin="1"/>
    <cellStyle name="輸出" xfId="11" builtinId="21" customBuiltin="1"/>
    <cellStyle name="檢查儲存格" xfId="14" builtinId="23" customBuiltin="1"/>
    <cellStyle name="壞" xfId="8" builtinId="27" customBuiltin="1"/>
    <cellStyle name="警告文字" xfId="15" builtinId="11" customBuiltin="1"/>
  </cellStyles>
  <dxfs count="0"/>
  <tableStyles count="0" defaultTableStyle="TableStyleMedium2" defaultPivotStyle="PivotStyleLight16"/>
  <colors>
    <mruColors>
      <color rgb="FF1708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172908360865087E-2"/>
          <c:y val="0.11551237773852521"/>
          <c:w val="0.94881145436817149"/>
          <c:h val="0.80524234902806691"/>
        </c:manualLayout>
      </c:layout>
      <c:lineChart>
        <c:grouping val="standard"/>
        <c:varyColors val="0"/>
        <c:ser>
          <c:idx val="0"/>
          <c:order val="0"/>
          <c:tx>
            <c:strRef>
              <c:f>'Rate of return'!$B$1</c:f>
              <c:strCache>
                <c:ptCount val="1"/>
                <c:pt idx="0">
                  <c:v>聯電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'Rate of return'!$A$2:$A$251</c:f>
              <c:numCache>
                <c:formatCode>m/d/yyyy</c:formatCode>
                <c:ptCount val="250"/>
                <c:pt idx="0">
                  <c:v>44827</c:v>
                </c:pt>
                <c:pt idx="1">
                  <c:v>44830</c:v>
                </c:pt>
                <c:pt idx="2">
                  <c:v>44831</c:v>
                </c:pt>
                <c:pt idx="3">
                  <c:v>44832</c:v>
                </c:pt>
                <c:pt idx="4">
                  <c:v>44833</c:v>
                </c:pt>
                <c:pt idx="5">
                  <c:v>44834</c:v>
                </c:pt>
                <c:pt idx="6">
                  <c:v>44837</c:v>
                </c:pt>
                <c:pt idx="7">
                  <c:v>44838</c:v>
                </c:pt>
                <c:pt idx="8">
                  <c:v>44839</c:v>
                </c:pt>
                <c:pt idx="9">
                  <c:v>44840</c:v>
                </c:pt>
                <c:pt idx="10">
                  <c:v>44841</c:v>
                </c:pt>
                <c:pt idx="11">
                  <c:v>44845</c:v>
                </c:pt>
                <c:pt idx="12">
                  <c:v>44846</c:v>
                </c:pt>
                <c:pt idx="13">
                  <c:v>44847</c:v>
                </c:pt>
                <c:pt idx="14">
                  <c:v>44848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44858</c:v>
                </c:pt>
                <c:pt idx="21">
                  <c:v>44859</c:v>
                </c:pt>
                <c:pt idx="22">
                  <c:v>44860</c:v>
                </c:pt>
                <c:pt idx="23">
                  <c:v>44861</c:v>
                </c:pt>
                <c:pt idx="24">
                  <c:v>44862</c:v>
                </c:pt>
                <c:pt idx="25">
                  <c:v>44865</c:v>
                </c:pt>
                <c:pt idx="26">
                  <c:v>44866</c:v>
                </c:pt>
                <c:pt idx="27">
                  <c:v>44867</c:v>
                </c:pt>
                <c:pt idx="28">
                  <c:v>44868</c:v>
                </c:pt>
                <c:pt idx="29">
                  <c:v>44869</c:v>
                </c:pt>
                <c:pt idx="30">
                  <c:v>44872</c:v>
                </c:pt>
                <c:pt idx="31">
                  <c:v>44873</c:v>
                </c:pt>
                <c:pt idx="32">
                  <c:v>44874</c:v>
                </c:pt>
                <c:pt idx="33">
                  <c:v>44875</c:v>
                </c:pt>
                <c:pt idx="34">
                  <c:v>44876</c:v>
                </c:pt>
                <c:pt idx="35">
                  <c:v>44879</c:v>
                </c:pt>
                <c:pt idx="36">
                  <c:v>44880</c:v>
                </c:pt>
                <c:pt idx="37">
                  <c:v>44881</c:v>
                </c:pt>
                <c:pt idx="38">
                  <c:v>44882</c:v>
                </c:pt>
                <c:pt idx="39">
                  <c:v>44883</c:v>
                </c:pt>
                <c:pt idx="40">
                  <c:v>44886</c:v>
                </c:pt>
                <c:pt idx="41">
                  <c:v>44887</c:v>
                </c:pt>
                <c:pt idx="42">
                  <c:v>44888</c:v>
                </c:pt>
                <c:pt idx="43">
                  <c:v>44889</c:v>
                </c:pt>
                <c:pt idx="44">
                  <c:v>44890</c:v>
                </c:pt>
                <c:pt idx="45">
                  <c:v>44893</c:v>
                </c:pt>
                <c:pt idx="46">
                  <c:v>44894</c:v>
                </c:pt>
                <c:pt idx="47">
                  <c:v>44895</c:v>
                </c:pt>
                <c:pt idx="48">
                  <c:v>44896</c:v>
                </c:pt>
                <c:pt idx="49">
                  <c:v>44897</c:v>
                </c:pt>
                <c:pt idx="50">
                  <c:v>44900</c:v>
                </c:pt>
                <c:pt idx="51">
                  <c:v>44901</c:v>
                </c:pt>
                <c:pt idx="52">
                  <c:v>44902</c:v>
                </c:pt>
                <c:pt idx="53">
                  <c:v>44903</c:v>
                </c:pt>
                <c:pt idx="54">
                  <c:v>44904</c:v>
                </c:pt>
                <c:pt idx="55">
                  <c:v>44907</c:v>
                </c:pt>
                <c:pt idx="56">
                  <c:v>44908</c:v>
                </c:pt>
                <c:pt idx="57">
                  <c:v>44909</c:v>
                </c:pt>
                <c:pt idx="58">
                  <c:v>44910</c:v>
                </c:pt>
                <c:pt idx="59">
                  <c:v>44911</c:v>
                </c:pt>
                <c:pt idx="60">
                  <c:v>44914</c:v>
                </c:pt>
                <c:pt idx="61">
                  <c:v>44915</c:v>
                </c:pt>
                <c:pt idx="62">
                  <c:v>44916</c:v>
                </c:pt>
                <c:pt idx="63">
                  <c:v>44917</c:v>
                </c:pt>
                <c:pt idx="64">
                  <c:v>44918</c:v>
                </c:pt>
                <c:pt idx="65">
                  <c:v>44921</c:v>
                </c:pt>
                <c:pt idx="66">
                  <c:v>44922</c:v>
                </c:pt>
                <c:pt idx="67">
                  <c:v>44923</c:v>
                </c:pt>
                <c:pt idx="68">
                  <c:v>44924</c:v>
                </c:pt>
                <c:pt idx="69">
                  <c:v>44925</c:v>
                </c:pt>
                <c:pt idx="70">
                  <c:v>44929</c:v>
                </c:pt>
                <c:pt idx="71">
                  <c:v>44930</c:v>
                </c:pt>
                <c:pt idx="72">
                  <c:v>44931</c:v>
                </c:pt>
                <c:pt idx="73">
                  <c:v>44932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44942</c:v>
                </c:pt>
                <c:pt idx="80">
                  <c:v>44943</c:v>
                </c:pt>
                <c:pt idx="81">
                  <c:v>44956</c:v>
                </c:pt>
                <c:pt idx="82">
                  <c:v>44957</c:v>
                </c:pt>
                <c:pt idx="83">
                  <c:v>44958</c:v>
                </c:pt>
                <c:pt idx="84">
                  <c:v>44959</c:v>
                </c:pt>
                <c:pt idx="85">
                  <c:v>44960</c:v>
                </c:pt>
                <c:pt idx="86">
                  <c:v>44963</c:v>
                </c:pt>
                <c:pt idx="87">
                  <c:v>44964</c:v>
                </c:pt>
                <c:pt idx="88">
                  <c:v>44965</c:v>
                </c:pt>
                <c:pt idx="89">
                  <c:v>44966</c:v>
                </c:pt>
                <c:pt idx="90">
                  <c:v>44967</c:v>
                </c:pt>
                <c:pt idx="91">
                  <c:v>44970</c:v>
                </c:pt>
                <c:pt idx="92">
                  <c:v>44971</c:v>
                </c:pt>
                <c:pt idx="93">
                  <c:v>44972</c:v>
                </c:pt>
                <c:pt idx="94">
                  <c:v>44973</c:v>
                </c:pt>
                <c:pt idx="95">
                  <c:v>44974</c:v>
                </c:pt>
                <c:pt idx="96">
                  <c:v>44977</c:v>
                </c:pt>
                <c:pt idx="97">
                  <c:v>44978</c:v>
                </c:pt>
                <c:pt idx="98">
                  <c:v>44979</c:v>
                </c:pt>
                <c:pt idx="99">
                  <c:v>44980</c:v>
                </c:pt>
                <c:pt idx="100">
                  <c:v>44981</c:v>
                </c:pt>
                <c:pt idx="101">
                  <c:v>44986</c:v>
                </c:pt>
                <c:pt idx="102">
                  <c:v>44987</c:v>
                </c:pt>
                <c:pt idx="103">
                  <c:v>44988</c:v>
                </c:pt>
                <c:pt idx="104">
                  <c:v>44991</c:v>
                </c:pt>
                <c:pt idx="105">
                  <c:v>44992</c:v>
                </c:pt>
                <c:pt idx="106">
                  <c:v>44993</c:v>
                </c:pt>
                <c:pt idx="107">
                  <c:v>44994</c:v>
                </c:pt>
                <c:pt idx="108">
                  <c:v>44995</c:v>
                </c:pt>
                <c:pt idx="109">
                  <c:v>44998</c:v>
                </c:pt>
                <c:pt idx="110">
                  <c:v>44999</c:v>
                </c:pt>
                <c:pt idx="111">
                  <c:v>45000</c:v>
                </c:pt>
                <c:pt idx="112">
                  <c:v>45001</c:v>
                </c:pt>
                <c:pt idx="113">
                  <c:v>45002</c:v>
                </c:pt>
                <c:pt idx="114">
                  <c:v>45005</c:v>
                </c:pt>
                <c:pt idx="115">
                  <c:v>45006</c:v>
                </c:pt>
                <c:pt idx="116">
                  <c:v>45007</c:v>
                </c:pt>
                <c:pt idx="117">
                  <c:v>45008</c:v>
                </c:pt>
                <c:pt idx="118">
                  <c:v>45009</c:v>
                </c:pt>
                <c:pt idx="119">
                  <c:v>45012</c:v>
                </c:pt>
                <c:pt idx="120">
                  <c:v>45013</c:v>
                </c:pt>
                <c:pt idx="121">
                  <c:v>45014</c:v>
                </c:pt>
                <c:pt idx="122">
                  <c:v>45015</c:v>
                </c:pt>
                <c:pt idx="123">
                  <c:v>45016</c:v>
                </c:pt>
                <c:pt idx="124">
                  <c:v>45022</c:v>
                </c:pt>
                <c:pt idx="125">
                  <c:v>45023</c:v>
                </c:pt>
                <c:pt idx="126">
                  <c:v>45026</c:v>
                </c:pt>
                <c:pt idx="127">
                  <c:v>45027</c:v>
                </c:pt>
                <c:pt idx="128">
                  <c:v>45028</c:v>
                </c:pt>
                <c:pt idx="129">
                  <c:v>45029</c:v>
                </c:pt>
                <c:pt idx="130">
                  <c:v>45030</c:v>
                </c:pt>
                <c:pt idx="131">
                  <c:v>45033</c:v>
                </c:pt>
                <c:pt idx="132">
                  <c:v>45034</c:v>
                </c:pt>
                <c:pt idx="133">
                  <c:v>45035</c:v>
                </c:pt>
                <c:pt idx="134">
                  <c:v>45036</c:v>
                </c:pt>
                <c:pt idx="135">
                  <c:v>45037</c:v>
                </c:pt>
                <c:pt idx="136">
                  <c:v>45040</c:v>
                </c:pt>
                <c:pt idx="137">
                  <c:v>45041</c:v>
                </c:pt>
                <c:pt idx="138">
                  <c:v>45042</c:v>
                </c:pt>
                <c:pt idx="139">
                  <c:v>45043</c:v>
                </c:pt>
                <c:pt idx="140">
                  <c:v>45044</c:v>
                </c:pt>
                <c:pt idx="141">
                  <c:v>45048</c:v>
                </c:pt>
                <c:pt idx="142">
                  <c:v>45049</c:v>
                </c:pt>
                <c:pt idx="143">
                  <c:v>45050</c:v>
                </c:pt>
                <c:pt idx="144">
                  <c:v>45051</c:v>
                </c:pt>
                <c:pt idx="145">
                  <c:v>45054</c:v>
                </c:pt>
                <c:pt idx="146">
                  <c:v>45055</c:v>
                </c:pt>
                <c:pt idx="147">
                  <c:v>45056</c:v>
                </c:pt>
                <c:pt idx="148">
                  <c:v>45057</c:v>
                </c:pt>
                <c:pt idx="149">
                  <c:v>45058</c:v>
                </c:pt>
                <c:pt idx="150">
                  <c:v>45061</c:v>
                </c:pt>
                <c:pt idx="151">
                  <c:v>45062</c:v>
                </c:pt>
                <c:pt idx="152">
                  <c:v>45063</c:v>
                </c:pt>
                <c:pt idx="153">
                  <c:v>45064</c:v>
                </c:pt>
                <c:pt idx="154">
                  <c:v>45065</c:v>
                </c:pt>
                <c:pt idx="155">
                  <c:v>45068</c:v>
                </c:pt>
                <c:pt idx="156">
                  <c:v>45069</c:v>
                </c:pt>
                <c:pt idx="157">
                  <c:v>45070</c:v>
                </c:pt>
                <c:pt idx="158">
                  <c:v>45071</c:v>
                </c:pt>
                <c:pt idx="159">
                  <c:v>45072</c:v>
                </c:pt>
                <c:pt idx="160">
                  <c:v>45075</c:v>
                </c:pt>
                <c:pt idx="161">
                  <c:v>45076</c:v>
                </c:pt>
                <c:pt idx="162">
                  <c:v>45077</c:v>
                </c:pt>
                <c:pt idx="163">
                  <c:v>45078</c:v>
                </c:pt>
                <c:pt idx="164">
                  <c:v>45079</c:v>
                </c:pt>
                <c:pt idx="165">
                  <c:v>45082</c:v>
                </c:pt>
                <c:pt idx="166">
                  <c:v>45083</c:v>
                </c:pt>
                <c:pt idx="167">
                  <c:v>45084</c:v>
                </c:pt>
                <c:pt idx="168">
                  <c:v>45085</c:v>
                </c:pt>
                <c:pt idx="169">
                  <c:v>45086</c:v>
                </c:pt>
                <c:pt idx="170">
                  <c:v>45089</c:v>
                </c:pt>
                <c:pt idx="171">
                  <c:v>45090</c:v>
                </c:pt>
                <c:pt idx="172">
                  <c:v>45091</c:v>
                </c:pt>
                <c:pt idx="173">
                  <c:v>45092</c:v>
                </c:pt>
                <c:pt idx="174">
                  <c:v>45093</c:v>
                </c:pt>
                <c:pt idx="175">
                  <c:v>45096</c:v>
                </c:pt>
                <c:pt idx="176">
                  <c:v>45097</c:v>
                </c:pt>
                <c:pt idx="177">
                  <c:v>45098</c:v>
                </c:pt>
                <c:pt idx="178">
                  <c:v>45103</c:v>
                </c:pt>
                <c:pt idx="179">
                  <c:v>45104</c:v>
                </c:pt>
                <c:pt idx="180">
                  <c:v>45105</c:v>
                </c:pt>
                <c:pt idx="181">
                  <c:v>45106</c:v>
                </c:pt>
                <c:pt idx="182">
                  <c:v>45107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45117</c:v>
                </c:pt>
                <c:pt idx="189">
                  <c:v>45118</c:v>
                </c:pt>
                <c:pt idx="190">
                  <c:v>45119</c:v>
                </c:pt>
                <c:pt idx="191">
                  <c:v>45120</c:v>
                </c:pt>
                <c:pt idx="192">
                  <c:v>45121</c:v>
                </c:pt>
                <c:pt idx="193">
                  <c:v>45124</c:v>
                </c:pt>
                <c:pt idx="194">
                  <c:v>45125</c:v>
                </c:pt>
                <c:pt idx="195">
                  <c:v>45126</c:v>
                </c:pt>
                <c:pt idx="196">
                  <c:v>45127</c:v>
                </c:pt>
                <c:pt idx="197">
                  <c:v>45128</c:v>
                </c:pt>
                <c:pt idx="198">
                  <c:v>45131</c:v>
                </c:pt>
                <c:pt idx="199">
                  <c:v>45132</c:v>
                </c:pt>
                <c:pt idx="200">
                  <c:v>45133</c:v>
                </c:pt>
                <c:pt idx="201">
                  <c:v>45134</c:v>
                </c:pt>
                <c:pt idx="202">
                  <c:v>45135</c:v>
                </c:pt>
                <c:pt idx="203">
                  <c:v>45138</c:v>
                </c:pt>
                <c:pt idx="204">
                  <c:v>45139</c:v>
                </c:pt>
                <c:pt idx="205">
                  <c:v>45140</c:v>
                </c:pt>
                <c:pt idx="206">
                  <c:v>45142</c:v>
                </c:pt>
                <c:pt idx="207">
                  <c:v>45145</c:v>
                </c:pt>
                <c:pt idx="208">
                  <c:v>45146</c:v>
                </c:pt>
                <c:pt idx="209">
                  <c:v>45147</c:v>
                </c:pt>
                <c:pt idx="210">
                  <c:v>45148</c:v>
                </c:pt>
                <c:pt idx="211">
                  <c:v>45149</c:v>
                </c:pt>
                <c:pt idx="212">
                  <c:v>45152</c:v>
                </c:pt>
                <c:pt idx="213">
                  <c:v>45153</c:v>
                </c:pt>
                <c:pt idx="214">
                  <c:v>45154</c:v>
                </c:pt>
                <c:pt idx="215">
                  <c:v>45155</c:v>
                </c:pt>
                <c:pt idx="216">
                  <c:v>45156</c:v>
                </c:pt>
                <c:pt idx="217">
                  <c:v>45159</c:v>
                </c:pt>
                <c:pt idx="218">
                  <c:v>45160</c:v>
                </c:pt>
                <c:pt idx="219">
                  <c:v>45161</c:v>
                </c:pt>
                <c:pt idx="220">
                  <c:v>45162</c:v>
                </c:pt>
                <c:pt idx="221">
                  <c:v>45163</c:v>
                </c:pt>
                <c:pt idx="222">
                  <c:v>45166</c:v>
                </c:pt>
                <c:pt idx="223">
                  <c:v>45167</c:v>
                </c:pt>
                <c:pt idx="224">
                  <c:v>45168</c:v>
                </c:pt>
                <c:pt idx="225">
                  <c:v>45169</c:v>
                </c:pt>
                <c:pt idx="226">
                  <c:v>45170</c:v>
                </c:pt>
                <c:pt idx="227">
                  <c:v>45173</c:v>
                </c:pt>
                <c:pt idx="228">
                  <c:v>45174</c:v>
                </c:pt>
                <c:pt idx="229">
                  <c:v>45175</c:v>
                </c:pt>
                <c:pt idx="230">
                  <c:v>45176</c:v>
                </c:pt>
                <c:pt idx="231">
                  <c:v>45177</c:v>
                </c:pt>
                <c:pt idx="232">
                  <c:v>45180</c:v>
                </c:pt>
                <c:pt idx="233">
                  <c:v>45181</c:v>
                </c:pt>
                <c:pt idx="234">
                  <c:v>45182</c:v>
                </c:pt>
                <c:pt idx="235">
                  <c:v>45183</c:v>
                </c:pt>
                <c:pt idx="236">
                  <c:v>45184</c:v>
                </c:pt>
                <c:pt idx="237">
                  <c:v>45187</c:v>
                </c:pt>
                <c:pt idx="238">
                  <c:v>45188</c:v>
                </c:pt>
                <c:pt idx="239">
                  <c:v>45189</c:v>
                </c:pt>
                <c:pt idx="240">
                  <c:v>45190</c:v>
                </c:pt>
                <c:pt idx="241">
                  <c:v>45191</c:v>
                </c:pt>
                <c:pt idx="242">
                  <c:v>45194</c:v>
                </c:pt>
                <c:pt idx="243">
                  <c:v>45195</c:v>
                </c:pt>
                <c:pt idx="244">
                  <c:v>45196</c:v>
                </c:pt>
                <c:pt idx="245">
                  <c:v>45197</c:v>
                </c:pt>
                <c:pt idx="246">
                  <c:v>45201</c:v>
                </c:pt>
                <c:pt idx="247">
                  <c:v>45202</c:v>
                </c:pt>
                <c:pt idx="248">
                  <c:v>45203</c:v>
                </c:pt>
                <c:pt idx="249">
                  <c:v>45204</c:v>
                </c:pt>
              </c:numCache>
            </c:numRef>
          </c:cat>
          <c:val>
            <c:numRef>
              <c:f>'Rate of return'!$B$2:$B$251</c:f>
              <c:numCache>
                <c:formatCode>0.0000</c:formatCode>
                <c:ptCount val="250"/>
                <c:pt idx="0">
                  <c:v>-3.8594331825340257E-2</c:v>
                </c:pt>
                <c:pt idx="1">
                  <c:v>1.2137735478858016E-2</c:v>
                </c:pt>
                <c:pt idx="2">
                  <c:v>-2.9934153384083659E-2</c:v>
                </c:pt>
                <c:pt idx="3">
                  <c:v>9.6220123799717148E-3</c:v>
                </c:pt>
                <c:pt idx="4">
                  <c:v>-2.2130889695989305E-2</c:v>
                </c:pt>
                <c:pt idx="5">
                  <c:v>-1.12519333745228E-2</c:v>
                </c:pt>
                <c:pt idx="6">
                  <c:v>6.4361785213669823E-2</c:v>
                </c:pt>
                <c:pt idx="7">
                  <c:v>1.578974909777579E-2</c:v>
                </c:pt>
                <c:pt idx="8">
                  <c:v>1.6828927913758406E-2</c:v>
                </c:pt>
                <c:pt idx="9">
                  <c:v>-2.3377739964212396E-2</c:v>
                </c:pt>
                <c:pt idx="10">
                  <c:v>-7.2189181389583246E-2</c:v>
                </c:pt>
                <c:pt idx="11">
                  <c:v>3.6064905671578287E-2</c:v>
                </c:pt>
                <c:pt idx="12">
                  <c:v>-8.2079527207321555E-3</c:v>
                </c:pt>
                <c:pt idx="13">
                  <c:v>6.1270796287780691E-2</c:v>
                </c:pt>
                <c:pt idx="14">
                  <c:v>-2.485415018049535E-2</c:v>
                </c:pt>
                <c:pt idx="15">
                  <c:v>1.3158084577511201E-2</c:v>
                </c:pt>
                <c:pt idx="16">
                  <c:v>-1.3080184820052636E-3</c:v>
                </c:pt>
                <c:pt idx="17">
                  <c:v>3.3465130116536561E-2</c:v>
                </c:pt>
                <c:pt idx="18">
                  <c:v>-1.1457821229576125E-2</c:v>
                </c:pt>
                <c:pt idx="19">
                  <c:v>8.9230163878081682E-3</c:v>
                </c:pt>
                <c:pt idx="20">
                  <c:v>1.2682055751171099E-3</c:v>
                </c:pt>
                <c:pt idx="21">
                  <c:v>-3.4819843001209806E-2</c:v>
                </c:pt>
                <c:pt idx="22">
                  <c:v>2.9737214589201935E-2</c:v>
                </c:pt>
                <c:pt idx="23">
                  <c:v>-2.4501574151478092E-2</c:v>
                </c:pt>
                <c:pt idx="24">
                  <c:v>2.0672545763484297E-2</c:v>
                </c:pt>
                <c:pt idx="25">
                  <c:v>-1.2795651629235801E-3</c:v>
                </c:pt>
                <c:pt idx="26">
                  <c:v>7.6530733599896542E-3</c:v>
                </c:pt>
                <c:pt idx="27">
                  <c:v>-8.9342779078432581E-3</c:v>
                </c:pt>
                <c:pt idx="28">
                  <c:v>-2.5673440913653932E-3</c:v>
                </c:pt>
                <c:pt idx="29">
                  <c:v>2.913434650729789E-2</c:v>
                </c:pt>
                <c:pt idx="30">
                  <c:v>2.4938416603911004E-3</c:v>
                </c:pt>
                <c:pt idx="31">
                  <c:v>3.186541550078615E-2</c:v>
                </c:pt>
                <c:pt idx="32">
                  <c:v>4.8135109253022142E-3</c:v>
                </c:pt>
                <c:pt idx="33">
                  <c:v>5.4888217286202967E-2</c:v>
                </c:pt>
                <c:pt idx="34">
                  <c:v>2.0248205373376352E-2</c:v>
                </c:pt>
                <c:pt idx="35">
                  <c:v>3.716265892150681E-2</c:v>
                </c:pt>
                <c:pt idx="36">
                  <c:v>-2.939782806720919E-2</c:v>
                </c:pt>
                <c:pt idx="37">
                  <c:v>7.7050025147551359E-3</c:v>
                </c:pt>
                <c:pt idx="38">
                  <c:v>0</c:v>
                </c:pt>
                <c:pt idx="39">
                  <c:v>1.0959781918962927E-3</c:v>
                </c:pt>
                <c:pt idx="40">
                  <c:v>9.8092557660672784E-3</c:v>
                </c:pt>
                <c:pt idx="41">
                  <c:v>0</c:v>
                </c:pt>
                <c:pt idx="42">
                  <c:v>2.1669131140606489E-3</c:v>
                </c:pt>
                <c:pt idx="43">
                  <c:v>-8.6957504466367123E-3</c:v>
                </c:pt>
                <c:pt idx="44">
                  <c:v>-3.1044554802854753E-2</c:v>
                </c:pt>
                <c:pt idx="45">
                  <c:v>5.6148376321170888E-3</c:v>
                </c:pt>
                <c:pt idx="46">
                  <c:v>2.5429717170737727E-2</c:v>
                </c:pt>
                <c:pt idx="47">
                  <c:v>-4.3763966253875857E-3</c:v>
                </c:pt>
                <c:pt idx="48">
                  <c:v>-2.1953467037856152E-3</c:v>
                </c:pt>
                <c:pt idx="49">
                  <c:v>-2.2001768567399978E-3</c:v>
                </c:pt>
                <c:pt idx="50">
                  <c:v>-2.0022959927970208E-2</c:v>
                </c:pt>
                <c:pt idx="51">
                  <c:v>-1.9285861067569503E-2</c:v>
                </c:pt>
                <c:pt idx="52">
                  <c:v>-2.6699252174253889E-2</c:v>
                </c:pt>
                <c:pt idx="53">
                  <c:v>2.3256862164267183E-2</c:v>
                </c:pt>
                <c:pt idx="54">
                  <c:v>0</c:v>
                </c:pt>
                <c:pt idx="55">
                  <c:v>6.8728564567115428E-3</c:v>
                </c:pt>
                <c:pt idx="56">
                  <c:v>1.4731189905751268E-2</c:v>
                </c:pt>
                <c:pt idx="57">
                  <c:v>-4.5096130031626203E-3</c:v>
                </c:pt>
                <c:pt idx="58">
                  <c:v>1.1292830237877491E-3</c:v>
                </c:pt>
                <c:pt idx="59">
                  <c:v>-3.0947982764575058E-2</c:v>
                </c:pt>
                <c:pt idx="60">
                  <c:v>-2.594492256739319E-2</c:v>
                </c:pt>
                <c:pt idx="61">
                  <c:v>3.5778691376103498E-3</c:v>
                </c:pt>
                <c:pt idx="62">
                  <c:v>2.0035980085973615E-2</c:v>
                </c:pt>
                <c:pt idx="63">
                  <c:v>-2.122714161822482E-2</c:v>
                </c:pt>
                <c:pt idx="64">
                  <c:v>-1.1925820903292968E-3</c:v>
                </c:pt>
                <c:pt idx="65">
                  <c:v>-1.194125515029863E-3</c:v>
                </c:pt>
                <c:pt idx="66">
                  <c:v>-2.5409692245446203E-2</c:v>
                </c:pt>
                <c:pt idx="67">
                  <c:v>-1.2262172134400811E-3</c:v>
                </c:pt>
                <c:pt idx="68">
                  <c:v>-1.2277226682980836E-3</c:v>
                </c:pt>
                <c:pt idx="69">
                  <c:v>1.705281212187269E-2</c:v>
                </c:pt>
                <c:pt idx="70">
                  <c:v>-8.4901176025452951E-3</c:v>
                </c:pt>
                <c:pt idx="71">
                  <c:v>4.8603012427889799E-3</c:v>
                </c:pt>
                <c:pt idx="72">
                  <c:v>2.7497296627032347E-2</c:v>
                </c:pt>
                <c:pt idx="73">
                  <c:v>4.8340779764472194E-2</c:v>
                </c:pt>
                <c:pt idx="74">
                  <c:v>1.1173300598125255E-2</c:v>
                </c:pt>
                <c:pt idx="75">
                  <c:v>3.3278343894621505E-3</c:v>
                </c:pt>
                <c:pt idx="76">
                  <c:v>0</c:v>
                </c:pt>
                <c:pt idx="77">
                  <c:v>5.5218249403827845E-3</c:v>
                </c:pt>
                <c:pt idx="78">
                  <c:v>-1.1074309808527265E-2</c:v>
                </c:pt>
                <c:pt idx="79">
                  <c:v>2.3116031272843954E-2</c:v>
                </c:pt>
                <c:pt idx="80">
                  <c:v>6.0176421802816578E-2</c:v>
                </c:pt>
                <c:pt idx="81">
                  <c:v>0</c:v>
                </c:pt>
                <c:pt idx="82">
                  <c:v>9.1790752507999764E-3</c:v>
                </c:pt>
                <c:pt idx="83">
                  <c:v>2.3081847141763874E-2</c:v>
                </c:pt>
                <c:pt idx="84">
                  <c:v>-5.9702465892032151E-3</c:v>
                </c:pt>
                <c:pt idx="85">
                  <c:v>-2.1180802546646636E-2</c:v>
                </c:pt>
                <c:pt idx="86">
                  <c:v>2.0367216609225294E-3</c:v>
                </c:pt>
                <c:pt idx="87">
                  <c:v>2.7096448996379544E-2</c:v>
                </c:pt>
                <c:pt idx="88">
                  <c:v>0</c:v>
                </c:pt>
                <c:pt idx="89">
                  <c:v>5.9229986180824286E-3</c:v>
                </c:pt>
                <c:pt idx="90">
                  <c:v>-2.088587129479481E-2</c:v>
                </c:pt>
                <c:pt idx="91">
                  <c:v>1.2980751155260118E-2</c:v>
                </c:pt>
                <c:pt idx="92">
                  <c:v>-9.9701719222292859E-3</c:v>
                </c:pt>
                <c:pt idx="93">
                  <c:v>3.9999253330260508E-3</c:v>
                </c:pt>
                <c:pt idx="94">
                  <c:v>-1.9979627425125855E-3</c:v>
                </c:pt>
                <c:pt idx="95">
                  <c:v>9.950330853168092E-3</c:v>
                </c:pt>
                <c:pt idx="96">
                  <c:v>1.9782004864133023E-3</c:v>
                </c:pt>
                <c:pt idx="97">
                  <c:v>-2.0969296173365279E-2</c:v>
                </c:pt>
                <c:pt idx="98">
                  <c:v>1.3032806023640021E-2</c:v>
                </c:pt>
                <c:pt idx="99">
                  <c:v>-4.9925215034197059E-3</c:v>
                </c:pt>
                <c:pt idx="100">
                  <c:v>2.666820756896382E-2</c:v>
                </c:pt>
                <c:pt idx="101">
                  <c:v>-1.1764802362543077E-2</c:v>
                </c:pt>
                <c:pt idx="102">
                  <c:v>1.1764802362543195E-2</c:v>
                </c:pt>
                <c:pt idx="103">
                  <c:v>1.1628096023941345E-2</c:v>
                </c:pt>
                <c:pt idx="104">
                  <c:v>-5.7971949796613064E-3</c:v>
                </c:pt>
                <c:pt idx="105">
                  <c:v>9.6432766437782591E-3</c:v>
                </c:pt>
                <c:pt idx="106">
                  <c:v>7.6482592259735291E-3</c:v>
                </c:pt>
                <c:pt idx="107">
                  <c:v>-9.5694510161506725E-3</c:v>
                </c:pt>
                <c:pt idx="108">
                  <c:v>9.5694510161506725E-3</c:v>
                </c:pt>
                <c:pt idx="109">
                  <c:v>-3.4887239276574875E-2</c:v>
                </c:pt>
                <c:pt idx="110">
                  <c:v>1.9531870535739813E-2</c:v>
                </c:pt>
                <c:pt idx="111">
                  <c:v>5.7859177246843132E-3</c:v>
                </c:pt>
                <c:pt idx="112">
                  <c:v>2.2814696563163754E-2</c:v>
                </c:pt>
                <c:pt idx="113">
                  <c:v>0</c:v>
                </c:pt>
                <c:pt idx="114">
                  <c:v>-7.547243371769324E-3</c:v>
                </c:pt>
                <c:pt idx="115">
                  <c:v>1.3170482129139131E-2</c:v>
                </c:pt>
                <c:pt idx="116">
                  <c:v>-3.7453414918882438E-3</c:v>
                </c:pt>
                <c:pt idx="117">
                  <c:v>-3.7594218269636471E-3</c:v>
                </c:pt>
                <c:pt idx="118">
                  <c:v>-1.8849770309872155E-3</c:v>
                </c:pt>
                <c:pt idx="119">
                  <c:v>-1.5209399506440829E-2</c:v>
                </c:pt>
                <c:pt idx="120">
                  <c:v>-1.350070637599054E-2</c:v>
                </c:pt>
                <c:pt idx="121">
                  <c:v>1.1583102701914167E-2</c:v>
                </c:pt>
                <c:pt idx="122">
                  <c:v>1.5238466299831849E-2</c:v>
                </c:pt>
                <c:pt idx="123">
                  <c:v>-1.8922048986147479E-3</c:v>
                </c:pt>
                <c:pt idx="124">
                  <c:v>-7.6045422778870187E-3</c:v>
                </c:pt>
                <c:pt idx="125">
                  <c:v>-5.7417191233301258E-3</c:v>
                </c:pt>
                <c:pt idx="126">
                  <c:v>-9.6432766437782331E-3</c:v>
                </c:pt>
                <c:pt idx="127">
                  <c:v>9.6432766437782591E-3</c:v>
                </c:pt>
                <c:pt idx="128">
                  <c:v>-9.6432766437782331E-3</c:v>
                </c:pt>
                <c:pt idx="129">
                  <c:v>-5.8309010442801294E-3</c:v>
                </c:pt>
                <c:pt idx="130">
                  <c:v>1.3552985897881004E-2</c:v>
                </c:pt>
                <c:pt idx="131">
                  <c:v>1.9211917901772674E-3</c:v>
                </c:pt>
                <c:pt idx="132">
                  <c:v>-1.7425358794892622E-2</c:v>
                </c:pt>
                <c:pt idx="133">
                  <c:v>-9.8136212557087352E-3</c:v>
                </c:pt>
                <c:pt idx="134">
                  <c:v>-1.190496215034454E-2</c:v>
                </c:pt>
                <c:pt idx="135">
                  <c:v>-1.0030174762358287E-2</c:v>
                </c:pt>
                <c:pt idx="136">
                  <c:v>-2.242699546486283E-2</c:v>
                </c:pt>
                <c:pt idx="137">
                  <c:v>-2.0639428985382981E-3</c:v>
                </c:pt>
                <c:pt idx="138">
                  <c:v>9.2544825022336328E-3</c:v>
                </c:pt>
                <c:pt idx="139">
                  <c:v>5.1046565201437171E-3</c:v>
                </c:pt>
                <c:pt idx="140">
                  <c:v>1.5159462220208877E-2</c:v>
                </c:pt>
                <c:pt idx="141">
                  <c:v>2.0040688270969277E-3</c:v>
                </c:pt>
                <c:pt idx="142">
                  <c:v>-6.0240943414277895E-3</c:v>
                </c:pt>
                <c:pt idx="143">
                  <c:v>-1.0076373648542465E-3</c:v>
                </c:pt>
                <c:pt idx="144">
                  <c:v>8.0322120198458111E-3</c:v>
                </c:pt>
                <c:pt idx="145">
                  <c:v>-1.0004803135637253E-3</c:v>
                </c:pt>
                <c:pt idx="146">
                  <c:v>-1.0060446823414521E-2</c:v>
                </c:pt>
                <c:pt idx="147">
                  <c:v>-5.0684344677023466E-3</c:v>
                </c:pt>
                <c:pt idx="148">
                  <c:v>-1.0214593201040706E-2</c:v>
                </c:pt>
                <c:pt idx="149">
                  <c:v>-1.2396915090751793E-2</c:v>
                </c:pt>
                <c:pt idx="150">
                  <c:v>1.4448156835624931E-2</c:v>
                </c:pt>
                <c:pt idx="151">
                  <c:v>9.1790752507999764E-3</c:v>
                </c:pt>
                <c:pt idx="152">
                  <c:v>1.9105678999904088E-2</c:v>
                </c:pt>
                <c:pt idx="153">
                  <c:v>-3.992041189856012E-3</c:v>
                </c:pt>
                <c:pt idx="154">
                  <c:v>-2.2245568047525095E-2</c:v>
                </c:pt>
                <c:pt idx="155">
                  <c:v>0</c:v>
                </c:pt>
                <c:pt idx="156">
                  <c:v>5.0994499043136559E-3</c:v>
                </c:pt>
                <c:pt idx="157">
                  <c:v>-5.0994499043136472E-3</c:v>
                </c:pt>
                <c:pt idx="158">
                  <c:v>3.0213777379240893E-2</c:v>
                </c:pt>
                <c:pt idx="159">
                  <c:v>1.5748336816850086E-2</c:v>
                </c:pt>
                <c:pt idx="160">
                  <c:v>7.7820821511145246E-3</c:v>
                </c:pt>
                <c:pt idx="161">
                  <c:v>3.868496232591551E-3</c:v>
                </c:pt>
                <c:pt idx="162">
                  <c:v>-1.9493795061021196E-2</c:v>
                </c:pt>
                <c:pt idx="163">
                  <c:v>1.1741876472227799E-2</c:v>
                </c:pt>
                <c:pt idx="164">
                  <c:v>-9.7752485224174082E-3</c:v>
                </c:pt>
                <c:pt idx="165">
                  <c:v>-7.8896265678929482E-3</c:v>
                </c:pt>
                <c:pt idx="166">
                  <c:v>1.5717396402232065E-2</c:v>
                </c:pt>
                <c:pt idx="167">
                  <c:v>3.8910749861442405E-3</c:v>
                </c:pt>
                <c:pt idx="168">
                  <c:v>1.54145442807276E-2</c:v>
                </c:pt>
                <c:pt idx="169">
                  <c:v>5.7197297704316263E-3</c:v>
                </c:pt>
                <c:pt idx="170">
                  <c:v>1.1342333423741271E-2</c:v>
                </c:pt>
                <c:pt idx="171">
                  <c:v>5.623238757369876E-3</c:v>
                </c:pt>
                <c:pt idx="172">
                  <c:v>1.8519047767237531E-2</c:v>
                </c:pt>
                <c:pt idx="173">
                  <c:v>0</c:v>
                </c:pt>
                <c:pt idx="174">
                  <c:v>-1.2927253088820473E-2</c:v>
                </c:pt>
                <c:pt idx="175">
                  <c:v>-1.8604284435852117E-3</c:v>
                </c:pt>
                <c:pt idx="176">
                  <c:v>3.7174948839094062E-3</c:v>
                </c:pt>
                <c:pt idx="177">
                  <c:v>-1.1194202610629547E-2</c:v>
                </c:pt>
                <c:pt idx="178">
                  <c:v>-8.3096146786060601E-2</c:v>
                </c:pt>
                <c:pt idx="179">
                  <c:v>1.0188284432645577E-3</c:v>
                </c:pt>
                <c:pt idx="180">
                  <c:v>-1.2295196123838947E-2</c:v>
                </c:pt>
                <c:pt idx="181">
                  <c:v>0</c:v>
                </c:pt>
                <c:pt idx="182">
                  <c:v>-5.1679701584425612E-3</c:v>
                </c:pt>
                <c:pt idx="183">
                  <c:v>1.1334464582303019E-2</c:v>
                </c:pt>
                <c:pt idx="184">
                  <c:v>-9.2641118330420453E-3</c:v>
                </c:pt>
                <c:pt idx="185">
                  <c:v>-4.1450007532583032E-3</c:v>
                </c:pt>
                <c:pt idx="186">
                  <c:v>4.145000753258265E-3</c:v>
                </c:pt>
                <c:pt idx="187">
                  <c:v>-5.1840450025828584E-3</c:v>
                </c:pt>
                <c:pt idx="188">
                  <c:v>8.281662411764425E-3</c:v>
                </c:pt>
                <c:pt idx="189">
                  <c:v>-1.5584731016698203E-2</c:v>
                </c:pt>
                <c:pt idx="190">
                  <c:v>-5.2493558861436782E-3</c:v>
                </c:pt>
                <c:pt idx="191">
                  <c:v>1.5666116744399456E-2</c:v>
                </c:pt>
                <c:pt idx="192">
                  <c:v>4.1365311916150812E-3</c:v>
                </c:pt>
                <c:pt idx="193">
                  <c:v>-5.1733171731675534E-3</c:v>
                </c:pt>
                <c:pt idx="194">
                  <c:v>-1.462933076284683E-2</c:v>
                </c:pt>
                <c:pt idx="195">
                  <c:v>-2.9916804421941581E-2</c:v>
                </c:pt>
                <c:pt idx="196">
                  <c:v>-1.9715797656574847E-2</c:v>
                </c:pt>
                <c:pt idx="197">
                  <c:v>-3.324147105290724E-3</c:v>
                </c:pt>
                <c:pt idx="198">
                  <c:v>1.3230688995798202E-2</c:v>
                </c:pt>
                <c:pt idx="199">
                  <c:v>-1.2121448689852926E-2</c:v>
                </c:pt>
                <c:pt idx="200">
                  <c:v>2.3014802123071294E-2</c:v>
                </c:pt>
                <c:pt idx="201">
                  <c:v>1.9313840491598334E-2</c:v>
                </c:pt>
                <c:pt idx="202">
                  <c:v>-1.0632430673446591E-3</c:v>
                </c:pt>
                <c:pt idx="203">
                  <c:v>0</c:v>
                </c:pt>
                <c:pt idx="204">
                  <c:v>-7.4746315442521718E-3</c:v>
                </c:pt>
                <c:pt idx="205">
                  <c:v>-3.220657572495718E-3</c:v>
                </c:pt>
                <c:pt idx="206">
                  <c:v>-2.1528102576536937E-3</c:v>
                </c:pt>
                <c:pt idx="207">
                  <c:v>-1.8488900583586702E-2</c:v>
                </c:pt>
                <c:pt idx="208">
                  <c:v>1.0970709086200973E-3</c:v>
                </c:pt>
                <c:pt idx="209">
                  <c:v>-9.917348500908316E-3</c:v>
                </c:pt>
                <c:pt idx="210">
                  <c:v>4.4198082999293556E-3</c:v>
                </c:pt>
                <c:pt idx="211">
                  <c:v>-7.747642689391588E-3</c:v>
                </c:pt>
                <c:pt idx="212">
                  <c:v>9.9503528553681313E-3</c:v>
                </c:pt>
                <c:pt idx="213">
                  <c:v>-3.8121229822064444E-2</c:v>
                </c:pt>
                <c:pt idx="214">
                  <c:v>-3.4345083201954801E-3</c:v>
                </c:pt>
                <c:pt idx="215">
                  <c:v>4.576690067921948E-3</c:v>
                </c:pt>
                <c:pt idx="216">
                  <c:v>-3.4304664467248308E-3</c:v>
                </c:pt>
                <c:pt idx="217">
                  <c:v>-1.1462236211971059E-3</c:v>
                </c:pt>
                <c:pt idx="218">
                  <c:v>-4.5976172941205491E-3</c:v>
                </c:pt>
                <c:pt idx="219">
                  <c:v>2.165317647045148E-2</c:v>
                </c:pt>
                <c:pt idx="220">
                  <c:v>-1.9351725565120433E-2</c:v>
                </c:pt>
                <c:pt idx="221">
                  <c:v>2.9447179004872218E-2</c:v>
                </c:pt>
                <c:pt idx="222">
                  <c:v>1.1098893314422226E-2</c:v>
                </c:pt>
                <c:pt idx="223">
                  <c:v>2.3992491921724136E-2</c:v>
                </c:pt>
                <c:pt idx="224">
                  <c:v>-1.9587176378752232E-2</c:v>
                </c:pt>
                <c:pt idx="225">
                  <c:v>9.8415446075767795E-3</c:v>
                </c:pt>
                <c:pt idx="226">
                  <c:v>1.087525924613437E-3</c:v>
                </c:pt>
                <c:pt idx="227">
                  <c:v>1.1885585751703651E-2</c:v>
                </c:pt>
                <c:pt idx="228">
                  <c:v>3.217203847328814E-3</c:v>
                </c:pt>
                <c:pt idx="229">
                  <c:v>-2.0552394366597369E-2</c:v>
                </c:pt>
                <c:pt idx="230">
                  <c:v>-1.0934719395334096E-3</c:v>
                </c:pt>
                <c:pt idx="231">
                  <c:v>7.6294212037922434E-3</c:v>
                </c:pt>
                <c:pt idx="232">
                  <c:v>1.6155440570290461E-2</c:v>
                </c:pt>
                <c:pt idx="233">
                  <c:v>6.3897770034467734E-3</c:v>
                </c:pt>
                <c:pt idx="234">
                  <c:v>5.2938188339118897E-3</c:v>
                </c:pt>
                <c:pt idx="235">
                  <c:v>5.265941827128702E-3</c:v>
                </c:pt>
                <c:pt idx="236">
                  <c:v>-2.3380406627256094E-2</c:v>
                </c:pt>
                <c:pt idx="237">
                  <c:v>-6.472492860596043E-3</c:v>
                </c:pt>
                <c:pt idx="238">
                  <c:v>-6.5146590932312802E-3</c:v>
                </c:pt>
                <c:pt idx="239">
                  <c:v>-5.4615097868967082E-3</c:v>
                </c:pt>
                <c:pt idx="240">
                  <c:v>-6.5935183928752528E-3</c:v>
                </c:pt>
                <c:pt idx="241">
                  <c:v>6.5935183928753048E-3</c:v>
                </c:pt>
                <c:pt idx="242">
                  <c:v>-1.9912206131722187E-2</c:v>
                </c:pt>
                <c:pt idx="243">
                  <c:v>-7.8519302376412418E-3</c:v>
                </c:pt>
                <c:pt idx="244">
                  <c:v>1.7857594478855956E-2</c:v>
                </c:pt>
                <c:pt idx="245">
                  <c:v>1.2094682759451301E-2</c:v>
                </c:pt>
                <c:pt idx="246">
                  <c:v>-1.0989121575595206E-2</c:v>
                </c:pt>
                <c:pt idx="247">
                  <c:v>-2.5742933044609732E-2</c:v>
                </c:pt>
                <c:pt idx="248">
                  <c:v>2.3530587058456655E-2</c:v>
                </c:pt>
                <c:pt idx="249">
                  <c:v>1.1067848022971768E-3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B7-48C7-886F-376356AF4D16}"/>
            </c:ext>
          </c:extLst>
        </c:ser>
        <c:ser>
          <c:idx val="1"/>
          <c:order val="1"/>
          <c:tx>
            <c:strRef>
              <c:f>'Rate of return'!$C$1</c:f>
              <c:strCache>
                <c:ptCount val="1"/>
                <c:pt idx="0">
                  <c:v>中華電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'Rate of return'!$A$2:$A$251</c:f>
              <c:numCache>
                <c:formatCode>m/d/yyyy</c:formatCode>
                <c:ptCount val="250"/>
                <c:pt idx="0">
                  <c:v>44827</c:v>
                </c:pt>
                <c:pt idx="1">
                  <c:v>44830</c:v>
                </c:pt>
                <c:pt idx="2">
                  <c:v>44831</c:v>
                </c:pt>
                <c:pt idx="3">
                  <c:v>44832</c:v>
                </c:pt>
                <c:pt idx="4">
                  <c:v>44833</c:v>
                </c:pt>
                <c:pt idx="5">
                  <c:v>44834</c:v>
                </c:pt>
                <c:pt idx="6">
                  <c:v>44837</c:v>
                </c:pt>
                <c:pt idx="7">
                  <c:v>44838</c:v>
                </c:pt>
                <c:pt idx="8">
                  <c:v>44839</c:v>
                </c:pt>
                <c:pt idx="9">
                  <c:v>44840</c:v>
                </c:pt>
                <c:pt idx="10">
                  <c:v>44841</c:v>
                </c:pt>
                <c:pt idx="11">
                  <c:v>44845</c:v>
                </c:pt>
                <c:pt idx="12">
                  <c:v>44846</c:v>
                </c:pt>
                <c:pt idx="13">
                  <c:v>44847</c:v>
                </c:pt>
                <c:pt idx="14">
                  <c:v>44848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44858</c:v>
                </c:pt>
                <c:pt idx="21">
                  <c:v>44859</c:v>
                </c:pt>
                <c:pt idx="22">
                  <c:v>44860</c:v>
                </c:pt>
                <c:pt idx="23">
                  <c:v>44861</c:v>
                </c:pt>
                <c:pt idx="24">
                  <c:v>44862</c:v>
                </c:pt>
                <c:pt idx="25">
                  <c:v>44865</c:v>
                </c:pt>
                <c:pt idx="26">
                  <c:v>44866</c:v>
                </c:pt>
                <c:pt idx="27">
                  <c:v>44867</c:v>
                </c:pt>
                <c:pt idx="28">
                  <c:v>44868</c:v>
                </c:pt>
                <c:pt idx="29">
                  <c:v>44869</c:v>
                </c:pt>
                <c:pt idx="30">
                  <c:v>44872</c:v>
                </c:pt>
                <c:pt idx="31">
                  <c:v>44873</c:v>
                </c:pt>
                <c:pt idx="32">
                  <c:v>44874</c:v>
                </c:pt>
                <c:pt idx="33">
                  <c:v>44875</c:v>
                </c:pt>
                <c:pt idx="34">
                  <c:v>44876</c:v>
                </c:pt>
                <c:pt idx="35">
                  <c:v>44879</c:v>
                </c:pt>
                <c:pt idx="36">
                  <c:v>44880</c:v>
                </c:pt>
                <c:pt idx="37">
                  <c:v>44881</c:v>
                </c:pt>
                <c:pt idx="38">
                  <c:v>44882</c:v>
                </c:pt>
                <c:pt idx="39">
                  <c:v>44883</c:v>
                </c:pt>
                <c:pt idx="40">
                  <c:v>44886</c:v>
                </c:pt>
                <c:pt idx="41">
                  <c:v>44887</c:v>
                </c:pt>
                <c:pt idx="42">
                  <c:v>44888</c:v>
                </c:pt>
                <c:pt idx="43">
                  <c:v>44889</c:v>
                </c:pt>
                <c:pt idx="44">
                  <c:v>44890</c:v>
                </c:pt>
                <c:pt idx="45">
                  <c:v>44893</c:v>
                </c:pt>
                <c:pt idx="46">
                  <c:v>44894</c:v>
                </c:pt>
                <c:pt idx="47">
                  <c:v>44895</c:v>
                </c:pt>
                <c:pt idx="48">
                  <c:v>44896</c:v>
                </c:pt>
                <c:pt idx="49">
                  <c:v>44897</c:v>
                </c:pt>
                <c:pt idx="50">
                  <c:v>44900</c:v>
                </c:pt>
                <c:pt idx="51">
                  <c:v>44901</c:v>
                </c:pt>
                <c:pt idx="52">
                  <c:v>44902</c:v>
                </c:pt>
                <c:pt idx="53">
                  <c:v>44903</c:v>
                </c:pt>
                <c:pt idx="54">
                  <c:v>44904</c:v>
                </c:pt>
                <c:pt idx="55">
                  <c:v>44907</c:v>
                </c:pt>
                <c:pt idx="56">
                  <c:v>44908</c:v>
                </c:pt>
                <c:pt idx="57">
                  <c:v>44909</c:v>
                </c:pt>
                <c:pt idx="58">
                  <c:v>44910</c:v>
                </c:pt>
                <c:pt idx="59">
                  <c:v>44911</c:v>
                </c:pt>
                <c:pt idx="60">
                  <c:v>44914</c:v>
                </c:pt>
                <c:pt idx="61">
                  <c:v>44915</c:v>
                </c:pt>
                <c:pt idx="62">
                  <c:v>44916</c:v>
                </c:pt>
                <c:pt idx="63">
                  <c:v>44917</c:v>
                </c:pt>
                <c:pt idx="64">
                  <c:v>44918</c:v>
                </c:pt>
                <c:pt idx="65">
                  <c:v>44921</c:v>
                </c:pt>
                <c:pt idx="66">
                  <c:v>44922</c:v>
                </c:pt>
                <c:pt idx="67">
                  <c:v>44923</c:v>
                </c:pt>
                <c:pt idx="68">
                  <c:v>44924</c:v>
                </c:pt>
                <c:pt idx="69">
                  <c:v>44925</c:v>
                </c:pt>
                <c:pt idx="70">
                  <c:v>44929</c:v>
                </c:pt>
                <c:pt idx="71">
                  <c:v>44930</c:v>
                </c:pt>
                <c:pt idx="72">
                  <c:v>44931</c:v>
                </c:pt>
                <c:pt idx="73">
                  <c:v>44932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44942</c:v>
                </c:pt>
                <c:pt idx="80">
                  <c:v>44943</c:v>
                </c:pt>
                <c:pt idx="81">
                  <c:v>44956</c:v>
                </c:pt>
                <c:pt idx="82">
                  <c:v>44957</c:v>
                </c:pt>
                <c:pt idx="83">
                  <c:v>44958</c:v>
                </c:pt>
                <c:pt idx="84">
                  <c:v>44959</c:v>
                </c:pt>
                <c:pt idx="85">
                  <c:v>44960</c:v>
                </c:pt>
                <c:pt idx="86">
                  <c:v>44963</c:v>
                </c:pt>
                <c:pt idx="87">
                  <c:v>44964</c:v>
                </c:pt>
                <c:pt idx="88">
                  <c:v>44965</c:v>
                </c:pt>
                <c:pt idx="89">
                  <c:v>44966</c:v>
                </c:pt>
                <c:pt idx="90">
                  <c:v>44967</c:v>
                </c:pt>
                <c:pt idx="91">
                  <c:v>44970</c:v>
                </c:pt>
                <c:pt idx="92">
                  <c:v>44971</c:v>
                </c:pt>
                <c:pt idx="93">
                  <c:v>44972</c:v>
                </c:pt>
                <c:pt idx="94">
                  <c:v>44973</c:v>
                </c:pt>
                <c:pt idx="95">
                  <c:v>44974</c:v>
                </c:pt>
                <c:pt idx="96">
                  <c:v>44977</c:v>
                </c:pt>
                <c:pt idx="97">
                  <c:v>44978</c:v>
                </c:pt>
                <c:pt idx="98">
                  <c:v>44979</c:v>
                </c:pt>
                <c:pt idx="99">
                  <c:v>44980</c:v>
                </c:pt>
                <c:pt idx="100">
                  <c:v>44981</c:v>
                </c:pt>
                <c:pt idx="101">
                  <c:v>44986</c:v>
                </c:pt>
                <c:pt idx="102">
                  <c:v>44987</c:v>
                </c:pt>
                <c:pt idx="103">
                  <c:v>44988</c:v>
                </c:pt>
                <c:pt idx="104">
                  <c:v>44991</c:v>
                </c:pt>
                <c:pt idx="105">
                  <c:v>44992</c:v>
                </c:pt>
                <c:pt idx="106">
                  <c:v>44993</c:v>
                </c:pt>
                <c:pt idx="107">
                  <c:v>44994</c:v>
                </c:pt>
                <c:pt idx="108">
                  <c:v>44995</c:v>
                </c:pt>
                <c:pt idx="109">
                  <c:v>44998</c:v>
                </c:pt>
                <c:pt idx="110">
                  <c:v>44999</c:v>
                </c:pt>
                <c:pt idx="111">
                  <c:v>45000</c:v>
                </c:pt>
                <c:pt idx="112">
                  <c:v>45001</c:v>
                </c:pt>
                <c:pt idx="113">
                  <c:v>45002</c:v>
                </c:pt>
                <c:pt idx="114">
                  <c:v>45005</c:v>
                </c:pt>
                <c:pt idx="115">
                  <c:v>45006</c:v>
                </c:pt>
                <c:pt idx="116">
                  <c:v>45007</c:v>
                </c:pt>
                <c:pt idx="117">
                  <c:v>45008</c:v>
                </c:pt>
                <c:pt idx="118">
                  <c:v>45009</c:v>
                </c:pt>
                <c:pt idx="119">
                  <c:v>45012</c:v>
                </c:pt>
                <c:pt idx="120">
                  <c:v>45013</c:v>
                </c:pt>
                <c:pt idx="121">
                  <c:v>45014</c:v>
                </c:pt>
                <c:pt idx="122">
                  <c:v>45015</c:v>
                </c:pt>
                <c:pt idx="123">
                  <c:v>45016</c:v>
                </c:pt>
                <c:pt idx="124">
                  <c:v>45022</c:v>
                </c:pt>
                <c:pt idx="125">
                  <c:v>45023</c:v>
                </c:pt>
                <c:pt idx="126">
                  <c:v>45026</c:v>
                </c:pt>
                <c:pt idx="127">
                  <c:v>45027</c:v>
                </c:pt>
                <c:pt idx="128">
                  <c:v>45028</c:v>
                </c:pt>
                <c:pt idx="129">
                  <c:v>45029</c:v>
                </c:pt>
                <c:pt idx="130">
                  <c:v>45030</c:v>
                </c:pt>
                <c:pt idx="131">
                  <c:v>45033</c:v>
                </c:pt>
                <c:pt idx="132">
                  <c:v>45034</c:v>
                </c:pt>
                <c:pt idx="133">
                  <c:v>45035</c:v>
                </c:pt>
                <c:pt idx="134">
                  <c:v>45036</c:v>
                </c:pt>
                <c:pt idx="135">
                  <c:v>45037</c:v>
                </c:pt>
                <c:pt idx="136">
                  <c:v>45040</c:v>
                </c:pt>
                <c:pt idx="137">
                  <c:v>45041</c:v>
                </c:pt>
                <c:pt idx="138">
                  <c:v>45042</c:v>
                </c:pt>
                <c:pt idx="139">
                  <c:v>45043</c:v>
                </c:pt>
                <c:pt idx="140">
                  <c:v>45044</c:v>
                </c:pt>
                <c:pt idx="141">
                  <c:v>45048</c:v>
                </c:pt>
                <c:pt idx="142">
                  <c:v>45049</c:v>
                </c:pt>
                <c:pt idx="143">
                  <c:v>45050</c:v>
                </c:pt>
                <c:pt idx="144">
                  <c:v>45051</c:v>
                </c:pt>
                <c:pt idx="145">
                  <c:v>45054</c:v>
                </c:pt>
                <c:pt idx="146">
                  <c:v>45055</c:v>
                </c:pt>
                <c:pt idx="147">
                  <c:v>45056</c:v>
                </c:pt>
                <c:pt idx="148">
                  <c:v>45057</c:v>
                </c:pt>
                <c:pt idx="149">
                  <c:v>45058</c:v>
                </c:pt>
                <c:pt idx="150">
                  <c:v>45061</c:v>
                </c:pt>
                <c:pt idx="151">
                  <c:v>45062</c:v>
                </c:pt>
                <c:pt idx="152">
                  <c:v>45063</c:v>
                </c:pt>
                <c:pt idx="153">
                  <c:v>45064</c:v>
                </c:pt>
                <c:pt idx="154">
                  <c:v>45065</c:v>
                </c:pt>
                <c:pt idx="155">
                  <c:v>45068</c:v>
                </c:pt>
                <c:pt idx="156">
                  <c:v>45069</c:v>
                </c:pt>
                <c:pt idx="157">
                  <c:v>45070</c:v>
                </c:pt>
                <c:pt idx="158">
                  <c:v>45071</c:v>
                </c:pt>
                <c:pt idx="159">
                  <c:v>45072</c:v>
                </c:pt>
                <c:pt idx="160">
                  <c:v>45075</c:v>
                </c:pt>
                <c:pt idx="161">
                  <c:v>45076</c:v>
                </c:pt>
                <c:pt idx="162">
                  <c:v>45077</c:v>
                </c:pt>
                <c:pt idx="163">
                  <c:v>45078</c:v>
                </c:pt>
                <c:pt idx="164">
                  <c:v>45079</c:v>
                </c:pt>
                <c:pt idx="165">
                  <c:v>45082</c:v>
                </c:pt>
                <c:pt idx="166">
                  <c:v>45083</c:v>
                </c:pt>
                <c:pt idx="167">
                  <c:v>45084</c:v>
                </c:pt>
                <c:pt idx="168">
                  <c:v>45085</c:v>
                </c:pt>
                <c:pt idx="169">
                  <c:v>45086</c:v>
                </c:pt>
                <c:pt idx="170">
                  <c:v>45089</c:v>
                </c:pt>
                <c:pt idx="171">
                  <c:v>45090</c:v>
                </c:pt>
                <c:pt idx="172">
                  <c:v>45091</c:v>
                </c:pt>
                <c:pt idx="173">
                  <c:v>45092</c:v>
                </c:pt>
                <c:pt idx="174">
                  <c:v>45093</c:v>
                </c:pt>
                <c:pt idx="175">
                  <c:v>45096</c:v>
                </c:pt>
                <c:pt idx="176">
                  <c:v>45097</c:v>
                </c:pt>
                <c:pt idx="177">
                  <c:v>45098</c:v>
                </c:pt>
                <c:pt idx="178">
                  <c:v>45103</c:v>
                </c:pt>
                <c:pt idx="179">
                  <c:v>45104</c:v>
                </c:pt>
                <c:pt idx="180">
                  <c:v>45105</c:v>
                </c:pt>
                <c:pt idx="181">
                  <c:v>45106</c:v>
                </c:pt>
                <c:pt idx="182">
                  <c:v>45107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45117</c:v>
                </c:pt>
                <c:pt idx="189">
                  <c:v>45118</c:v>
                </c:pt>
                <c:pt idx="190">
                  <c:v>45119</c:v>
                </c:pt>
                <c:pt idx="191">
                  <c:v>45120</c:v>
                </c:pt>
                <c:pt idx="192">
                  <c:v>45121</c:v>
                </c:pt>
                <c:pt idx="193">
                  <c:v>45124</c:v>
                </c:pt>
                <c:pt idx="194">
                  <c:v>45125</c:v>
                </c:pt>
                <c:pt idx="195">
                  <c:v>45126</c:v>
                </c:pt>
                <c:pt idx="196">
                  <c:v>45127</c:v>
                </c:pt>
                <c:pt idx="197">
                  <c:v>45128</c:v>
                </c:pt>
                <c:pt idx="198">
                  <c:v>45131</c:v>
                </c:pt>
                <c:pt idx="199">
                  <c:v>45132</c:v>
                </c:pt>
                <c:pt idx="200">
                  <c:v>45133</c:v>
                </c:pt>
                <c:pt idx="201">
                  <c:v>45134</c:v>
                </c:pt>
                <c:pt idx="202">
                  <c:v>45135</c:v>
                </c:pt>
                <c:pt idx="203">
                  <c:v>45138</c:v>
                </c:pt>
                <c:pt idx="204">
                  <c:v>45139</c:v>
                </c:pt>
                <c:pt idx="205">
                  <c:v>45140</c:v>
                </c:pt>
                <c:pt idx="206">
                  <c:v>45142</c:v>
                </c:pt>
                <c:pt idx="207">
                  <c:v>45145</c:v>
                </c:pt>
                <c:pt idx="208">
                  <c:v>45146</c:v>
                </c:pt>
                <c:pt idx="209">
                  <c:v>45147</c:v>
                </c:pt>
                <c:pt idx="210">
                  <c:v>45148</c:v>
                </c:pt>
                <c:pt idx="211">
                  <c:v>45149</c:v>
                </c:pt>
                <c:pt idx="212">
                  <c:v>45152</c:v>
                </c:pt>
                <c:pt idx="213">
                  <c:v>45153</c:v>
                </c:pt>
                <c:pt idx="214">
                  <c:v>45154</c:v>
                </c:pt>
                <c:pt idx="215">
                  <c:v>45155</c:v>
                </c:pt>
                <c:pt idx="216">
                  <c:v>45156</c:v>
                </c:pt>
                <c:pt idx="217">
                  <c:v>45159</c:v>
                </c:pt>
                <c:pt idx="218">
                  <c:v>45160</c:v>
                </c:pt>
                <c:pt idx="219">
                  <c:v>45161</c:v>
                </c:pt>
                <c:pt idx="220">
                  <c:v>45162</c:v>
                </c:pt>
                <c:pt idx="221">
                  <c:v>45163</c:v>
                </c:pt>
                <c:pt idx="222">
                  <c:v>45166</c:v>
                </c:pt>
                <c:pt idx="223">
                  <c:v>45167</c:v>
                </c:pt>
                <c:pt idx="224">
                  <c:v>45168</c:v>
                </c:pt>
                <c:pt idx="225">
                  <c:v>45169</c:v>
                </c:pt>
                <c:pt idx="226">
                  <c:v>45170</c:v>
                </c:pt>
                <c:pt idx="227">
                  <c:v>45173</c:v>
                </c:pt>
                <c:pt idx="228">
                  <c:v>45174</c:v>
                </c:pt>
                <c:pt idx="229">
                  <c:v>45175</c:v>
                </c:pt>
                <c:pt idx="230">
                  <c:v>45176</c:v>
                </c:pt>
                <c:pt idx="231">
                  <c:v>45177</c:v>
                </c:pt>
                <c:pt idx="232">
                  <c:v>45180</c:v>
                </c:pt>
                <c:pt idx="233">
                  <c:v>45181</c:v>
                </c:pt>
                <c:pt idx="234">
                  <c:v>45182</c:v>
                </c:pt>
                <c:pt idx="235">
                  <c:v>45183</c:v>
                </c:pt>
                <c:pt idx="236">
                  <c:v>45184</c:v>
                </c:pt>
                <c:pt idx="237">
                  <c:v>45187</c:v>
                </c:pt>
                <c:pt idx="238">
                  <c:v>45188</c:v>
                </c:pt>
                <c:pt idx="239">
                  <c:v>45189</c:v>
                </c:pt>
                <c:pt idx="240">
                  <c:v>45190</c:v>
                </c:pt>
                <c:pt idx="241">
                  <c:v>45191</c:v>
                </c:pt>
                <c:pt idx="242">
                  <c:v>45194</c:v>
                </c:pt>
                <c:pt idx="243">
                  <c:v>45195</c:v>
                </c:pt>
                <c:pt idx="244">
                  <c:v>45196</c:v>
                </c:pt>
                <c:pt idx="245">
                  <c:v>45197</c:v>
                </c:pt>
                <c:pt idx="246">
                  <c:v>45201</c:v>
                </c:pt>
                <c:pt idx="247">
                  <c:v>45202</c:v>
                </c:pt>
                <c:pt idx="248">
                  <c:v>45203</c:v>
                </c:pt>
                <c:pt idx="249">
                  <c:v>45204</c:v>
                </c:pt>
              </c:numCache>
            </c:numRef>
          </c:cat>
          <c:val>
            <c:numRef>
              <c:f>'Rate of return'!$C$2:$C$251</c:f>
              <c:numCache>
                <c:formatCode>0.0000</c:formatCode>
                <c:ptCount val="250"/>
                <c:pt idx="0">
                  <c:v>1.2959144642505116E-2</c:v>
                </c:pt>
                <c:pt idx="1">
                  <c:v>-4.3010818993905854E-3</c:v>
                </c:pt>
                <c:pt idx="2">
                  <c:v>4.3010818993907017E-3</c:v>
                </c:pt>
                <c:pt idx="3">
                  <c:v>-4.3010818993905854E-3</c:v>
                </c:pt>
                <c:pt idx="4">
                  <c:v>-1.7391742711869222E-2</c:v>
                </c:pt>
                <c:pt idx="5">
                  <c:v>-2.2173857494321967E-2</c:v>
                </c:pt>
                <c:pt idx="6">
                  <c:v>4.4742803949211069E-3</c:v>
                </c:pt>
                <c:pt idx="7">
                  <c:v>-4.4742803949210774E-3</c:v>
                </c:pt>
                <c:pt idx="8">
                  <c:v>-9.009069942365968E-3</c:v>
                </c:pt>
                <c:pt idx="9">
                  <c:v>0</c:v>
                </c:pt>
                <c:pt idx="10">
                  <c:v>-1.3667638728663757E-2</c:v>
                </c:pt>
                <c:pt idx="11">
                  <c:v>9.1324835632724723E-3</c:v>
                </c:pt>
                <c:pt idx="12">
                  <c:v>-9.1324835632724741E-3</c:v>
                </c:pt>
                <c:pt idx="13">
                  <c:v>0</c:v>
                </c:pt>
                <c:pt idx="14">
                  <c:v>0</c:v>
                </c:pt>
                <c:pt idx="15">
                  <c:v>-4.5977092486294314E-3</c:v>
                </c:pt>
                <c:pt idx="16">
                  <c:v>-9.2593254127967123E-3</c:v>
                </c:pt>
                <c:pt idx="17">
                  <c:v>-4.6620131058113011E-3</c:v>
                </c:pt>
                <c:pt idx="18">
                  <c:v>9.3023926623134103E-3</c:v>
                </c:pt>
                <c:pt idx="19">
                  <c:v>-4.6403795565022254E-3</c:v>
                </c:pt>
                <c:pt idx="20">
                  <c:v>2.7524673390089936E-2</c:v>
                </c:pt>
                <c:pt idx="21">
                  <c:v>-1.8265347977293313E-2</c:v>
                </c:pt>
                <c:pt idx="22">
                  <c:v>9.1743762760412295E-3</c:v>
                </c:pt>
                <c:pt idx="23">
                  <c:v>-4.5766670274118666E-3</c:v>
                </c:pt>
                <c:pt idx="24">
                  <c:v>1.8182319083190328E-2</c:v>
                </c:pt>
                <c:pt idx="25">
                  <c:v>-1.3605652055778598E-2</c:v>
                </c:pt>
                <c:pt idx="26">
                  <c:v>-9.1743762760412694E-3</c:v>
                </c:pt>
                <c:pt idx="27">
                  <c:v>0</c:v>
                </c:pt>
                <c:pt idx="28">
                  <c:v>0</c:v>
                </c:pt>
                <c:pt idx="29">
                  <c:v>-4.6189458562945285E-3</c:v>
                </c:pt>
                <c:pt idx="30">
                  <c:v>4.6189458562944583E-3</c:v>
                </c:pt>
                <c:pt idx="31">
                  <c:v>4.5977092486295494E-3</c:v>
                </c:pt>
                <c:pt idx="32">
                  <c:v>-4.5977092486294314E-3</c:v>
                </c:pt>
                <c:pt idx="33">
                  <c:v>9.1743762760412295E-3</c:v>
                </c:pt>
                <c:pt idx="34">
                  <c:v>0</c:v>
                </c:pt>
                <c:pt idx="35">
                  <c:v>-4.5766670274118666E-3</c:v>
                </c:pt>
                <c:pt idx="36">
                  <c:v>-4.5977092486294314E-3</c:v>
                </c:pt>
                <c:pt idx="37">
                  <c:v>-4.6189458562945285E-3</c:v>
                </c:pt>
                <c:pt idx="38">
                  <c:v>9.2166551049240476E-3</c:v>
                </c:pt>
                <c:pt idx="39">
                  <c:v>0</c:v>
                </c:pt>
                <c:pt idx="40">
                  <c:v>-4.5977092486294314E-3</c:v>
                </c:pt>
                <c:pt idx="41">
                  <c:v>4.5977092486295494E-3</c:v>
                </c:pt>
                <c:pt idx="42">
                  <c:v>9.1324835632724723E-3</c:v>
                </c:pt>
                <c:pt idx="43">
                  <c:v>2.2472855852058576E-2</c:v>
                </c:pt>
                <c:pt idx="44">
                  <c:v>-1.7937700686667318E-2</c:v>
                </c:pt>
                <c:pt idx="45">
                  <c:v>1.3483350337286988E-2</c:v>
                </c:pt>
                <c:pt idx="46">
                  <c:v>1.3303965626362886E-2</c:v>
                </c:pt>
                <c:pt idx="47">
                  <c:v>-1.7778246021283944E-2</c:v>
                </c:pt>
                <c:pt idx="48">
                  <c:v>4.4742803949211069E-3</c:v>
                </c:pt>
                <c:pt idx="49">
                  <c:v>4.4543503493803746E-3</c:v>
                </c:pt>
                <c:pt idx="50">
                  <c:v>-4.4543503493803087E-3</c:v>
                </c:pt>
                <c:pt idx="51">
                  <c:v>4.4543503493803746E-3</c:v>
                </c:pt>
                <c:pt idx="52">
                  <c:v>-1.3423020332140661E-2</c:v>
                </c:pt>
                <c:pt idx="53">
                  <c:v>8.9686699827603161E-3</c:v>
                </c:pt>
                <c:pt idx="54">
                  <c:v>4.4543503493803746E-3</c:v>
                </c:pt>
                <c:pt idx="55">
                  <c:v>-1.3423020332140661E-2</c:v>
                </c:pt>
                <c:pt idx="56">
                  <c:v>4.4943895878392674E-3</c:v>
                </c:pt>
                <c:pt idx="57">
                  <c:v>4.4742803949211069E-3</c:v>
                </c:pt>
                <c:pt idx="58">
                  <c:v>-1.3483350337286988E-2</c:v>
                </c:pt>
                <c:pt idx="59">
                  <c:v>9.0090699423659108E-3</c:v>
                </c:pt>
                <c:pt idx="60">
                  <c:v>0</c:v>
                </c:pt>
                <c:pt idx="61">
                  <c:v>0</c:v>
                </c:pt>
                <c:pt idx="62">
                  <c:v>1.3363227812167158E-2</c:v>
                </c:pt>
                <c:pt idx="63">
                  <c:v>-4.4345970678657531E-3</c:v>
                </c:pt>
                <c:pt idx="64">
                  <c:v>4.4345970678657748E-3</c:v>
                </c:pt>
                <c:pt idx="65">
                  <c:v>0</c:v>
                </c:pt>
                <c:pt idx="66">
                  <c:v>8.8106296821549059E-3</c:v>
                </c:pt>
                <c:pt idx="67">
                  <c:v>-8.8106296821549197E-3</c:v>
                </c:pt>
                <c:pt idx="68">
                  <c:v>0</c:v>
                </c:pt>
                <c:pt idx="69">
                  <c:v>0</c:v>
                </c:pt>
                <c:pt idx="70">
                  <c:v>4.4150182091166933E-3</c:v>
                </c:pt>
                <c:pt idx="71">
                  <c:v>4.3956114730381293E-3</c:v>
                </c:pt>
                <c:pt idx="72">
                  <c:v>0</c:v>
                </c:pt>
                <c:pt idx="73">
                  <c:v>8.7336799687546315E-3</c:v>
                </c:pt>
                <c:pt idx="74">
                  <c:v>0</c:v>
                </c:pt>
                <c:pt idx="75">
                  <c:v>-8.7336799687545534E-3</c:v>
                </c:pt>
                <c:pt idx="76">
                  <c:v>-4.3956114730381093E-3</c:v>
                </c:pt>
                <c:pt idx="77">
                  <c:v>4.3956114730381293E-3</c:v>
                </c:pt>
                <c:pt idx="78">
                  <c:v>8.7336799687546315E-3</c:v>
                </c:pt>
                <c:pt idx="79">
                  <c:v>-8.7336799687545534E-3</c:v>
                </c:pt>
                <c:pt idx="80">
                  <c:v>4.3763745997987815E-3</c:v>
                </c:pt>
                <c:pt idx="81">
                  <c:v>-1.7621601349819559E-2</c:v>
                </c:pt>
                <c:pt idx="82">
                  <c:v>0</c:v>
                </c:pt>
                <c:pt idx="83">
                  <c:v>-4.4543503493803087E-3</c:v>
                </c:pt>
                <c:pt idx="84">
                  <c:v>8.8889474172459942E-3</c:v>
                </c:pt>
                <c:pt idx="85">
                  <c:v>-4.4345970678657531E-3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4.4345970678657748E-3</c:v>
                </c:pt>
                <c:pt idx="90">
                  <c:v>4.4150182091166933E-3</c:v>
                </c:pt>
                <c:pt idx="91">
                  <c:v>4.3956114730381293E-3</c:v>
                </c:pt>
                <c:pt idx="92">
                  <c:v>-4.3956114730381093E-3</c:v>
                </c:pt>
                <c:pt idx="93">
                  <c:v>4.3956114730381293E-3</c:v>
                </c:pt>
                <c:pt idx="94">
                  <c:v>-4.3956114730381093E-3</c:v>
                </c:pt>
                <c:pt idx="95">
                  <c:v>1.3129291441792802E-2</c:v>
                </c:pt>
                <c:pt idx="96">
                  <c:v>-4.3573053689557007E-3</c:v>
                </c:pt>
                <c:pt idx="97">
                  <c:v>4.3573053689556262E-3</c:v>
                </c:pt>
                <c:pt idx="98">
                  <c:v>4.3384015985981411E-3</c:v>
                </c:pt>
                <c:pt idx="99">
                  <c:v>0</c:v>
                </c:pt>
                <c:pt idx="100">
                  <c:v>-4.3384015985981298E-3</c:v>
                </c:pt>
                <c:pt idx="101">
                  <c:v>1.2959144642505116E-2</c:v>
                </c:pt>
                <c:pt idx="102">
                  <c:v>8.5470605784583476E-3</c:v>
                </c:pt>
                <c:pt idx="103">
                  <c:v>4.246290881451004E-3</c:v>
                </c:pt>
                <c:pt idx="104">
                  <c:v>4.2283361095211049E-3</c:v>
                </c:pt>
                <c:pt idx="105">
                  <c:v>4.2105325363434578E-3</c:v>
                </c:pt>
                <c:pt idx="106">
                  <c:v>-4.2105325363434943E-3</c:v>
                </c:pt>
                <c:pt idx="107">
                  <c:v>-8.4746269909722321E-3</c:v>
                </c:pt>
                <c:pt idx="108">
                  <c:v>1.2685159527315642E-2</c:v>
                </c:pt>
                <c:pt idx="109">
                  <c:v>-1.2685159527315687E-2</c:v>
                </c:pt>
                <c:pt idx="110">
                  <c:v>1.2685159527315642E-2</c:v>
                </c:pt>
                <c:pt idx="111">
                  <c:v>0</c:v>
                </c:pt>
                <c:pt idx="112">
                  <c:v>-8.4388686458645949E-3</c:v>
                </c:pt>
                <c:pt idx="113">
                  <c:v>8.4388686458646035E-3</c:v>
                </c:pt>
                <c:pt idx="114">
                  <c:v>-4.2105325363434943E-3</c:v>
                </c:pt>
                <c:pt idx="115">
                  <c:v>8.4034107963793792E-3</c:v>
                </c:pt>
                <c:pt idx="116">
                  <c:v>4.175371410480592E-3</c:v>
                </c:pt>
                <c:pt idx="117">
                  <c:v>-4.1753714104806215E-3</c:v>
                </c:pt>
                <c:pt idx="118">
                  <c:v>4.175371410480592E-3</c:v>
                </c:pt>
                <c:pt idx="119">
                  <c:v>-4.1753714104806215E-3</c:v>
                </c:pt>
                <c:pt idx="120">
                  <c:v>4.175371410480592E-3</c:v>
                </c:pt>
                <c:pt idx="121">
                  <c:v>0</c:v>
                </c:pt>
                <c:pt idx="122">
                  <c:v>-4.1753714104806215E-3</c:v>
                </c:pt>
                <c:pt idx="123">
                  <c:v>8.3333815591442404E-3</c:v>
                </c:pt>
                <c:pt idx="124">
                  <c:v>4.1407926660313871E-3</c:v>
                </c:pt>
                <c:pt idx="125">
                  <c:v>1.2320484388040657E-2</c:v>
                </c:pt>
                <c:pt idx="126">
                  <c:v>4.0733253876358688E-3</c:v>
                </c:pt>
                <c:pt idx="127">
                  <c:v>0</c:v>
                </c:pt>
                <c:pt idx="128">
                  <c:v>8.0972102326193028E-3</c:v>
                </c:pt>
                <c:pt idx="129">
                  <c:v>4.024150299725548E-3</c:v>
                </c:pt>
                <c:pt idx="130">
                  <c:v>8.0000426670763704E-3</c:v>
                </c:pt>
                <c:pt idx="131">
                  <c:v>3.9761483796394168E-3</c:v>
                </c:pt>
                <c:pt idx="132">
                  <c:v>-1.1976191046715649E-2</c:v>
                </c:pt>
                <c:pt idx="133">
                  <c:v>4.0080213975388678E-3</c:v>
                </c:pt>
                <c:pt idx="134">
                  <c:v>7.9681696491768813E-3</c:v>
                </c:pt>
                <c:pt idx="135">
                  <c:v>0</c:v>
                </c:pt>
                <c:pt idx="136">
                  <c:v>0</c:v>
                </c:pt>
                <c:pt idx="137">
                  <c:v>7.9051795071132473E-3</c:v>
                </c:pt>
                <c:pt idx="138">
                  <c:v>-3.9447782910163407E-3</c:v>
                </c:pt>
                <c:pt idx="139">
                  <c:v>3.9447782910163251E-3</c:v>
                </c:pt>
                <c:pt idx="140">
                  <c:v>-1.1881327886752675E-2</c:v>
                </c:pt>
                <c:pt idx="141">
                  <c:v>0</c:v>
                </c:pt>
                <c:pt idx="142">
                  <c:v>7.9365495957363415E-3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-3.9604012160969048E-3</c:v>
                </c:pt>
                <c:pt idx="147">
                  <c:v>0</c:v>
                </c:pt>
                <c:pt idx="148">
                  <c:v>-7.9681696491768449E-3</c:v>
                </c:pt>
                <c:pt idx="149">
                  <c:v>3.9920212695374567E-3</c:v>
                </c:pt>
                <c:pt idx="150">
                  <c:v>3.9761483796394168E-3</c:v>
                </c:pt>
                <c:pt idx="151">
                  <c:v>7.9051795071132473E-3</c:v>
                </c:pt>
                <c:pt idx="152">
                  <c:v>-3.9447782910163407E-3</c:v>
                </c:pt>
                <c:pt idx="153">
                  <c:v>7.8740564309058656E-3</c:v>
                </c:pt>
                <c:pt idx="154">
                  <c:v>-1.5810606026642315E-2</c:v>
                </c:pt>
                <c:pt idx="155">
                  <c:v>7.9365495957363415E-3</c:v>
                </c:pt>
                <c:pt idx="156">
                  <c:v>0</c:v>
                </c:pt>
                <c:pt idx="157">
                  <c:v>1.1787955752042173E-2</c:v>
                </c:pt>
                <c:pt idx="158">
                  <c:v>-7.8431774610258926E-3</c:v>
                </c:pt>
                <c:pt idx="159">
                  <c:v>-7.9051795071132611E-3</c:v>
                </c:pt>
                <c:pt idx="160">
                  <c:v>-3.9761483796394064E-3</c:v>
                </c:pt>
                <c:pt idx="161">
                  <c:v>3.9761483796394168E-3</c:v>
                </c:pt>
                <c:pt idx="162">
                  <c:v>-7.9681696491768449E-3</c:v>
                </c:pt>
                <c:pt idx="163">
                  <c:v>3.9920212695374567E-3</c:v>
                </c:pt>
                <c:pt idx="164">
                  <c:v>-3.9920212695374498E-3</c:v>
                </c:pt>
                <c:pt idx="165">
                  <c:v>3.9920212695374567E-3</c:v>
                </c:pt>
                <c:pt idx="166">
                  <c:v>-3.9920212695374498E-3</c:v>
                </c:pt>
                <c:pt idx="167">
                  <c:v>0</c:v>
                </c:pt>
                <c:pt idx="168">
                  <c:v>3.9920212695374567E-3</c:v>
                </c:pt>
                <c:pt idx="169">
                  <c:v>-3.9920212695374498E-3</c:v>
                </c:pt>
                <c:pt idx="170">
                  <c:v>3.9920212695374567E-3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3.9761483796394168E-3</c:v>
                </c:pt>
                <c:pt idx="176">
                  <c:v>0</c:v>
                </c:pt>
                <c:pt idx="177">
                  <c:v>-1.6000341346441189E-2</c:v>
                </c:pt>
                <c:pt idx="178">
                  <c:v>-1.6260520871780291E-2</c:v>
                </c:pt>
                <c:pt idx="179">
                  <c:v>-4.1067819526533593E-3</c:v>
                </c:pt>
                <c:pt idx="180">
                  <c:v>-3.3475929196389455E-2</c:v>
                </c:pt>
                <c:pt idx="181">
                  <c:v>-8.5470605784584083E-3</c:v>
                </c:pt>
                <c:pt idx="182">
                  <c:v>-1.2959144642505228E-2</c:v>
                </c:pt>
                <c:pt idx="183">
                  <c:v>4.3384015985981411E-3</c:v>
                </c:pt>
                <c:pt idx="184">
                  <c:v>-4.3384015985981298E-3</c:v>
                </c:pt>
                <c:pt idx="185">
                  <c:v>0</c:v>
                </c:pt>
                <c:pt idx="186">
                  <c:v>-4.3573053689557007E-3</c:v>
                </c:pt>
                <c:pt idx="187">
                  <c:v>-4.3763745997988882E-3</c:v>
                </c:pt>
                <c:pt idx="188">
                  <c:v>8.7336799687546315E-3</c:v>
                </c:pt>
                <c:pt idx="189">
                  <c:v>0</c:v>
                </c:pt>
                <c:pt idx="190">
                  <c:v>0</c:v>
                </c:pt>
                <c:pt idx="191">
                  <c:v>1.2959144642505116E-2</c:v>
                </c:pt>
                <c:pt idx="192">
                  <c:v>0</c:v>
                </c:pt>
                <c:pt idx="193">
                  <c:v>-1.2959144642505228E-2</c:v>
                </c:pt>
                <c:pt idx="194">
                  <c:v>0</c:v>
                </c:pt>
                <c:pt idx="195">
                  <c:v>4.3384015985981411E-3</c:v>
                </c:pt>
                <c:pt idx="196">
                  <c:v>0</c:v>
                </c:pt>
                <c:pt idx="197">
                  <c:v>4.3196611445163796E-3</c:v>
                </c:pt>
                <c:pt idx="198">
                  <c:v>4.3010818993907017E-3</c:v>
                </c:pt>
                <c:pt idx="199">
                  <c:v>4.2826617920009493E-3</c:v>
                </c:pt>
                <c:pt idx="200">
                  <c:v>-4.2826617920008478E-3</c:v>
                </c:pt>
                <c:pt idx="201">
                  <c:v>0</c:v>
                </c:pt>
                <c:pt idx="202">
                  <c:v>-4.3010818993905854E-3</c:v>
                </c:pt>
                <c:pt idx="203">
                  <c:v>4.3010818993907017E-3</c:v>
                </c:pt>
                <c:pt idx="204">
                  <c:v>-4.3010818993905854E-3</c:v>
                </c:pt>
                <c:pt idx="205">
                  <c:v>4.3010818993907017E-3</c:v>
                </c:pt>
                <c:pt idx="206">
                  <c:v>-4.3010818993905854E-3</c:v>
                </c:pt>
                <c:pt idx="207">
                  <c:v>4.3010818993907017E-3</c:v>
                </c:pt>
                <c:pt idx="208">
                  <c:v>4.2826617920009493E-3</c:v>
                </c:pt>
                <c:pt idx="209">
                  <c:v>8.5106896679086105E-3</c:v>
                </c:pt>
                <c:pt idx="210">
                  <c:v>0</c:v>
                </c:pt>
                <c:pt idx="211">
                  <c:v>-8.5106896679086191E-3</c:v>
                </c:pt>
                <c:pt idx="212">
                  <c:v>0</c:v>
                </c:pt>
                <c:pt idx="213">
                  <c:v>8.5106896679086105E-3</c:v>
                </c:pt>
                <c:pt idx="214">
                  <c:v>-1.279335145990947E-2</c:v>
                </c:pt>
                <c:pt idx="215">
                  <c:v>8.5470605784583476E-3</c:v>
                </c:pt>
                <c:pt idx="216">
                  <c:v>-4.2643987864575397E-3</c:v>
                </c:pt>
                <c:pt idx="217">
                  <c:v>-4.2826617920008478E-3</c:v>
                </c:pt>
                <c:pt idx="218">
                  <c:v>0</c:v>
                </c:pt>
                <c:pt idx="219">
                  <c:v>8.5470605784583476E-3</c:v>
                </c:pt>
                <c:pt idx="220">
                  <c:v>-8.5470605784584083E-3</c:v>
                </c:pt>
                <c:pt idx="221">
                  <c:v>4.2826617920009493E-3</c:v>
                </c:pt>
                <c:pt idx="222">
                  <c:v>4.264398786457518E-3</c:v>
                </c:pt>
                <c:pt idx="223">
                  <c:v>-4.2643987864575397E-3</c:v>
                </c:pt>
                <c:pt idx="224">
                  <c:v>-8.5837436913914419E-3</c:v>
                </c:pt>
                <c:pt idx="225">
                  <c:v>4.3010818993907017E-3</c:v>
                </c:pt>
                <c:pt idx="226">
                  <c:v>8.5470605784583476E-3</c:v>
                </c:pt>
                <c:pt idx="227">
                  <c:v>-4.2643987864575397E-3</c:v>
                </c:pt>
                <c:pt idx="228">
                  <c:v>0</c:v>
                </c:pt>
                <c:pt idx="229">
                  <c:v>0</c:v>
                </c:pt>
                <c:pt idx="230">
                  <c:v>-4.2826617920008478E-3</c:v>
                </c:pt>
                <c:pt idx="231">
                  <c:v>4.2826617920009493E-3</c:v>
                </c:pt>
                <c:pt idx="232">
                  <c:v>0</c:v>
                </c:pt>
                <c:pt idx="233">
                  <c:v>-4.2826617920008478E-3</c:v>
                </c:pt>
                <c:pt idx="234">
                  <c:v>4.2826617920009493E-3</c:v>
                </c:pt>
                <c:pt idx="235">
                  <c:v>4.264398786457518E-3</c:v>
                </c:pt>
                <c:pt idx="236">
                  <c:v>-4.2643987864575397E-3</c:v>
                </c:pt>
                <c:pt idx="237">
                  <c:v>0</c:v>
                </c:pt>
                <c:pt idx="238">
                  <c:v>0</c:v>
                </c:pt>
                <c:pt idx="239">
                  <c:v>-4.2826617920008478E-3</c:v>
                </c:pt>
                <c:pt idx="240">
                  <c:v>4.2826617920009493E-3</c:v>
                </c:pt>
                <c:pt idx="241">
                  <c:v>-4.2826617920008478E-3</c:v>
                </c:pt>
                <c:pt idx="242">
                  <c:v>-4.3010818993905854E-3</c:v>
                </c:pt>
                <c:pt idx="243">
                  <c:v>4.3010818993907017E-3</c:v>
                </c:pt>
                <c:pt idx="244">
                  <c:v>-4.3010818993905854E-3</c:v>
                </c:pt>
                <c:pt idx="245">
                  <c:v>4.3010818993907017E-3</c:v>
                </c:pt>
                <c:pt idx="246">
                  <c:v>-4.3010818993905854E-3</c:v>
                </c:pt>
                <c:pt idx="247">
                  <c:v>-8.6580627431145415E-3</c:v>
                </c:pt>
                <c:pt idx="248">
                  <c:v>0</c:v>
                </c:pt>
                <c:pt idx="249">
                  <c:v>4.3384015985981411E-3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B7-48C7-886F-376356AF4D16}"/>
            </c:ext>
          </c:extLst>
        </c:ser>
        <c:ser>
          <c:idx val="2"/>
          <c:order val="2"/>
          <c:tx>
            <c:strRef>
              <c:f>'Rate of return'!$D$1</c:f>
              <c:strCache>
                <c:ptCount val="1"/>
                <c:pt idx="0">
                  <c:v>富邦金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'Rate of return'!$A$2:$A$251</c:f>
              <c:numCache>
                <c:formatCode>m/d/yyyy</c:formatCode>
                <c:ptCount val="250"/>
                <c:pt idx="0">
                  <c:v>44827</c:v>
                </c:pt>
                <c:pt idx="1">
                  <c:v>44830</c:v>
                </c:pt>
                <c:pt idx="2">
                  <c:v>44831</c:v>
                </c:pt>
                <c:pt idx="3">
                  <c:v>44832</c:v>
                </c:pt>
                <c:pt idx="4">
                  <c:v>44833</c:v>
                </c:pt>
                <c:pt idx="5">
                  <c:v>44834</c:v>
                </c:pt>
                <c:pt idx="6">
                  <c:v>44837</c:v>
                </c:pt>
                <c:pt idx="7">
                  <c:v>44838</c:v>
                </c:pt>
                <c:pt idx="8">
                  <c:v>44839</c:v>
                </c:pt>
                <c:pt idx="9">
                  <c:v>44840</c:v>
                </c:pt>
                <c:pt idx="10">
                  <c:v>44841</c:v>
                </c:pt>
                <c:pt idx="11">
                  <c:v>44845</c:v>
                </c:pt>
                <c:pt idx="12">
                  <c:v>44846</c:v>
                </c:pt>
                <c:pt idx="13">
                  <c:v>44847</c:v>
                </c:pt>
                <c:pt idx="14">
                  <c:v>44848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44858</c:v>
                </c:pt>
                <c:pt idx="21">
                  <c:v>44859</c:v>
                </c:pt>
                <c:pt idx="22">
                  <c:v>44860</c:v>
                </c:pt>
                <c:pt idx="23">
                  <c:v>44861</c:v>
                </c:pt>
                <c:pt idx="24">
                  <c:v>44862</c:v>
                </c:pt>
                <c:pt idx="25">
                  <c:v>44865</c:v>
                </c:pt>
                <c:pt idx="26">
                  <c:v>44866</c:v>
                </c:pt>
                <c:pt idx="27">
                  <c:v>44867</c:v>
                </c:pt>
                <c:pt idx="28">
                  <c:v>44868</c:v>
                </c:pt>
                <c:pt idx="29">
                  <c:v>44869</c:v>
                </c:pt>
                <c:pt idx="30">
                  <c:v>44872</c:v>
                </c:pt>
                <c:pt idx="31">
                  <c:v>44873</c:v>
                </c:pt>
                <c:pt idx="32">
                  <c:v>44874</c:v>
                </c:pt>
                <c:pt idx="33">
                  <c:v>44875</c:v>
                </c:pt>
                <c:pt idx="34">
                  <c:v>44876</c:v>
                </c:pt>
                <c:pt idx="35">
                  <c:v>44879</c:v>
                </c:pt>
                <c:pt idx="36">
                  <c:v>44880</c:v>
                </c:pt>
                <c:pt idx="37">
                  <c:v>44881</c:v>
                </c:pt>
                <c:pt idx="38">
                  <c:v>44882</c:v>
                </c:pt>
                <c:pt idx="39">
                  <c:v>44883</c:v>
                </c:pt>
                <c:pt idx="40">
                  <c:v>44886</c:v>
                </c:pt>
                <c:pt idx="41">
                  <c:v>44887</c:v>
                </c:pt>
                <c:pt idx="42">
                  <c:v>44888</c:v>
                </c:pt>
                <c:pt idx="43">
                  <c:v>44889</c:v>
                </c:pt>
                <c:pt idx="44">
                  <c:v>44890</c:v>
                </c:pt>
                <c:pt idx="45">
                  <c:v>44893</c:v>
                </c:pt>
                <c:pt idx="46">
                  <c:v>44894</c:v>
                </c:pt>
                <c:pt idx="47">
                  <c:v>44895</c:v>
                </c:pt>
                <c:pt idx="48">
                  <c:v>44896</c:v>
                </c:pt>
                <c:pt idx="49">
                  <c:v>44897</c:v>
                </c:pt>
                <c:pt idx="50">
                  <c:v>44900</c:v>
                </c:pt>
                <c:pt idx="51">
                  <c:v>44901</c:v>
                </c:pt>
                <c:pt idx="52">
                  <c:v>44902</c:v>
                </c:pt>
                <c:pt idx="53">
                  <c:v>44903</c:v>
                </c:pt>
                <c:pt idx="54">
                  <c:v>44904</c:v>
                </c:pt>
                <c:pt idx="55">
                  <c:v>44907</c:v>
                </c:pt>
                <c:pt idx="56">
                  <c:v>44908</c:v>
                </c:pt>
                <c:pt idx="57">
                  <c:v>44909</c:v>
                </c:pt>
                <c:pt idx="58">
                  <c:v>44910</c:v>
                </c:pt>
                <c:pt idx="59">
                  <c:v>44911</c:v>
                </c:pt>
                <c:pt idx="60">
                  <c:v>44914</c:v>
                </c:pt>
                <c:pt idx="61">
                  <c:v>44915</c:v>
                </c:pt>
                <c:pt idx="62">
                  <c:v>44916</c:v>
                </c:pt>
                <c:pt idx="63">
                  <c:v>44917</c:v>
                </c:pt>
                <c:pt idx="64">
                  <c:v>44918</c:v>
                </c:pt>
                <c:pt idx="65">
                  <c:v>44921</c:v>
                </c:pt>
                <c:pt idx="66">
                  <c:v>44922</c:v>
                </c:pt>
                <c:pt idx="67">
                  <c:v>44923</c:v>
                </c:pt>
                <c:pt idx="68">
                  <c:v>44924</c:v>
                </c:pt>
                <c:pt idx="69">
                  <c:v>44925</c:v>
                </c:pt>
                <c:pt idx="70">
                  <c:v>44929</c:v>
                </c:pt>
                <c:pt idx="71">
                  <c:v>44930</c:v>
                </c:pt>
                <c:pt idx="72">
                  <c:v>44931</c:v>
                </c:pt>
                <c:pt idx="73">
                  <c:v>44932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44942</c:v>
                </c:pt>
                <c:pt idx="80">
                  <c:v>44943</c:v>
                </c:pt>
                <c:pt idx="81">
                  <c:v>44956</c:v>
                </c:pt>
                <c:pt idx="82">
                  <c:v>44957</c:v>
                </c:pt>
                <c:pt idx="83">
                  <c:v>44958</c:v>
                </c:pt>
                <c:pt idx="84">
                  <c:v>44959</c:v>
                </c:pt>
                <c:pt idx="85">
                  <c:v>44960</c:v>
                </c:pt>
                <c:pt idx="86">
                  <c:v>44963</c:v>
                </c:pt>
                <c:pt idx="87">
                  <c:v>44964</c:v>
                </c:pt>
                <c:pt idx="88">
                  <c:v>44965</c:v>
                </c:pt>
                <c:pt idx="89">
                  <c:v>44966</c:v>
                </c:pt>
                <c:pt idx="90">
                  <c:v>44967</c:v>
                </c:pt>
                <c:pt idx="91">
                  <c:v>44970</c:v>
                </c:pt>
                <c:pt idx="92">
                  <c:v>44971</c:v>
                </c:pt>
                <c:pt idx="93">
                  <c:v>44972</c:v>
                </c:pt>
                <c:pt idx="94">
                  <c:v>44973</c:v>
                </c:pt>
                <c:pt idx="95">
                  <c:v>44974</c:v>
                </c:pt>
                <c:pt idx="96">
                  <c:v>44977</c:v>
                </c:pt>
                <c:pt idx="97">
                  <c:v>44978</c:v>
                </c:pt>
                <c:pt idx="98">
                  <c:v>44979</c:v>
                </c:pt>
                <c:pt idx="99">
                  <c:v>44980</c:v>
                </c:pt>
                <c:pt idx="100">
                  <c:v>44981</c:v>
                </c:pt>
                <c:pt idx="101">
                  <c:v>44986</c:v>
                </c:pt>
                <c:pt idx="102">
                  <c:v>44987</c:v>
                </c:pt>
                <c:pt idx="103">
                  <c:v>44988</c:v>
                </c:pt>
                <c:pt idx="104">
                  <c:v>44991</c:v>
                </c:pt>
                <c:pt idx="105">
                  <c:v>44992</c:v>
                </c:pt>
                <c:pt idx="106">
                  <c:v>44993</c:v>
                </c:pt>
                <c:pt idx="107">
                  <c:v>44994</c:v>
                </c:pt>
                <c:pt idx="108">
                  <c:v>44995</c:v>
                </c:pt>
                <c:pt idx="109">
                  <c:v>44998</c:v>
                </c:pt>
                <c:pt idx="110">
                  <c:v>44999</c:v>
                </c:pt>
                <c:pt idx="111">
                  <c:v>45000</c:v>
                </c:pt>
                <c:pt idx="112">
                  <c:v>45001</c:v>
                </c:pt>
                <c:pt idx="113">
                  <c:v>45002</c:v>
                </c:pt>
                <c:pt idx="114">
                  <c:v>45005</c:v>
                </c:pt>
                <c:pt idx="115">
                  <c:v>45006</c:v>
                </c:pt>
                <c:pt idx="116">
                  <c:v>45007</c:v>
                </c:pt>
                <c:pt idx="117">
                  <c:v>45008</c:v>
                </c:pt>
                <c:pt idx="118">
                  <c:v>45009</c:v>
                </c:pt>
                <c:pt idx="119">
                  <c:v>45012</c:v>
                </c:pt>
                <c:pt idx="120">
                  <c:v>45013</c:v>
                </c:pt>
                <c:pt idx="121">
                  <c:v>45014</c:v>
                </c:pt>
                <c:pt idx="122">
                  <c:v>45015</c:v>
                </c:pt>
                <c:pt idx="123">
                  <c:v>45016</c:v>
                </c:pt>
                <c:pt idx="124">
                  <c:v>45022</c:v>
                </c:pt>
                <c:pt idx="125">
                  <c:v>45023</c:v>
                </c:pt>
                <c:pt idx="126">
                  <c:v>45026</c:v>
                </c:pt>
                <c:pt idx="127">
                  <c:v>45027</c:v>
                </c:pt>
                <c:pt idx="128">
                  <c:v>45028</c:v>
                </c:pt>
                <c:pt idx="129">
                  <c:v>45029</c:v>
                </c:pt>
                <c:pt idx="130">
                  <c:v>45030</c:v>
                </c:pt>
                <c:pt idx="131">
                  <c:v>45033</c:v>
                </c:pt>
                <c:pt idx="132">
                  <c:v>45034</c:v>
                </c:pt>
                <c:pt idx="133">
                  <c:v>45035</c:v>
                </c:pt>
                <c:pt idx="134">
                  <c:v>45036</c:v>
                </c:pt>
                <c:pt idx="135">
                  <c:v>45037</c:v>
                </c:pt>
                <c:pt idx="136">
                  <c:v>45040</c:v>
                </c:pt>
                <c:pt idx="137">
                  <c:v>45041</c:v>
                </c:pt>
                <c:pt idx="138">
                  <c:v>45042</c:v>
                </c:pt>
                <c:pt idx="139">
                  <c:v>45043</c:v>
                </c:pt>
                <c:pt idx="140">
                  <c:v>45044</c:v>
                </c:pt>
                <c:pt idx="141">
                  <c:v>45048</c:v>
                </c:pt>
                <c:pt idx="142">
                  <c:v>45049</c:v>
                </c:pt>
                <c:pt idx="143">
                  <c:v>45050</c:v>
                </c:pt>
                <c:pt idx="144">
                  <c:v>45051</c:v>
                </c:pt>
                <c:pt idx="145">
                  <c:v>45054</c:v>
                </c:pt>
                <c:pt idx="146">
                  <c:v>45055</c:v>
                </c:pt>
                <c:pt idx="147">
                  <c:v>45056</c:v>
                </c:pt>
                <c:pt idx="148">
                  <c:v>45057</c:v>
                </c:pt>
                <c:pt idx="149">
                  <c:v>45058</c:v>
                </c:pt>
                <c:pt idx="150">
                  <c:v>45061</c:v>
                </c:pt>
                <c:pt idx="151">
                  <c:v>45062</c:v>
                </c:pt>
                <c:pt idx="152">
                  <c:v>45063</c:v>
                </c:pt>
                <c:pt idx="153">
                  <c:v>45064</c:v>
                </c:pt>
                <c:pt idx="154">
                  <c:v>45065</c:v>
                </c:pt>
                <c:pt idx="155">
                  <c:v>45068</c:v>
                </c:pt>
                <c:pt idx="156">
                  <c:v>45069</c:v>
                </c:pt>
                <c:pt idx="157">
                  <c:v>45070</c:v>
                </c:pt>
                <c:pt idx="158">
                  <c:v>45071</c:v>
                </c:pt>
                <c:pt idx="159">
                  <c:v>45072</c:v>
                </c:pt>
                <c:pt idx="160">
                  <c:v>45075</c:v>
                </c:pt>
                <c:pt idx="161">
                  <c:v>45076</c:v>
                </c:pt>
                <c:pt idx="162">
                  <c:v>45077</c:v>
                </c:pt>
                <c:pt idx="163">
                  <c:v>45078</c:v>
                </c:pt>
                <c:pt idx="164">
                  <c:v>45079</c:v>
                </c:pt>
                <c:pt idx="165">
                  <c:v>45082</c:v>
                </c:pt>
                <c:pt idx="166">
                  <c:v>45083</c:v>
                </c:pt>
                <c:pt idx="167">
                  <c:v>45084</c:v>
                </c:pt>
                <c:pt idx="168">
                  <c:v>45085</c:v>
                </c:pt>
                <c:pt idx="169">
                  <c:v>45086</c:v>
                </c:pt>
                <c:pt idx="170">
                  <c:v>45089</c:v>
                </c:pt>
                <c:pt idx="171">
                  <c:v>45090</c:v>
                </c:pt>
                <c:pt idx="172">
                  <c:v>45091</c:v>
                </c:pt>
                <c:pt idx="173">
                  <c:v>45092</c:v>
                </c:pt>
                <c:pt idx="174">
                  <c:v>45093</c:v>
                </c:pt>
                <c:pt idx="175">
                  <c:v>45096</c:v>
                </c:pt>
                <c:pt idx="176">
                  <c:v>45097</c:v>
                </c:pt>
                <c:pt idx="177">
                  <c:v>45098</c:v>
                </c:pt>
                <c:pt idx="178">
                  <c:v>45103</c:v>
                </c:pt>
                <c:pt idx="179">
                  <c:v>45104</c:v>
                </c:pt>
                <c:pt idx="180">
                  <c:v>45105</c:v>
                </c:pt>
                <c:pt idx="181">
                  <c:v>45106</c:v>
                </c:pt>
                <c:pt idx="182">
                  <c:v>45107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45117</c:v>
                </c:pt>
                <c:pt idx="189">
                  <c:v>45118</c:v>
                </c:pt>
                <c:pt idx="190">
                  <c:v>45119</c:v>
                </c:pt>
                <c:pt idx="191">
                  <c:v>45120</c:v>
                </c:pt>
                <c:pt idx="192">
                  <c:v>45121</c:v>
                </c:pt>
                <c:pt idx="193">
                  <c:v>45124</c:v>
                </c:pt>
                <c:pt idx="194">
                  <c:v>45125</c:v>
                </c:pt>
                <c:pt idx="195">
                  <c:v>45126</c:v>
                </c:pt>
                <c:pt idx="196">
                  <c:v>45127</c:v>
                </c:pt>
                <c:pt idx="197">
                  <c:v>45128</c:v>
                </c:pt>
                <c:pt idx="198">
                  <c:v>45131</c:v>
                </c:pt>
                <c:pt idx="199">
                  <c:v>45132</c:v>
                </c:pt>
                <c:pt idx="200">
                  <c:v>45133</c:v>
                </c:pt>
                <c:pt idx="201">
                  <c:v>45134</c:v>
                </c:pt>
                <c:pt idx="202">
                  <c:v>45135</c:v>
                </c:pt>
                <c:pt idx="203">
                  <c:v>45138</c:v>
                </c:pt>
                <c:pt idx="204">
                  <c:v>45139</c:v>
                </c:pt>
                <c:pt idx="205">
                  <c:v>45140</c:v>
                </c:pt>
                <c:pt idx="206">
                  <c:v>45142</c:v>
                </c:pt>
                <c:pt idx="207">
                  <c:v>45145</c:v>
                </c:pt>
                <c:pt idx="208">
                  <c:v>45146</c:v>
                </c:pt>
                <c:pt idx="209">
                  <c:v>45147</c:v>
                </c:pt>
                <c:pt idx="210">
                  <c:v>45148</c:v>
                </c:pt>
                <c:pt idx="211">
                  <c:v>45149</c:v>
                </c:pt>
                <c:pt idx="212">
                  <c:v>45152</c:v>
                </c:pt>
                <c:pt idx="213">
                  <c:v>45153</c:v>
                </c:pt>
                <c:pt idx="214">
                  <c:v>45154</c:v>
                </c:pt>
                <c:pt idx="215">
                  <c:v>45155</c:v>
                </c:pt>
                <c:pt idx="216">
                  <c:v>45156</c:v>
                </c:pt>
                <c:pt idx="217">
                  <c:v>45159</c:v>
                </c:pt>
                <c:pt idx="218">
                  <c:v>45160</c:v>
                </c:pt>
                <c:pt idx="219">
                  <c:v>45161</c:v>
                </c:pt>
                <c:pt idx="220">
                  <c:v>45162</c:v>
                </c:pt>
                <c:pt idx="221">
                  <c:v>45163</c:v>
                </c:pt>
                <c:pt idx="222">
                  <c:v>45166</c:v>
                </c:pt>
                <c:pt idx="223">
                  <c:v>45167</c:v>
                </c:pt>
                <c:pt idx="224">
                  <c:v>45168</c:v>
                </c:pt>
                <c:pt idx="225">
                  <c:v>45169</c:v>
                </c:pt>
                <c:pt idx="226">
                  <c:v>45170</c:v>
                </c:pt>
                <c:pt idx="227">
                  <c:v>45173</c:v>
                </c:pt>
                <c:pt idx="228">
                  <c:v>45174</c:v>
                </c:pt>
                <c:pt idx="229">
                  <c:v>45175</c:v>
                </c:pt>
                <c:pt idx="230">
                  <c:v>45176</c:v>
                </c:pt>
                <c:pt idx="231">
                  <c:v>45177</c:v>
                </c:pt>
                <c:pt idx="232">
                  <c:v>45180</c:v>
                </c:pt>
                <c:pt idx="233">
                  <c:v>45181</c:v>
                </c:pt>
                <c:pt idx="234">
                  <c:v>45182</c:v>
                </c:pt>
                <c:pt idx="235">
                  <c:v>45183</c:v>
                </c:pt>
                <c:pt idx="236">
                  <c:v>45184</c:v>
                </c:pt>
                <c:pt idx="237">
                  <c:v>45187</c:v>
                </c:pt>
                <c:pt idx="238">
                  <c:v>45188</c:v>
                </c:pt>
                <c:pt idx="239">
                  <c:v>45189</c:v>
                </c:pt>
                <c:pt idx="240">
                  <c:v>45190</c:v>
                </c:pt>
                <c:pt idx="241">
                  <c:v>45191</c:v>
                </c:pt>
                <c:pt idx="242">
                  <c:v>45194</c:v>
                </c:pt>
                <c:pt idx="243">
                  <c:v>45195</c:v>
                </c:pt>
                <c:pt idx="244">
                  <c:v>45196</c:v>
                </c:pt>
                <c:pt idx="245">
                  <c:v>45197</c:v>
                </c:pt>
                <c:pt idx="246">
                  <c:v>45201</c:v>
                </c:pt>
                <c:pt idx="247">
                  <c:v>45202</c:v>
                </c:pt>
                <c:pt idx="248">
                  <c:v>45203</c:v>
                </c:pt>
                <c:pt idx="249">
                  <c:v>45204</c:v>
                </c:pt>
              </c:numCache>
            </c:numRef>
          </c:cat>
          <c:val>
            <c:numRef>
              <c:f>'Rate of return'!$D$2:$D$251</c:f>
              <c:numCache>
                <c:formatCode>0.0000</c:formatCode>
                <c:ptCount val="250"/>
                <c:pt idx="0">
                  <c:v>-1.6870131550124134E-2</c:v>
                </c:pt>
                <c:pt idx="1">
                  <c:v>-1.9084550183937031E-2</c:v>
                </c:pt>
                <c:pt idx="2">
                  <c:v>-3.5297726233181899E-2</c:v>
                </c:pt>
                <c:pt idx="3">
                  <c:v>3.9840440568384723E-3</c:v>
                </c:pt>
                <c:pt idx="4">
                  <c:v>-7.9841084004207349E-3</c:v>
                </c:pt>
                <c:pt idx="5">
                  <c:v>-2.0243629427243288E-2</c:v>
                </c:pt>
                <c:pt idx="6">
                  <c:v>1.1184714780375544E-2</c:v>
                </c:pt>
                <c:pt idx="7">
                  <c:v>2.2989495543385797E-2</c:v>
                </c:pt>
                <c:pt idx="8">
                  <c:v>1.9743323800560084E-3</c:v>
                </c:pt>
                <c:pt idx="9">
                  <c:v>0</c:v>
                </c:pt>
                <c:pt idx="10">
                  <c:v>-2.3953217425576625E-2</c:v>
                </c:pt>
                <c:pt idx="11">
                  <c:v>2.0181409768623175E-3</c:v>
                </c:pt>
                <c:pt idx="12">
                  <c:v>-2.966966616180456E-2</c:v>
                </c:pt>
                <c:pt idx="13">
                  <c:v>6.2111938814005179E-3</c:v>
                </c:pt>
                <c:pt idx="14">
                  <c:v>5.146665073616349E-3</c:v>
                </c:pt>
                <c:pt idx="15">
                  <c:v>3.6294333986699776E-2</c:v>
                </c:pt>
                <c:pt idx="16">
                  <c:v>-1.9821592237932199E-3</c:v>
                </c:pt>
                <c:pt idx="17">
                  <c:v>-8.9687240368158342E-3</c:v>
                </c:pt>
                <c:pt idx="18">
                  <c:v>-6.024087739658162E-3</c:v>
                </c:pt>
                <c:pt idx="19">
                  <c:v>3.0165906092759864E-3</c:v>
                </c:pt>
                <c:pt idx="20">
                  <c:v>3.0074971303822077E-3</c:v>
                </c:pt>
                <c:pt idx="21">
                  <c:v>8.9687240368159487E-3</c:v>
                </c:pt>
                <c:pt idx="22">
                  <c:v>1.3793267337813785E-2</c:v>
                </c:pt>
                <c:pt idx="23">
                  <c:v>7.7973642836799573E-3</c:v>
                </c:pt>
                <c:pt idx="24">
                  <c:v>-9.7562269156686414E-3</c:v>
                </c:pt>
                <c:pt idx="25">
                  <c:v>1.9418108029048177E-2</c:v>
                </c:pt>
                <c:pt idx="26">
                  <c:v>-1.9249265420876922E-3</c:v>
                </c:pt>
                <c:pt idx="27">
                  <c:v>-3.8610049007931019E-3</c:v>
                </c:pt>
                <c:pt idx="28">
                  <c:v>-3.8759496704987182E-3</c:v>
                </c:pt>
                <c:pt idx="29">
                  <c:v>2.4929358445217122E-2</c:v>
                </c:pt>
                <c:pt idx="30">
                  <c:v>7.5471785719845395E-3</c:v>
                </c:pt>
                <c:pt idx="31">
                  <c:v>9.3546550055045065E-3</c:v>
                </c:pt>
                <c:pt idx="32">
                  <c:v>-1.6901833577489259E-2</c:v>
                </c:pt>
                <c:pt idx="33">
                  <c:v>4.9871858311057927E-2</c:v>
                </c:pt>
                <c:pt idx="34">
                  <c:v>1.431146284508132E-2</c:v>
                </c:pt>
                <c:pt idx="35">
                  <c:v>1.7746961400102318E-3</c:v>
                </c:pt>
                <c:pt idx="36">
                  <c:v>-1.608615898509155E-2</c:v>
                </c:pt>
                <c:pt idx="37">
                  <c:v>0</c:v>
                </c:pt>
                <c:pt idx="38">
                  <c:v>-3.6101655597151772E-3</c:v>
                </c:pt>
                <c:pt idx="39">
                  <c:v>3.6101655597151209E-3</c:v>
                </c:pt>
                <c:pt idx="40">
                  <c:v>7.1813334501476325E-3</c:v>
                </c:pt>
                <c:pt idx="41">
                  <c:v>2.1239734362679535E-2</c:v>
                </c:pt>
                <c:pt idx="42">
                  <c:v>1.0453083112686388E-2</c:v>
                </c:pt>
                <c:pt idx="43">
                  <c:v>3.460207607670841E-3</c:v>
                </c:pt>
                <c:pt idx="44">
                  <c:v>0</c:v>
                </c:pt>
                <c:pt idx="45">
                  <c:v>2.8938213895108467E-2</c:v>
                </c:pt>
                <c:pt idx="46">
                  <c:v>1.993419473347359E-2</c:v>
                </c:pt>
                <c:pt idx="47">
                  <c:v>-6.6007121661553576E-3</c:v>
                </c:pt>
                <c:pt idx="48">
                  <c:v>-4.979258540156746E-3</c:v>
                </c:pt>
                <c:pt idx="49">
                  <c:v>-1.5088302513829503E-2</c:v>
                </c:pt>
                <c:pt idx="50">
                  <c:v>-1.3605674651577299E-2</c:v>
                </c:pt>
                <c:pt idx="51">
                  <c:v>-3.4305137809431869E-3</c:v>
                </c:pt>
                <c:pt idx="52">
                  <c:v>-2.0834084813856613E-2</c:v>
                </c:pt>
                <c:pt idx="53">
                  <c:v>8.7337262616607719E-3</c:v>
                </c:pt>
                <c:pt idx="54">
                  <c:v>0</c:v>
                </c:pt>
                <c:pt idx="55">
                  <c:v>1.7375998940120693E-3</c:v>
                </c:pt>
                <c:pt idx="56">
                  <c:v>-1.7375998940120381E-3</c:v>
                </c:pt>
                <c:pt idx="57">
                  <c:v>-3.4843938117262241E-3</c:v>
                </c:pt>
                <c:pt idx="58">
                  <c:v>-2.116479080959156E-2</c:v>
                </c:pt>
                <c:pt idx="59">
                  <c:v>8.8732011852392673E-3</c:v>
                </c:pt>
                <c:pt idx="60">
                  <c:v>-7.0922585460275571E-3</c:v>
                </c:pt>
                <c:pt idx="61">
                  <c:v>0</c:v>
                </c:pt>
                <c:pt idx="62">
                  <c:v>1.0619595536648171E-2</c:v>
                </c:pt>
                <c:pt idx="63">
                  <c:v>-1.762113232835909E-3</c:v>
                </c:pt>
                <c:pt idx="64">
                  <c:v>1.7621132328359491E-3</c:v>
                </c:pt>
                <c:pt idx="65">
                  <c:v>5.2677673013763783E-3</c:v>
                </c:pt>
                <c:pt idx="66">
                  <c:v>-7.0298805342123684E-3</c:v>
                </c:pt>
                <c:pt idx="67">
                  <c:v>-1.2422544998557454E-2</c:v>
                </c:pt>
                <c:pt idx="68">
                  <c:v>5.3428205650240101E-3</c:v>
                </c:pt>
                <c:pt idx="69">
                  <c:v>1.7746961400102318E-3</c:v>
                </c:pt>
                <c:pt idx="70">
                  <c:v>1.4084688847666667E-2</c:v>
                </c:pt>
                <c:pt idx="71">
                  <c:v>2.2472906026883802E-2</c:v>
                </c:pt>
                <c:pt idx="72">
                  <c:v>0</c:v>
                </c:pt>
                <c:pt idx="73">
                  <c:v>1.8628818568650909E-2</c:v>
                </c:pt>
                <c:pt idx="74">
                  <c:v>-6.7340784866679552E-3</c:v>
                </c:pt>
                <c:pt idx="75">
                  <c:v>-1.8755877635236801E-2</c:v>
                </c:pt>
                <c:pt idx="76">
                  <c:v>1.3675449198268482E-2</c:v>
                </c:pt>
                <c:pt idx="77">
                  <c:v>-3.4013604221198933E-3</c:v>
                </c:pt>
                <c:pt idx="78">
                  <c:v>1.1854452376424547E-2</c:v>
                </c:pt>
                <c:pt idx="79">
                  <c:v>6.7114808786537614E-3</c:v>
                </c:pt>
                <c:pt idx="80">
                  <c:v>1.9868200741260625E-2</c:v>
                </c:pt>
                <c:pt idx="81">
                  <c:v>-1.3201533475005927E-2</c:v>
                </c:pt>
                <c:pt idx="82">
                  <c:v>-3.3277693368604861E-3</c:v>
                </c:pt>
                <c:pt idx="83">
                  <c:v>8.2987598601486565E-3</c:v>
                </c:pt>
                <c:pt idx="84">
                  <c:v>-1.1637657789542767E-2</c:v>
                </c:pt>
                <c:pt idx="85">
                  <c:v>-6.7114808786537536E-3</c:v>
                </c:pt>
                <c:pt idx="86">
                  <c:v>0</c:v>
                </c:pt>
                <c:pt idx="87">
                  <c:v>-3.3726635173363007E-3</c:v>
                </c:pt>
                <c:pt idx="88">
                  <c:v>-1.6906158273038187E-3</c:v>
                </c:pt>
                <c:pt idx="89">
                  <c:v>-3.3898126096644841E-3</c:v>
                </c:pt>
                <c:pt idx="90">
                  <c:v>1.0135176533011291E-2</c:v>
                </c:pt>
                <c:pt idx="91">
                  <c:v>1.0033554417786526E-2</c:v>
                </c:pt>
                <c:pt idx="92">
                  <c:v>-1.0033554417786614E-2</c:v>
                </c:pt>
                <c:pt idx="93">
                  <c:v>-1.6820845787065834E-3</c:v>
                </c:pt>
                <c:pt idx="94">
                  <c:v>1.5037897943464665E-2</c:v>
                </c:pt>
                <c:pt idx="95">
                  <c:v>6.6116398010155697E-3</c:v>
                </c:pt>
                <c:pt idx="96">
                  <c:v>-8.2713895995720089E-3</c:v>
                </c:pt>
                <c:pt idx="97">
                  <c:v>-4.9958247722819938E-3</c:v>
                </c:pt>
                <c:pt idx="98">
                  <c:v>-1.6708424939726341E-3</c:v>
                </c:pt>
                <c:pt idx="99">
                  <c:v>3.3388979293942078E-3</c:v>
                </c:pt>
                <c:pt idx="100">
                  <c:v>-1.6807137002822103E-2</c:v>
                </c:pt>
                <c:pt idx="101">
                  <c:v>6.7567581947743363E-3</c:v>
                </c:pt>
                <c:pt idx="102">
                  <c:v>1.6820845787066895E-3</c:v>
                </c:pt>
                <c:pt idx="103">
                  <c:v>8.3682942293412232E-3</c:v>
                </c:pt>
                <c:pt idx="104">
                  <c:v>-3.3388979293941493E-3</c:v>
                </c:pt>
                <c:pt idx="105">
                  <c:v>3.3388979293942078E-3</c:v>
                </c:pt>
                <c:pt idx="106">
                  <c:v>-1.0050378808047905E-2</c:v>
                </c:pt>
                <c:pt idx="107">
                  <c:v>-1.8692115001860254E-2</c:v>
                </c:pt>
                <c:pt idx="108">
                  <c:v>-1.0344891531587502E-2</c:v>
                </c:pt>
                <c:pt idx="109">
                  <c:v>-1.7482963646898629E-2</c:v>
                </c:pt>
                <c:pt idx="110">
                  <c:v>-3.5335504574175824E-3</c:v>
                </c:pt>
                <c:pt idx="111">
                  <c:v>-2.5090972248092026E-2</c:v>
                </c:pt>
                <c:pt idx="112">
                  <c:v>7.2333354268946347E-3</c:v>
                </c:pt>
                <c:pt idx="113">
                  <c:v>-9.0498645862572818E-3</c:v>
                </c:pt>
                <c:pt idx="114">
                  <c:v>5.4396990265421072E-3</c:v>
                </c:pt>
                <c:pt idx="115">
                  <c:v>1.6143870534517834E-2</c:v>
                </c:pt>
                <c:pt idx="116">
                  <c:v>5.3239318463946866E-3</c:v>
                </c:pt>
                <c:pt idx="117">
                  <c:v>-3.5461739761159872E-3</c:v>
                </c:pt>
                <c:pt idx="118">
                  <c:v>0</c:v>
                </c:pt>
                <c:pt idx="119">
                  <c:v>3.5461739761159213E-3</c:v>
                </c:pt>
                <c:pt idx="120">
                  <c:v>7.0546588876304996E-3</c:v>
                </c:pt>
                <c:pt idx="121">
                  <c:v>-1.758995197377109E-3</c:v>
                </c:pt>
                <c:pt idx="122">
                  <c:v>-5.2956636902534489E-3</c:v>
                </c:pt>
                <c:pt idx="123">
                  <c:v>5.2956636902535964E-3</c:v>
                </c:pt>
                <c:pt idx="124">
                  <c:v>1.7589951973771198E-3</c:v>
                </c:pt>
                <c:pt idx="125">
                  <c:v>3.508772103999322E-3</c:v>
                </c:pt>
                <c:pt idx="126">
                  <c:v>0</c:v>
                </c:pt>
                <c:pt idx="127">
                  <c:v>3.4964853323552927E-3</c:v>
                </c:pt>
                <c:pt idx="128">
                  <c:v>1.7436779447577806E-3</c:v>
                </c:pt>
                <c:pt idx="129">
                  <c:v>2.0690463368992985E-2</c:v>
                </c:pt>
                <c:pt idx="130">
                  <c:v>-1.7079405992911324E-3</c:v>
                </c:pt>
                <c:pt idx="131">
                  <c:v>1.7079405992912111E-3</c:v>
                </c:pt>
                <c:pt idx="132">
                  <c:v>-6.8493889498287691E-3</c:v>
                </c:pt>
                <c:pt idx="133">
                  <c:v>-5.1679469759200224E-3</c:v>
                </c:pt>
                <c:pt idx="134">
                  <c:v>0</c:v>
                </c:pt>
                <c:pt idx="135">
                  <c:v>3.4482577732036107E-3</c:v>
                </c:pt>
                <c:pt idx="136">
                  <c:v>-1.0380669349479447E-2</c:v>
                </c:pt>
                <c:pt idx="137">
                  <c:v>5.2038044012795151E-3</c:v>
                </c:pt>
                <c:pt idx="138">
                  <c:v>-1.7316004326748261E-3</c:v>
                </c:pt>
                <c:pt idx="139">
                  <c:v>2.2280248338673436E-2</c:v>
                </c:pt>
                <c:pt idx="140">
                  <c:v>-3.3955678146973347E-3</c:v>
                </c:pt>
                <c:pt idx="141">
                  <c:v>-3.4071369905565151E-3</c:v>
                </c:pt>
                <c:pt idx="142">
                  <c:v>8.4961836553878716E-3</c:v>
                </c:pt>
                <c:pt idx="143">
                  <c:v>0</c:v>
                </c:pt>
                <c:pt idx="144">
                  <c:v>5.0632793446402074E-3</c:v>
                </c:pt>
                <c:pt idx="145">
                  <c:v>1.6820845787066895E-3</c:v>
                </c:pt>
                <c:pt idx="146">
                  <c:v>-5.054748096042859E-3</c:v>
                </c:pt>
                <c:pt idx="147">
                  <c:v>5.0547480960429188E-3</c:v>
                </c:pt>
                <c:pt idx="148">
                  <c:v>-8.4388427734808993E-3</c:v>
                </c:pt>
                <c:pt idx="149">
                  <c:v>6.7567581947743363E-3</c:v>
                </c:pt>
                <c:pt idx="150">
                  <c:v>6.7114808786537614E-3</c:v>
                </c:pt>
                <c:pt idx="151">
                  <c:v>6.6666672662546401E-3</c:v>
                </c:pt>
                <c:pt idx="152">
                  <c:v>1.483951666032313E-2</c:v>
                </c:pt>
                <c:pt idx="153">
                  <c:v>8.149979365643335E-3</c:v>
                </c:pt>
                <c:pt idx="154">
                  <c:v>1.6221268961065598E-3</c:v>
                </c:pt>
                <c:pt idx="155">
                  <c:v>-4.874142072237281E-3</c:v>
                </c:pt>
                <c:pt idx="156">
                  <c:v>0</c:v>
                </c:pt>
                <c:pt idx="157">
                  <c:v>-1.6420731458094046E-2</c:v>
                </c:pt>
                <c:pt idx="158">
                  <c:v>1.654241131546452E-3</c:v>
                </c:pt>
                <c:pt idx="159">
                  <c:v>9.86852613703499E-3</c:v>
                </c:pt>
                <c:pt idx="160">
                  <c:v>-4.9220551024261785E-3</c:v>
                </c:pt>
                <c:pt idx="161">
                  <c:v>0</c:v>
                </c:pt>
                <c:pt idx="162">
                  <c:v>-6.6007121661553576E-3</c:v>
                </c:pt>
                <c:pt idx="163">
                  <c:v>3.3058369017934749E-3</c:v>
                </c:pt>
                <c:pt idx="164">
                  <c:v>1.7989036628537729E-2</c:v>
                </c:pt>
                <c:pt idx="165">
                  <c:v>3.2362285172709733E-3</c:v>
                </c:pt>
                <c:pt idx="166">
                  <c:v>-1.6168136074752872E-3</c:v>
                </c:pt>
                <c:pt idx="167">
                  <c:v>-1.6313576273971439E-2</c:v>
                </c:pt>
                <c:pt idx="168">
                  <c:v>6.5573768425984183E-3</c:v>
                </c:pt>
                <c:pt idx="169">
                  <c:v>0</c:v>
                </c:pt>
                <c:pt idx="170">
                  <c:v>-1.6353217401723517E-3</c:v>
                </c:pt>
                <c:pt idx="171">
                  <c:v>1.1391521171545226E-2</c:v>
                </c:pt>
                <c:pt idx="172">
                  <c:v>-3.2415418059020236E-3</c:v>
                </c:pt>
                <c:pt idx="173">
                  <c:v>-8.149979365643269E-3</c:v>
                </c:pt>
                <c:pt idx="174">
                  <c:v>3.2679735687213543E-3</c:v>
                </c:pt>
                <c:pt idx="175">
                  <c:v>-3.2679735687213859E-3</c:v>
                </c:pt>
                <c:pt idx="176">
                  <c:v>4.8979641895123922E-3</c:v>
                </c:pt>
                <c:pt idx="177">
                  <c:v>-9.8200192919386513E-3</c:v>
                </c:pt>
                <c:pt idx="178">
                  <c:v>-3.2948752643619308E-3</c:v>
                </c:pt>
                <c:pt idx="179">
                  <c:v>1.3114894556300591E-2</c:v>
                </c:pt>
                <c:pt idx="180">
                  <c:v>-1.6299906207911698E-3</c:v>
                </c:pt>
                <c:pt idx="181">
                  <c:v>-8.1900286711474868E-3</c:v>
                </c:pt>
                <c:pt idx="182">
                  <c:v>8.1900286711474434E-3</c:v>
                </c:pt>
                <c:pt idx="183">
                  <c:v>-6.5466445721542553E-3</c:v>
                </c:pt>
                <c:pt idx="184">
                  <c:v>1.6406878181155946E-3</c:v>
                </c:pt>
                <c:pt idx="185">
                  <c:v>-1.1541783676449402E-2</c:v>
                </c:pt>
                <c:pt idx="186">
                  <c:v>-4.9875191354169495E-3</c:v>
                </c:pt>
                <c:pt idx="187">
                  <c:v>3.3277693368604089E-3</c:v>
                </c:pt>
                <c:pt idx="188">
                  <c:v>1.9737480849835697E-2</c:v>
                </c:pt>
                <c:pt idx="189">
                  <c:v>9.7245743298430849E-3</c:v>
                </c:pt>
                <c:pt idx="190">
                  <c:v>-4.8504322576058264E-3</c:v>
                </c:pt>
                <c:pt idx="191">
                  <c:v>1.2882579161321558E-2</c:v>
                </c:pt>
                <c:pt idx="192">
                  <c:v>3.9220740291743168E-2</c:v>
                </c:pt>
                <c:pt idx="193">
                  <c:v>9.1884008878957181E-3</c:v>
                </c:pt>
                <c:pt idx="194">
                  <c:v>-1.2270048130432169E-2</c:v>
                </c:pt>
                <c:pt idx="195">
                  <c:v>-2.0265742702365336E-2</c:v>
                </c:pt>
                <c:pt idx="196">
                  <c:v>-7.9051550976640753E-3</c:v>
                </c:pt>
                <c:pt idx="197">
                  <c:v>-6.3694922151932435E-3</c:v>
                </c:pt>
                <c:pt idx="198">
                  <c:v>4.7809311198804072E-3</c:v>
                </c:pt>
                <c:pt idx="199">
                  <c:v>2.5119035249692584E-2</c:v>
                </c:pt>
                <c:pt idx="200">
                  <c:v>1.5384919957888826E-2</c:v>
                </c:pt>
                <c:pt idx="201">
                  <c:v>-1.5278826828505258E-3</c:v>
                </c:pt>
                <c:pt idx="202">
                  <c:v>1.5278826828503914E-3</c:v>
                </c:pt>
                <c:pt idx="203">
                  <c:v>1.5151806105375183E-2</c:v>
                </c:pt>
                <c:pt idx="204">
                  <c:v>-2.127737739465304E-2</c:v>
                </c:pt>
                <c:pt idx="205">
                  <c:v>-4.6189250229614126E-3</c:v>
                </c:pt>
                <c:pt idx="206">
                  <c:v>1.074449631223931E-2</c:v>
                </c:pt>
                <c:pt idx="207">
                  <c:v>-4.5906531049365361E-3</c:v>
                </c:pt>
                <c:pt idx="208">
                  <c:v>1.5325497411005392E-3</c:v>
                </c:pt>
                <c:pt idx="209">
                  <c:v>1.5302206809853865E-3</c:v>
                </c:pt>
                <c:pt idx="210">
                  <c:v>0</c:v>
                </c:pt>
                <c:pt idx="211">
                  <c:v>-2.3202874090044057E-2</c:v>
                </c:pt>
                <c:pt idx="212">
                  <c:v>-6.2794822417102077E-3</c:v>
                </c:pt>
                <c:pt idx="213">
                  <c:v>-1.5873350346841279E-2</c:v>
                </c:pt>
                <c:pt idx="214">
                  <c:v>0</c:v>
                </c:pt>
                <c:pt idx="215">
                  <c:v>-1.6012798054354106E-3</c:v>
                </c:pt>
                <c:pt idx="216">
                  <c:v>1.1155516625461335E-2</c:v>
                </c:pt>
                <c:pt idx="217">
                  <c:v>-4.7656745837700125E-3</c:v>
                </c:pt>
                <c:pt idx="218">
                  <c:v>0</c:v>
                </c:pt>
                <c:pt idx="219">
                  <c:v>7.9302144445046775E-3</c:v>
                </c:pt>
                <c:pt idx="220">
                  <c:v>-7.9302144445047157E-3</c:v>
                </c:pt>
                <c:pt idx="221">
                  <c:v>2.0489269767981697E-2</c:v>
                </c:pt>
                <c:pt idx="222">
                  <c:v>4.6692482245842132E-3</c:v>
                </c:pt>
                <c:pt idx="223">
                  <c:v>1.5515891747352748E-3</c:v>
                </c:pt>
                <c:pt idx="224">
                  <c:v>-1.4051772652667193E-2</c:v>
                </c:pt>
                <c:pt idx="225">
                  <c:v>1.8692196298316636E-2</c:v>
                </c:pt>
                <c:pt idx="226">
                  <c:v>7.8395558001740293E-3</c:v>
                </c:pt>
                <c:pt idx="227">
                  <c:v>-6.4516675398888709E-3</c:v>
                </c:pt>
                <c:pt idx="228">
                  <c:v>-6.4934805560290017E-3</c:v>
                </c:pt>
                <c:pt idx="229">
                  <c:v>-3.2626618682365656E-3</c:v>
                </c:pt>
                <c:pt idx="230">
                  <c:v>9.7561424242656528E-3</c:v>
                </c:pt>
                <c:pt idx="231">
                  <c:v>1.6168637183124747E-3</c:v>
                </c:pt>
                <c:pt idx="232">
                  <c:v>3.2257447325857768E-3</c:v>
                </c:pt>
                <c:pt idx="233">
                  <c:v>4.8193506933501499E-3</c:v>
                </c:pt>
                <c:pt idx="234">
                  <c:v>7.9808880762331051E-3</c:v>
                </c:pt>
                <c:pt idx="235">
                  <c:v>-6.3796387605408959E-3</c:v>
                </c:pt>
                <c:pt idx="236">
                  <c:v>4.7885008082300959E-3</c:v>
                </c:pt>
                <c:pt idx="237">
                  <c:v>-3.1898113934154351E-3</c:v>
                </c:pt>
                <c:pt idx="238">
                  <c:v>-8.0192894238571844E-3</c:v>
                </c:pt>
                <c:pt idx="239">
                  <c:v>-1.1336089006927256E-2</c:v>
                </c:pt>
                <c:pt idx="240">
                  <c:v>-6.5360035530749342E-3</c:v>
                </c:pt>
                <c:pt idx="241">
                  <c:v>4.9059624556405893E-3</c:v>
                </c:pt>
                <c:pt idx="242">
                  <c:v>-1.1484966556984021E-2</c:v>
                </c:pt>
                <c:pt idx="243">
                  <c:v>0</c:v>
                </c:pt>
                <c:pt idx="244">
                  <c:v>1.6488544679492002E-3</c:v>
                </c:pt>
                <c:pt idx="245">
                  <c:v>1.6460579848357007E-3</c:v>
                </c:pt>
                <c:pt idx="246">
                  <c:v>-4.9464074879569898E-3</c:v>
                </c:pt>
                <c:pt idx="247">
                  <c:v>-1.3311327887820747E-2</c:v>
                </c:pt>
                <c:pt idx="248">
                  <c:v>1.3311327887820643E-2</c:v>
                </c:pt>
                <c:pt idx="249">
                  <c:v>3.3003495031213074E-3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B7-48C7-886F-376356AF4D16}"/>
            </c:ext>
          </c:extLst>
        </c:ser>
        <c:ser>
          <c:idx val="3"/>
          <c:order val="3"/>
          <c:tx>
            <c:strRef>
              <c:f>'Rate of return'!$E$1</c:f>
              <c:strCache>
                <c:ptCount val="1"/>
                <c:pt idx="0">
                  <c:v>世紀鋼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'Rate of return'!$A$2:$A$251</c:f>
              <c:numCache>
                <c:formatCode>m/d/yyyy</c:formatCode>
                <c:ptCount val="250"/>
                <c:pt idx="0">
                  <c:v>44827</c:v>
                </c:pt>
                <c:pt idx="1">
                  <c:v>44830</c:v>
                </c:pt>
                <c:pt idx="2">
                  <c:v>44831</c:v>
                </c:pt>
                <c:pt idx="3">
                  <c:v>44832</c:v>
                </c:pt>
                <c:pt idx="4">
                  <c:v>44833</c:v>
                </c:pt>
                <c:pt idx="5">
                  <c:v>44834</c:v>
                </c:pt>
                <c:pt idx="6">
                  <c:v>44837</c:v>
                </c:pt>
                <c:pt idx="7">
                  <c:v>44838</c:v>
                </c:pt>
                <c:pt idx="8">
                  <c:v>44839</c:v>
                </c:pt>
                <c:pt idx="9">
                  <c:v>44840</c:v>
                </c:pt>
                <c:pt idx="10">
                  <c:v>44841</c:v>
                </c:pt>
                <c:pt idx="11">
                  <c:v>44845</c:v>
                </c:pt>
                <c:pt idx="12">
                  <c:v>44846</c:v>
                </c:pt>
                <c:pt idx="13">
                  <c:v>44847</c:v>
                </c:pt>
                <c:pt idx="14">
                  <c:v>44848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44858</c:v>
                </c:pt>
                <c:pt idx="21">
                  <c:v>44859</c:v>
                </c:pt>
                <c:pt idx="22">
                  <c:v>44860</c:v>
                </c:pt>
                <c:pt idx="23">
                  <c:v>44861</c:v>
                </c:pt>
                <c:pt idx="24">
                  <c:v>44862</c:v>
                </c:pt>
                <c:pt idx="25">
                  <c:v>44865</c:v>
                </c:pt>
                <c:pt idx="26">
                  <c:v>44866</c:v>
                </c:pt>
                <c:pt idx="27">
                  <c:v>44867</c:v>
                </c:pt>
                <c:pt idx="28">
                  <c:v>44868</c:v>
                </c:pt>
                <c:pt idx="29">
                  <c:v>44869</c:v>
                </c:pt>
                <c:pt idx="30">
                  <c:v>44872</c:v>
                </c:pt>
                <c:pt idx="31">
                  <c:v>44873</c:v>
                </c:pt>
                <c:pt idx="32">
                  <c:v>44874</c:v>
                </c:pt>
                <c:pt idx="33">
                  <c:v>44875</c:v>
                </c:pt>
                <c:pt idx="34">
                  <c:v>44876</c:v>
                </c:pt>
                <c:pt idx="35">
                  <c:v>44879</c:v>
                </c:pt>
                <c:pt idx="36">
                  <c:v>44880</c:v>
                </c:pt>
                <c:pt idx="37">
                  <c:v>44881</c:v>
                </c:pt>
                <c:pt idx="38">
                  <c:v>44882</c:v>
                </c:pt>
                <c:pt idx="39">
                  <c:v>44883</c:v>
                </c:pt>
                <c:pt idx="40">
                  <c:v>44886</c:v>
                </c:pt>
                <c:pt idx="41">
                  <c:v>44887</c:v>
                </c:pt>
                <c:pt idx="42">
                  <c:v>44888</c:v>
                </c:pt>
                <c:pt idx="43">
                  <c:v>44889</c:v>
                </c:pt>
                <c:pt idx="44">
                  <c:v>44890</c:v>
                </c:pt>
                <c:pt idx="45">
                  <c:v>44893</c:v>
                </c:pt>
                <c:pt idx="46">
                  <c:v>44894</c:v>
                </c:pt>
                <c:pt idx="47">
                  <c:v>44895</c:v>
                </c:pt>
                <c:pt idx="48">
                  <c:v>44896</c:v>
                </c:pt>
                <c:pt idx="49">
                  <c:v>44897</c:v>
                </c:pt>
                <c:pt idx="50">
                  <c:v>44900</c:v>
                </c:pt>
                <c:pt idx="51">
                  <c:v>44901</c:v>
                </c:pt>
                <c:pt idx="52">
                  <c:v>44902</c:v>
                </c:pt>
                <c:pt idx="53">
                  <c:v>44903</c:v>
                </c:pt>
                <c:pt idx="54">
                  <c:v>44904</c:v>
                </c:pt>
                <c:pt idx="55">
                  <c:v>44907</c:v>
                </c:pt>
                <c:pt idx="56">
                  <c:v>44908</c:v>
                </c:pt>
                <c:pt idx="57">
                  <c:v>44909</c:v>
                </c:pt>
                <c:pt idx="58">
                  <c:v>44910</c:v>
                </c:pt>
                <c:pt idx="59">
                  <c:v>44911</c:v>
                </c:pt>
                <c:pt idx="60">
                  <c:v>44914</c:v>
                </c:pt>
                <c:pt idx="61">
                  <c:v>44915</c:v>
                </c:pt>
                <c:pt idx="62">
                  <c:v>44916</c:v>
                </c:pt>
                <c:pt idx="63">
                  <c:v>44917</c:v>
                </c:pt>
                <c:pt idx="64">
                  <c:v>44918</c:v>
                </c:pt>
                <c:pt idx="65">
                  <c:v>44921</c:v>
                </c:pt>
                <c:pt idx="66">
                  <c:v>44922</c:v>
                </c:pt>
                <c:pt idx="67">
                  <c:v>44923</c:v>
                </c:pt>
                <c:pt idx="68">
                  <c:v>44924</c:v>
                </c:pt>
                <c:pt idx="69">
                  <c:v>44925</c:v>
                </c:pt>
                <c:pt idx="70">
                  <c:v>44929</c:v>
                </c:pt>
                <c:pt idx="71">
                  <c:v>44930</c:v>
                </c:pt>
                <c:pt idx="72">
                  <c:v>44931</c:v>
                </c:pt>
                <c:pt idx="73">
                  <c:v>44932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44942</c:v>
                </c:pt>
                <c:pt idx="80">
                  <c:v>44943</c:v>
                </c:pt>
                <c:pt idx="81">
                  <c:v>44956</c:v>
                </c:pt>
                <c:pt idx="82">
                  <c:v>44957</c:v>
                </c:pt>
                <c:pt idx="83">
                  <c:v>44958</c:v>
                </c:pt>
                <c:pt idx="84">
                  <c:v>44959</c:v>
                </c:pt>
                <c:pt idx="85">
                  <c:v>44960</c:v>
                </c:pt>
                <c:pt idx="86">
                  <c:v>44963</c:v>
                </c:pt>
                <c:pt idx="87">
                  <c:v>44964</c:v>
                </c:pt>
                <c:pt idx="88">
                  <c:v>44965</c:v>
                </c:pt>
                <c:pt idx="89">
                  <c:v>44966</c:v>
                </c:pt>
                <c:pt idx="90">
                  <c:v>44967</c:v>
                </c:pt>
                <c:pt idx="91">
                  <c:v>44970</c:v>
                </c:pt>
                <c:pt idx="92">
                  <c:v>44971</c:v>
                </c:pt>
                <c:pt idx="93">
                  <c:v>44972</c:v>
                </c:pt>
                <c:pt idx="94">
                  <c:v>44973</c:v>
                </c:pt>
                <c:pt idx="95">
                  <c:v>44974</c:v>
                </c:pt>
                <c:pt idx="96">
                  <c:v>44977</c:v>
                </c:pt>
                <c:pt idx="97">
                  <c:v>44978</c:v>
                </c:pt>
                <c:pt idx="98">
                  <c:v>44979</c:v>
                </c:pt>
                <c:pt idx="99">
                  <c:v>44980</c:v>
                </c:pt>
                <c:pt idx="100">
                  <c:v>44981</c:v>
                </c:pt>
                <c:pt idx="101">
                  <c:v>44986</c:v>
                </c:pt>
                <c:pt idx="102">
                  <c:v>44987</c:v>
                </c:pt>
                <c:pt idx="103">
                  <c:v>44988</c:v>
                </c:pt>
                <c:pt idx="104">
                  <c:v>44991</c:v>
                </c:pt>
                <c:pt idx="105">
                  <c:v>44992</c:v>
                </c:pt>
                <c:pt idx="106">
                  <c:v>44993</c:v>
                </c:pt>
                <c:pt idx="107">
                  <c:v>44994</c:v>
                </c:pt>
                <c:pt idx="108">
                  <c:v>44995</c:v>
                </c:pt>
                <c:pt idx="109">
                  <c:v>44998</c:v>
                </c:pt>
                <c:pt idx="110">
                  <c:v>44999</c:v>
                </c:pt>
                <c:pt idx="111">
                  <c:v>45000</c:v>
                </c:pt>
                <c:pt idx="112">
                  <c:v>45001</c:v>
                </c:pt>
                <c:pt idx="113">
                  <c:v>45002</c:v>
                </c:pt>
                <c:pt idx="114">
                  <c:v>45005</c:v>
                </c:pt>
                <c:pt idx="115">
                  <c:v>45006</c:v>
                </c:pt>
                <c:pt idx="116">
                  <c:v>45007</c:v>
                </c:pt>
                <c:pt idx="117">
                  <c:v>45008</c:v>
                </c:pt>
                <c:pt idx="118">
                  <c:v>45009</c:v>
                </c:pt>
                <c:pt idx="119">
                  <c:v>45012</c:v>
                </c:pt>
                <c:pt idx="120">
                  <c:v>45013</c:v>
                </c:pt>
                <c:pt idx="121">
                  <c:v>45014</c:v>
                </c:pt>
                <c:pt idx="122">
                  <c:v>45015</c:v>
                </c:pt>
                <c:pt idx="123">
                  <c:v>45016</c:v>
                </c:pt>
                <c:pt idx="124">
                  <c:v>45022</c:v>
                </c:pt>
                <c:pt idx="125">
                  <c:v>45023</c:v>
                </c:pt>
                <c:pt idx="126">
                  <c:v>45026</c:v>
                </c:pt>
                <c:pt idx="127">
                  <c:v>45027</c:v>
                </c:pt>
                <c:pt idx="128">
                  <c:v>45028</c:v>
                </c:pt>
                <c:pt idx="129">
                  <c:v>45029</c:v>
                </c:pt>
                <c:pt idx="130">
                  <c:v>45030</c:v>
                </c:pt>
                <c:pt idx="131">
                  <c:v>45033</c:v>
                </c:pt>
                <c:pt idx="132">
                  <c:v>45034</c:v>
                </c:pt>
                <c:pt idx="133">
                  <c:v>45035</c:v>
                </c:pt>
                <c:pt idx="134">
                  <c:v>45036</c:v>
                </c:pt>
                <c:pt idx="135">
                  <c:v>45037</c:v>
                </c:pt>
                <c:pt idx="136">
                  <c:v>45040</c:v>
                </c:pt>
                <c:pt idx="137">
                  <c:v>45041</c:v>
                </c:pt>
                <c:pt idx="138">
                  <c:v>45042</c:v>
                </c:pt>
                <c:pt idx="139">
                  <c:v>45043</c:v>
                </c:pt>
                <c:pt idx="140">
                  <c:v>45044</c:v>
                </c:pt>
                <c:pt idx="141">
                  <c:v>45048</c:v>
                </c:pt>
                <c:pt idx="142">
                  <c:v>45049</c:v>
                </c:pt>
                <c:pt idx="143">
                  <c:v>45050</c:v>
                </c:pt>
                <c:pt idx="144">
                  <c:v>45051</c:v>
                </c:pt>
                <c:pt idx="145">
                  <c:v>45054</c:v>
                </c:pt>
                <c:pt idx="146">
                  <c:v>45055</c:v>
                </c:pt>
                <c:pt idx="147">
                  <c:v>45056</c:v>
                </c:pt>
                <c:pt idx="148">
                  <c:v>45057</c:v>
                </c:pt>
                <c:pt idx="149">
                  <c:v>45058</c:v>
                </c:pt>
                <c:pt idx="150">
                  <c:v>45061</c:v>
                </c:pt>
                <c:pt idx="151">
                  <c:v>45062</c:v>
                </c:pt>
                <c:pt idx="152">
                  <c:v>45063</c:v>
                </c:pt>
                <c:pt idx="153">
                  <c:v>45064</c:v>
                </c:pt>
                <c:pt idx="154">
                  <c:v>45065</c:v>
                </c:pt>
                <c:pt idx="155">
                  <c:v>45068</c:v>
                </c:pt>
                <c:pt idx="156">
                  <c:v>45069</c:v>
                </c:pt>
                <c:pt idx="157">
                  <c:v>45070</c:v>
                </c:pt>
                <c:pt idx="158">
                  <c:v>45071</c:v>
                </c:pt>
                <c:pt idx="159">
                  <c:v>45072</c:v>
                </c:pt>
                <c:pt idx="160">
                  <c:v>45075</c:v>
                </c:pt>
                <c:pt idx="161">
                  <c:v>45076</c:v>
                </c:pt>
                <c:pt idx="162">
                  <c:v>45077</c:v>
                </c:pt>
                <c:pt idx="163">
                  <c:v>45078</c:v>
                </c:pt>
                <c:pt idx="164">
                  <c:v>45079</c:v>
                </c:pt>
                <c:pt idx="165">
                  <c:v>45082</c:v>
                </c:pt>
                <c:pt idx="166">
                  <c:v>45083</c:v>
                </c:pt>
                <c:pt idx="167">
                  <c:v>45084</c:v>
                </c:pt>
                <c:pt idx="168">
                  <c:v>45085</c:v>
                </c:pt>
                <c:pt idx="169">
                  <c:v>45086</c:v>
                </c:pt>
                <c:pt idx="170">
                  <c:v>45089</c:v>
                </c:pt>
                <c:pt idx="171">
                  <c:v>45090</c:v>
                </c:pt>
                <c:pt idx="172">
                  <c:v>45091</c:v>
                </c:pt>
                <c:pt idx="173">
                  <c:v>45092</c:v>
                </c:pt>
                <c:pt idx="174">
                  <c:v>45093</c:v>
                </c:pt>
                <c:pt idx="175">
                  <c:v>45096</c:v>
                </c:pt>
                <c:pt idx="176">
                  <c:v>45097</c:v>
                </c:pt>
                <c:pt idx="177">
                  <c:v>45098</c:v>
                </c:pt>
                <c:pt idx="178">
                  <c:v>45103</c:v>
                </c:pt>
                <c:pt idx="179">
                  <c:v>45104</c:v>
                </c:pt>
                <c:pt idx="180">
                  <c:v>45105</c:v>
                </c:pt>
                <c:pt idx="181">
                  <c:v>45106</c:v>
                </c:pt>
                <c:pt idx="182">
                  <c:v>45107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45117</c:v>
                </c:pt>
                <c:pt idx="189">
                  <c:v>45118</c:v>
                </c:pt>
                <c:pt idx="190">
                  <c:v>45119</c:v>
                </c:pt>
                <c:pt idx="191">
                  <c:v>45120</c:v>
                </c:pt>
                <c:pt idx="192">
                  <c:v>45121</c:v>
                </c:pt>
                <c:pt idx="193">
                  <c:v>45124</c:v>
                </c:pt>
                <c:pt idx="194">
                  <c:v>45125</c:v>
                </c:pt>
                <c:pt idx="195">
                  <c:v>45126</c:v>
                </c:pt>
                <c:pt idx="196">
                  <c:v>45127</c:v>
                </c:pt>
                <c:pt idx="197">
                  <c:v>45128</c:v>
                </c:pt>
                <c:pt idx="198">
                  <c:v>45131</c:v>
                </c:pt>
                <c:pt idx="199">
                  <c:v>45132</c:v>
                </c:pt>
                <c:pt idx="200">
                  <c:v>45133</c:v>
                </c:pt>
                <c:pt idx="201">
                  <c:v>45134</c:v>
                </c:pt>
                <c:pt idx="202">
                  <c:v>45135</c:v>
                </c:pt>
                <c:pt idx="203">
                  <c:v>45138</c:v>
                </c:pt>
                <c:pt idx="204">
                  <c:v>45139</c:v>
                </c:pt>
                <c:pt idx="205">
                  <c:v>45140</c:v>
                </c:pt>
                <c:pt idx="206">
                  <c:v>45142</c:v>
                </c:pt>
                <c:pt idx="207">
                  <c:v>45145</c:v>
                </c:pt>
                <c:pt idx="208">
                  <c:v>45146</c:v>
                </c:pt>
                <c:pt idx="209">
                  <c:v>45147</c:v>
                </c:pt>
                <c:pt idx="210">
                  <c:v>45148</c:v>
                </c:pt>
                <c:pt idx="211">
                  <c:v>45149</c:v>
                </c:pt>
                <c:pt idx="212">
                  <c:v>45152</c:v>
                </c:pt>
                <c:pt idx="213">
                  <c:v>45153</c:v>
                </c:pt>
                <c:pt idx="214">
                  <c:v>45154</c:v>
                </c:pt>
                <c:pt idx="215">
                  <c:v>45155</c:v>
                </c:pt>
                <c:pt idx="216">
                  <c:v>45156</c:v>
                </c:pt>
                <c:pt idx="217">
                  <c:v>45159</c:v>
                </c:pt>
                <c:pt idx="218">
                  <c:v>45160</c:v>
                </c:pt>
                <c:pt idx="219">
                  <c:v>45161</c:v>
                </c:pt>
                <c:pt idx="220">
                  <c:v>45162</c:v>
                </c:pt>
                <c:pt idx="221">
                  <c:v>45163</c:v>
                </c:pt>
                <c:pt idx="222">
                  <c:v>45166</c:v>
                </c:pt>
                <c:pt idx="223">
                  <c:v>45167</c:v>
                </c:pt>
                <c:pt idx="224">
                  <c:v>45168</c:v>
                </c:pt>
                <c:pt idx="225">
                  <c:v>45169</c:v>
                </c:pt>
                <c:pt idx="226">
                  <c:v>45170</c:v>
                </c:pt>
                <c:pt idx="227">
                  <c:v>45173</c:v>
                </c:pt>
                <c:pt idx="228">
                  <c:v>45174</c:v>
                </c:pt>
                <c:pt idx="229">
                  <c:v>45175</c:v>
                </c:pt>
                <c:pt idx="230">
                  <c:v>45176</c:v>
                </c:pt>
                <c:pt idx="231">
                  <c:v>45177</c:v>
                </c:pt>
                <c:pt idx="232">
                  <c:v>45180</c:v>
                </c:pt>
                <c:pt idx="233">
                  <c:v>45181</c:v>
                </c:pt>
                <c:pt idx="234">
                  <c:v>45182</c:v>
                </c:pt>
                <c:pt idx="235">
                  <c:v>45183</c:v>
                </c:pt>
                <c:pt idx="236">
                  <c:v>45184</c:v>
                </c:pt>
                <c:pt idx="237">
                  <c:v>45187</c:v>
                </c:pt>
                <c:pt idx="238">
                  <c:v>45188</c:v>
                </c:pt>
                <c:pt idx="239">
                  <c:v>45189</c:v>
                </c:pt>
                <c:pt idx="240">
                  <c:v>45190</c:v>
                </c:pt>
                <c:pt idx="241">
                  <c:v>45191</c:v>
                </c:pt>
                <c:pt idx="242">
                  <c:v>45194</c:v>
                </c:pt>
                <c:pt idx="243">
                  <c:v>45195</c:v>
                </c:pt>
                <c:pt idx="244">
                  <c:v>45196</c:v>
                </c:pt>
                <c:pt idx="245">
                  <c:v>45197</c:v>
                </c:pt>
                <c:pt idx="246">
                  <c:v>45201</c:v>
                </c:pt>
                <c:pt idx="247">
                  <c:v>45202</c:v>
                </c:pt>
                <c:pt idx="248">
                  <c:v>45203</c:v>
                </c:pt>
                <c:pt idx="249">
                  <c:v>45204</c:v>
                </c:pt>
              </c:numCache>
            </c:numRef>
          </c:cat>
          <c:val>
            <c:numRef>
              <c:f>'Rate of return'!$E$2:$E$251</c:f>
              <c:numCache>
                <c:formatCode>0.0000</c:formatCode>
                <c:ptCount val="250"/>
                <c:pt idx="0">
                  <c:v>-5.849617656112719E-2</c:v>
                </c:pt>
                <c:pt idx="1">
                  <c:v>6.006038849909032E-3</c:v>
                </c:pt>
                <c:pt idx="2">
                  <c:v>-5.8568399061246085E-2</c:v>
                </c:pt>
                <c:pt idx="3">
                  <c:v>-1.4388769658219294E-2</c:v>
                </c:pt>
                <c:pt idx="4">
                  <c:v>1.1209100817272631E-2</c:v>
                </c:pt>
                <c:pt idx="5">
                  <c:v>1.2658381348949069E-2</c:v>
                </c:pt>
                <c:pt idx="6">
                  <c:v>2.7908850144657268E-2</c:v>
                </c:pt>
                <c:pt idx="7">
                  <c:v>1.215812858154852E-2</c:v>
                </c:pt>
                <c:pt idx="8">
                  <c:v>-3.0256755993153424E-3</c:v>
                </c:pt>
                <c:pt idx="9">
                  <c:v>0</c:v>
                </c:pt>
                <c:pt idx="10">
                  <c:v>1.2048383426353212E-2</c:v>
                </c:pt>
                <c:pt idx="11">
                  <c:v>-2.2711043228587271E-2</c:v>
                </c:pt>
                <c:pt idx="12">
                  <c:v>-2.9528189235270359E-2</c:v>
                </c:pt>
                <c:pt idx="13">
                  <c:v>3.1058396055271272E-2</c:v>
                </c:pt>
                <c:pt idx="14">
                  <c:v>-9.2166393896679875E-3</c:v>
                </c:pt>
                <c:pt idx="15">
                  <c:v>2.2884292786160394E-2</c:v>
                </c:pt>
                <c:pt idx="16">
                  <c:v>6.00033491324026E-2</c:v>
                </c:pt>
                <c:pt idx="17">
                  <c:v>1.6901754460551387E-2</c:v>
                </c:pt>
                <c:pt idx="18">
                  <c:v>2.7549952527278501E-2</c:v>
                </c:pt>
                <c:pt idx="19">
                  <c:v>5.9345032676528263E-2</c:v>
                </c:pt>
                <c:pt idx="20">
                  <c:v>2.4036603436436217E-2</c:v>
                </c:pt>
                <c:pt idx="21">
                  <c:v>0</c:v>
                </c:pt>
                <c:pt idx="22">
                  <c:v>1.4888575547937074E-2</c:v>
                </c:pt>
                <c:pt idx="23">
                  <c:v>-4.9382075660567536E-3</c:v>
                </c:pt>
                <c:pt idx="24">
                  <c:v>-4.8171580802078069E-2</c:v>
                </c:pt>
                <c:pt idx="25">
                  <c:v>2.4375831346686867E-2</c:v>
                </c:pt>
                <c:pt idx="26">
                  <c:v>-2.5381358964548821E-3</c:v>
                </c:pt>
                <c:pt idx="27">
                  <c:v>-3.8191644373499548E-3</c:v>
                </c:pt>
                <c:pt idx="28">
                  <c:v>1.2746719217967941E-3</c:v>
                </c:pt>
                <c:pt idx="29">
                  <c:v>1.1399768653643895E-2</c:v>
                </c:pt>
                <c:pt idx="30">
                  <c:v>1.0025084023977771E-2</c:v>
                </c:pt>
                <c:pt idx="31">
                  <c:v>-2.3975836155051323E-2</c:v>
                </c:pt>
                <c:pt idx="32">
                  <c:v>1.6466426413775829E-2</c:v>
                </c:pt>
                <c:pt idx="33">
                  <c:v>-1.3915442936346091E-2</c:v>
                </c:pt>
                <c:pt idx="34">
                  <c:v>3.9955340357887455E-2</c:v>
                </c:pt>
                <c:pt idx="35">
                  <c:v>1.2233151372670666E-3</c:v>
                </c:pt>
                <c:pt idx="36">
                  <c:v>1.2217349955304267E-3</c:v>
                </c:pt>
                <c:pt idx="37">
                  <c:v>1.2202319852053531E-3</c:v>
                </c:pt>
                <c:pt idx="38">
                  <c:v>-3.0962225603966925E-2</c:v>
                </c:pt>
                <c:pt idx="39">
                  <c:v>8.2072611191552028E-2</c:v>
                </c:pt>
                <c:pt idx="40">
                  <c:v>-4.019454658513693E-2</c:v>
                </c:pt>
                <c:pt idx="41">
                  <c:v>-9.6970941688551016E-3</c:v>
                </c:pt>
                <c:pt idx="42">
                  <c:v>4.8603012427889799E-3</c:v>
                </c:pt>
                <c:pt idx="43">
                  <c:v>-2.454110891611766E-2</c:v>
                </c:pt>
                <c:pt idx="44">
                  <c:v>2.454110891611766E-2</c:v>
                </c:pt>
                <c:pt idx="45">
                  <c:v>3.1028718736930177E-2</c:v>
                </c:pt>
                <c:pt idx="46">
                  <c:v>-1.1757555872490683E-3</c:v>
                </c:pt>
                <c:pt idx="47">
                  <c:v>8.2015341075825886E-3</c:v>
                </c:pt>
                <c:pt idx="48">
                  <c:v>3.4407064895762493E-2</c:v>
                </c:pt>
                <c:pt idx="49">
                  <c:v>1.1268282882459348E-3</c:v>
                </c:pt>
                <c:pt idx="50">
                  <c:v>1.5642710027246168E-2</c:v>
                </c:pt>
                <c:pt idx="51">
                  <c:v>-4.8845541536057406E-2</c:v>
                </c:pt>
                <c:pt idx="52">
                  <c:v>4.6625818057168637E-2</c:v>
                </c:pt>
                <c:pt idx="53">
                  <c:v>-1.6807118316381289E-2</c:v>
                </c:pt>
                <c:pt idx="54">
                  <c:v>-2.2624104288850658E-3</c:v>
                </c:pt>
                <c:pt idx="55">
                  <c:v>-5.6786067753634307E-3</c:v>
                </c:pt>
                <c:pt idx="56">
                  <c:v>2.8075958835895275E-2</c:v>
                </c:pt>
                <c:pt idx="57">
                  <c:v>6.6225295401025073E-3</c:v>
                </c:pt>
                <c:pt idx="58">
                  <c:v>-3.5838158015022097E-2</c:v>
                </c:pt>
                <c:pt idx="59">
                  <c:v>-2.5405489227896514E-2</c:v>
                </c:pt>
                <c:pt idx="60">
                  <c:v>-4.5462410796464306E-2</c:v>
                </c:pt>
                <c:pt idx="61">
                  <c:v>2.4184976506884837E-2</c:v>
                </c:pt>
                <c:pt idx="62">
                  <c:v>7.2570728677129992E-2</c:v>
                </c:pt>
                <c:pt idx="63">
                  <c:v>-1.2297505313218535E-2</c:v>
                </c:pt>
                <c:pt idx="64">
                  <c:v>-3.0842022150183907E-2</c:v>
                </c:pt>
                <c:pt idx="65">
                  <c:v>2.0666671611343987E-2</c:v>
                </c:pt>
                <c:pt idx="66">
                  <c:v>4.3364236646220397E-2</c:v>
                </c:pt>
                <c:pt idx="67">
                  <c:v>-1.2041732477532034E-2</c:v>
                </c:pt>
                <c:pt idx="68">
                  <c:v>-2.4527483609223116E-2</c:v>
                </c:pt>
                <c:pt idx="69">
                  <c:v>2.5628188147961632E-2</c:v>
                </c:pt>
                <c:pt idx="70">
                  <c:v>8.7623233614092209E-3</c:v>
                </c:pt>
                <c:pt idx="71">
                  <c:v>-2.42837212662327E-2</c:v>
                </c:pt>
                <c:pt idx="72">
                  <c:v>3.3463834349160585E-3</c:v>
                </c:pt>
                <c:pt idx="73">
                  <c:v>3.8235131291912632E-2</c:v>
                </c:pt>
                <c:pt idx="74">
                  <c:v>0</c:v>
                </c:pt>
                <c:pt idx="75">
                  <c:v>0</c:v>
                </c:pt>
                <c:pt idx="76">
                  <c:v>-7.5310199537771284E-3</c:v>
                </c:pt>
                <c:pt idx="77">
                  <c:v>-9.7667735068189872E-3</c:v>
                </c:pt>
                <c:pt idx="78">
                  <c:v>1.3001320801275477E-2</c:v>
                </c:pt>
                <c:pt idx="79">
                  <c:v>2.2353224252223029E-2</c:v>
                </c:pt>
                <c:pt idx="80">
                  <c:v>8.385824691513645E-3</c:v>
                </c:pt>
                <c:pt idx="81">
                  <c:v>3.3866704862252919E-2</c:v>
                </c:pt>
                <c:pt idx="82">
                  <c:v>5.7830929003216028E-2</c:v>
                </c:pt>
                <c:pt idx="83">
                  <c:v>4.7506027585977988E-3</c:v>
                </c:pt>
                <c:pt idx="84">
                  <c:v>-4.7506027585978647E-3</c:v>
                </c:pt>
                <c:pt idx="85">
                  <c:v>-5.2798205647292359E-2</c:v>
                </c:pt>
                <c:pt idx="86">
                  <c:v>-1.0045003456839576E-3</c:v>
                </c:pt>
                <c:pt idx="87">
                  <c:v>-1.1116819781136288E-2</c:v>
                </c:pt>
                <c:pt idx="88">
                  <c:v>-7.1392960409178835E-3</c:v>
                </c:pt>
                <c:pt idx="89">
                  <c:v>-4.102508318057081E-3</c:v>
                </c:pt>
                <c:pt idx="90">
                  <c:v>-4.1194804878806118E-3</c:v>
                </c:pt>
                <c:pt idx="91">
                  <c:v>2.1440310598034737E-2</c:v>
                </c:pt>
                <c:pt idx="92">
                  <c:v>1.0050335853501506E-2</c:v>
                </c:pt>
                <c:pt idx="93">
                  <c:v>-1.0050335853501451E-2</c:v>
                </c:pt>
                <c:pt idx="94">
                  <c:v>3.4742948443872837E-2</c:v>
                </c:pt>
                <c:pt idx="95">
                  <c:v>3.8282186571016966E-2</c:v>
                </c:pt>
                <c:pt idx="96">
                  <c:v>-9.4340322333586416E-3</c:v>
                </c:pt>
                <c:pt idx="97">
                  <c:v>4.7281411959458957E-3</c:v>
                </c:pt>
                <c:pt idx="98">
                  <c:v>4.7058910374127138E-3</c:v>
                </c:pt>
                <c:pt idx="99">
                  <c:v>-2.3754086008107144E-2</c:v>
                </c:pt>
                <c:pt idx="100">
                  <c:v>4.7961722634930135E-3</c:v>
                </c:pt>
                <c:pt idx="101">
                  <c:v>-1.9324272826402814E-2</c:v>
                </c:pt>
                <c:pt idx="102">
                  <c:v>0</c:v>
                </c:pt>
                <c:pt idx="103">
                  <c:v>4.8661896511729063E-3</c:v>
                </c:pt>
                <c:pt idx="104">
                  <c:v>3.8099846232270383E-2</c:v>
                </c:pt>
                <c:pt idx="105">
                  <c:v>-1.8868484304382805E-2</c:v>
                </c:pt>
                <c:pt idx="106">
                  <c:v>-2.409755157906053E-2</c:v>
                </c:pt>
                <c:pt idx="107">
                  <c:v>-3.9806250400419706E-2</c:v>
                </c:pt>
                <c:pt idx="108">
                  <c:v>3.4916265106227883E-2</c:v>
                </c:pt>
                <c:pt idx="109">
                  <c:v>-2.481516911972402E-2</c:v>
                </c:pt>
                <c:pt idx="110">
                  <c:v>-1.6211074199073413E-2</c:v>
                </c:pt>
                <c:pt idx="111">
                  <c:v>-1.8557274800881606E-2</c:v>
                </c:pt>
                <c:pt idx="112">
                  <c:v>1.5488177762651354E-2</c:v>
                </c:pt>
                <c:pt idx="113">
                  <c:v>1.9280171237303675E-2</c:v>
                </c:pt>
                <c:pt idx="114">
                  <c:v>-1.0101095986503933E-2</c:v>
                </c:pt>
                <c:pt idx="115">
                  <c:v>-2.0324905061028585E-3</c:v>
                </c:pt>
                <c:pt idx="116">
                  <c:v>7.0957924626494891E-3</c:v>
                </c:pt>
                <c:pt idx="117">
                  <c:v>0</c:v>
                </c:pt>
                <c:pt idx="118">
                  <c:v>-1.7320830110154145E-2</c:v>
                </c:pt>
                <c:pt idx="119">
                  <c:v>-8.2560116794956288E-3</c:v>
                </c:pt>
                <c:pt idx="120">
                  <c:v>-3.0512646228915453E-2</c:v>
                </c:pt>
                <c:pt idx="121">
                  <c:v>-1.2903361823364816E-2</c:v>
                </c:pt>
                <c:pt idx="122">
                  <c:v>2.3530454623523378E-2</c:v>
                </c:pt>
                <c:pt idx="123">
                  <c:v>3.53100237543887E-2</c:v>
                </c:pt>
                <c:pt idx="124">
                  <c:v>4.4895319907890946E-2</c:v>
                </c:pt>
                <c:pt idx="125">
                  <c:v>2.4097551579060524E-2</c:v>
                </c:pt>
                <c:pt idx="126">
                  <c:v>9.4787439545437387E-3</c:v>
                </c:pt>
                <c:pt idx="127">
                  <c:v>5.9514127532407715E-2</c:v>
                </c:pt>
                <c:pt idx="128">
                  <c:v>0</c:v>
                </c:pt>
                <c:pt idx="129">
                  <c:v>-4.4543503493803087E-3</c:v>
                </c:pt>
                <c:pt idx="130">
                  <c:v>3.0771658666753687E-2</c:v>
                </c:pt>
                <c:pt idx="131">
                  <c:v>-1.3072081567352775E-2</c:v>
                </c:pt>
                <c:pt idx="132">
                  <c:v>1.3072081567352701E-2</c:v>
                </c:pt>
                <c:pt idx="133">
                  <c:v>-8.695706967553932E-3</c:v>
                </c:pt>
                <c:pt idx="134">
                  <c:v>4.3573053689556262E-3</c:v>
                </c:pt>
                <c:pt idx="135">
                  <c:v>-1.3129291441792736E-2</c:v>
                </c:pt>
                <c:pt idx="136">
                  <c:v>-4.0454954692313638E-2</c:v>
                </c:pt>
                <c:pt idx="137">
                  <c:v>1.8182319083190328E-2</c:v>
                </c:pt>
                <c:pt idx="138">
                  <c:v>-2.2780028331819885E-2</c:v>
                </c:pt>
                <c:pt idx="139">
                  <c:v>1.8265347977293189E-2</c:v>
                </c:pt>
                <c:pt idx="140">
                  <c:v>2.6787315963649763E-2</c:v>
                </c:pt>
                <c:pt idx="141">
                  <c:v>2.178735418490723E-2</c:v>
                </c:pt>
                <c:pt idx="142">
                  <c:v>1.2848142477849059E-2</c:v>
                </c:pt>
                <c:pt idx="143">
                  <c:v>-3.0239885189718235E-2</c:v>
                </c:pt>
                <c:pt idx="144">
                  <c:v>-4.4850566165351789E-2</c:v>
                </c:pt>
                <c:pt idx="145">
                  <c:v>-5.6618893999507931E-2</c:v>
                </c:pt>
                <c:pt idx="146">
                  <c:v>4.8426244757879908E-3</c:v>
                </c:pt>
                <c:pt idx="147">
                  <c:v>-3.4401426717332435E-2</c:v>
                </c:pt>
                <c:pt idx="148">
                  <c:v>0</c:v>
                </c:pt>
                <c:pt idx="149">
                  <c:v>-1.8164001177569854E-2</c:v>
                </c:pt>
                <c:pt idx="150">
                  <c:v>7.1030740405915883E-3</c:v>
                </c:pt>
                <c:pt idx="151">
                  <c:v>1.1060927136978238E-2</c:v>
                </c:pt>
                <c:pt idx="152">
                  <c:v>-3.0045391105700293E-3</c:v>
                </c:pt>
                <c:pt idx="153">
                  <c:v>-1.7198168206949388E-2</c:v>
                </c:pt>
                <c:pt idx="154">
                  <c:v>4.4895319907890946E-2</c:v>
                </c:pt>
                <c:pt idx="155">
                  <c:v>-1.4742281737203431E-2</c:v>
                </c:pt>
                <c:pt idx="156">
                  <c:v>-2.4049275516645572E-2</c:v>
                </c:pt>
                <c:pt idx="157">
                  <c:v>0</c:v>
                </c:pt>
                <c:pt idx="158">
                  <c:v>4.3657746905021846E-2</c:v>
                </c:pt>
                <c:pt idx="159">
                  <c:v>6.1195561026919712E-2</c:v>
                </c:pt>
                <c:pt idx="160">
                  <c:v>0</c:v>
                </c:pt>
                <c:pt idx="161">
                  <c:v>-4.5766670274118666E-3</c:v>
                </c:pt>
                <c:pt idx="162">
                  <c:v>1.8182319083190328E-2</c:v>
                </c:pt>
                <c:pt idx="163">
                  <c:v>-9.0498355199179273E-3</c:v>
                </c:pt>
                <c:pt idx="164">
                  <c:v>-4.5558165358606907E-3</c:v>
                </c:pt>
                <c:pt idx="165">
                  <c:v>4.5558165358606613E-3</c:v>
                </c:pt>
                <c:pt idx="166">
                  <c:v>2.2472855852058576E-2</c:v>
                </c:pt>
                <c:pt idx="167">
                  <c:v>-2.2472855852058628E-2</c:v>
                </c:pt>
                <c:pt idx="168">
                  <c:v>5.3109825313948332E-2</c:v>
                </c:pt>
                <c:pt idx="169">
                  <c:v>-3.0636969461889801E-2</c:v>
                </c:pt>
                <c:pt idx="170">
                  <c:v>-3.6203048663960589E-2</c:v>
                </c:pt>
                <c:pt idx="171">
                  <c:v>2.2780028331819906E-2</c:v>
                </c:pt>
                <c:pt idx="172">
                  <c:v>1.7857617400006472E-2</c:v>
                </c:pt>
                <c:pt idx="173">
                  <c:v>0</c:v>
                </c:pt>
                <c:pt idx="174">
                  <c:v>-4.4345970678657531E-3</c:v>
                </c:pt>
                <c:pt idx="175">
                  <c:v>0</c:v>
                </c:pt>
                <c:pt idx="176">
                  <c:v>-4.4543503493803087E-3</c:v>
                </c:pt>
                <c:pt idx="177">
                  <c:v>4.4543503493803746E-3</c:v>
                </c:pt>
                <c:pt idx="178">
                  <c:v>4.4345970678657748E-3</c:v>
                </c:pt>
                <c:pt idx="179">
                  <c:v>4.3296805753324258E-2</c:v>
                </c:pt>
                <c:pt idx="180">
                  <c:v>9.2996256673927649E-2</c:v>
                </c:pt>
                <c:pt idx="181">
                  <c:v>4.8974004596459474E-2</c:v>
                </c:pt>
                <c:pt idx="182">
                  <c:v>1.0969031370573937E-2</c:v>
                </c:pt>
                <c:pt idx="183">
                  <c:v>-2.9522439266321726E-2</c:v>
                </c:pt>
                <c:pt idx="184">
                  <c:v>-1.8904154639152723E-2</c:v>
                </c:pt>
                <c:pt idx="185">
                  <c:v>4.1127291423862788E-2</c:v>
                </c:pt>
                <c:pt idx="186">
                  <c:v>5.3488684950986222E-2</c:v>
                </c:pt>
                <c:pt idx="187">
                  <c:v>1.3793322132335769E-2</c:v>
                </c:pt>
                <c:pt idx="188">
                  <c:v>-3.8399132934536021E-2</c:v>
                </c:pt>
                <c:pt idx="189">
                  <c:v>1.7637141486106876E-2</c:v>
                </c:pt>
                <c:pt idx="190">
                  <c:v>1.0434877292579494E-2</c:v>
                </c:pt>
                <c:pt idx="191">
                  <c:v>-3.466207976486284E-3</c:v>
                </c:pt>
                <c:pt idx="192">
                  <c:v>3.4133006369458617E-2</c:v>
                </c:pt>
                <c:pt idx="193">
                  <c:v>-5.164658886216681E-2</c:v>
                </c:pt>
                <c:pt idx="194">
                  <c:v>7.042282625412951E-3</c:v>
                </c:pt>
                <c:pt idx="195">
                  <c:v>3.4486176071169404E-2</c:v>
                </c:pt>
                <c:pt idx="196">
                  <c:v>1.3468217050866611E-2</c:v>
                </c:pt>
                <c:pt idx="197">
                  <c:v>5.8458200486594149E-2</c:v>
                </c:pt>
                <c:pt idx="198">
                  <c:v>3.7155976888091267E-2</c:v>
                </c:pt>
                <c:pt idx="199">
                  <c:v>-3.0441423812281325E-3</c:v>
                </c:pt>
                <c:pt idx="200">
                  <c:v>-3.0534374868903431E-3</c:v>
                </c:pt>
                <c:pt idx="201">
                  <c:v>1.2158204479809583E-2</c:v>
                </c:pt>
                <c:pt idx="202">
                  <c:v>-3.0677252247047006E-2</c:v>
                </c:pt>
                <c:pt idx="203">
                  <c:v>-2.8437935320533514E-2</c:v>
                </c:pt>
                <c:pt idx="204">
                  <c:v>-2.9270382300113224E-2</c:v>
                </c:pt>
                <c:pt idx="205">
                  <c:v>9.8522964430116395E-3</c:v>
                </c:pt>
                <c:pt idx="206">
                  <c:v>0</c:v>
                </c:pt>
                <c:pt idx="207">
                  <c:v>2.5807883955872503E-2</c:v>
                </c:pt>
                <c:pt idx="208">
                  <c:v>-3.5660180398884217E-2</c:v>
                </c:pt>
                <c:pt idx="209">
                  <c:v>-4.3851882528849397E-2</c:v>
                </c:pt>
                <c:pt idx="210">
                  <c:v>-1.0398707220898622E-2</c:v>
                </c:pt>
                <c:pt idx="211">
                  <c:v>-3.1861102068984008E-2</c:v>
                </c:pt>
                <c:pt idx="212">
                  <c:v>7.168489478612497E-3</c:v>
                </c:pt>
                <c:pt idx="213">
                  <c:v>-2.1661496781179419E-2</c:v>
                </c:pt>
                <c:pt idx="214">
                  <c:v>4.6354109371550989E-2</c:v>
                </c:pt>
                <c:pt idx="215">
                  <c:v>-3.5464709572282656E-2</c:v>
                </c:pt>
                <c:pt idx="216">
                  <c:v>0</c:v>
                </c:pt>
                <c:pt idx="217">
                  <c:v>-3.6166404701885504E-3</c:v>
                </c:pt>
                <c:pt idx="218">
                  <c:v>2.8573372444055948E-2</c:v>
                </c:pt>
                <c:pt idx="219">
                  <c:v>3.5149421074445919E-3</c:v>
                </c:pt>
                <c:pt idx="220">
                  <c:v>1.0471299867295437E-2</c:v>
                </c:pt>
                <c:pt idx="221">
                  <c:v>4.08219945202552E-2</c:v>
                </c:pt>
                <c:pt idx="222">
                  <c:v>4.5610511252052274E-2</c:v>
                </c:pt>
                <c:pt idx="223">
                  <c:v>3.1796529173798056E-3</c:v>
                </c:pt>
                <c:pt idx="224">
                  <c:v>1.5748356968139112E-2</c:v>
                </c:pt>
                <c:pt idx="225">
                  <c:v>-6.2696130135953742E-3</c:v>
                </c:pt>
                <c:pt idx="226">
                  <c:v>0</c:v>
                </c:pt>
                <c:pt idx="227">
                  <c:v>3.7041271680349076E-2</c:v>
                </c:pt>
                <c:pt idx="228">
                  <c:v>6.0423144559626617E-3</c:v>
                </c:pt>
                <c:pt idx="229">
                  <c:v>-3.0165935394256792E-3</c:v>
                </c:pt>
                <c:pt idx="230">
                  <c:v>6.0241146033808762E-3</c:v>
                </c:pt>
                <c:pt idx="231">
                  <c:v>2.0803127629763326E-2</c:v>
                </c:pt>
                <c:pt idx="232">
                  <c:v>-2.6827242233144189E-2</c:v>
                </c:pt>
                <c:pt idx="233">
                  <c:v>-3.0677252247047006E-2</c:v>
                </c:pt>
                <c:pt idx="234">
                  <c:v>4.2689408695050571E-2</c:v>
                </c:pt>
                <c:pt idx="235">
                  <c:v>6.360524995457266E-2</c:v>
                </c:pt>
                <c:pt idx="236">
                  <c:v>5.1853361610255472E-2</c:v>
                </c:pt>
                <c:pt idx="237">
                  <c:v>-5.3333459753626168E-3</c:v>
                </c:pt>
                <c:pt idx="238">
                  <c:v>-2.1622464013165657E-2</c:v>
                </c:pt>
                <c:pt idx="239">
                  <c:v>-1.0989121575595206E-2</c:v>
                </c:pt>
                <c:pt idx="240">
                  <c:v>0</c:v>
                </c:pt>
                <c:pt idx="241">
                  <c:v>-1.9526422350355267E-2</c:v>
                </c:pt>
                <c:pt idx="242">
                  <c:v>8.4151969252844981E-3</c:v>
                </c:pt>
                <c:pt idx="243">
                  <c:v>2.2100347000665922E-2</c:v>
                </c:pt>
                <c:pt idx="244">
                  <c:v>-1.0989121575595206E-2</c:v>
                </c:pt>
                <c:pt idx="245">
                  <c:v>8.2531417567204817E-3</c:v>
                </c:pt>
                <c:pt idx="246">
                  <c:v>-3.3429296649194709E-2</c:v>
                </c:pt>
                <c:pt idx="247">
                  <c:v>3.0685810703443887E-2</c:v>
                </c:pt>
                <c:pt idx="248">
                  <c:v>-3.9220713153281267E-2</c:v>
                </c:pt>
                <c:pt idx="249">
                  <c:v>5.6980211146377959E-3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B7-48C7-886F-376356AF4D16}"/>
            </c:ext>
          </c:extLst>
        </c:ser>
        <c:ser>
          <c:idx val="4"/>
          <c:order val="4"/>
          <c:tx>
            <c:strRef>
              <c:f>'Rate of return'!$F$1</c:f>
              <c:strCache>
                <c:ptCount val="1"/>
                <c:pt idx="0">
                  <c:v>加權指數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'Rate of return'!$A$2:$A$251</c:f>
              <c:numCache>
                <c:formatCode>m/d/yyyy</c:formatCode>
                <c:ptCount val="250"/>
                <c:pt idx="0">
                  <c:v>44827</c:v>
                </c:pt>
                <c:pt idx="1">
                  <c:v>44830</c:v>
                </c:pt>
                <c:pt idx="2">
                  <c:v>44831</c:v>
                </c:pt>
                <c:pt idx="3">
                  <c:v>44832</c:v>
                </c:pt>
                <c:pt idx="4">
                  <c:v>44833</c:v>
                </c:pt>
                <c:pt idx="5">
                  <c:v>44834</c:v>
                </c:pt>
                <c:pt idx="6">
                  <c:v>44837</c:v>
                </c:pt>
                <c:pt idx="7">
                  <c:v>44838</c:v>
                </c:pt>
                <c:pt idx="8">
                  <c:v>44839</c:v>
                </c:pt>
                <c:pt idx="9">
                  <c:v>44840</c:v>
                </c:pt>
                <c:pt idx="10">
                  <c:v>44841</c:v>
                </c:pt>
                <c:pt idx="11">
                  <c:v>44845</c:v>
                </c:pt>
                <c:pt idx="12">
                  <c:v>44846</c:v>
                </c:pt>
                <c:pt idx="13">
                  <c:v>44847</c:v>
                </c:pt>
                <c:pt idx="14">
                  <c:v>44848</c:v>
                </c:pt>
                <c:pt idx="15">
                  <c:v>44851</c:v>
                </c:pt>
                <c:pt idx="16">
                  <c:v>44852</c:v>
                </c:pt>
                <c:pt idx="17">
                  <c:v>44853</c:v>
                </c:pt>
                <c:pt idx="18">
                  <c:v>44854</c:v>
                </c:pt>
                <c:pt idx="19">
                  <c:v>44855</c:v>
                </c:pt>
                <c:pt idx="20">
                  <c:v>44858</c:v>
                </c:pt>
                <c:pt idx="21">
                  <c:v>44859</c:v>
                </c:pt>
                <c:pt idx="22">
                  <c:v>44860</c:v>
                </c:pt>
                <c:pt idx="23">
                  <c:v>44861</c:v>
                </c:pt>
                <c:pt idx="24">
                  <c:v>44862</c:v>
                </c:pt>
                <c:pt idx="25">
                  <c:v>44865</c:v>
                </c:pt>
                <c:pt idx="26">
                  <c:v>44866</c:v>
                </c:pt>
                <c:pt idx="27">
                  <c:v>44867</c:v>
                </c:pt>
                <c:pt idx="28">
                  <c:v>44868</c:v>
                </c:pt>
                <c:pt idx="29">
                  <c:v>44869</c:v>
                </c:pt>
                <c:pt idx="30">
                  <c:v>44872</c:v>
                </c:pt>
                <c:pt idx="31">
                  <c:v>44873</c:v>
                </c:pt>
                <c:pt idx="32">
                  <c:v>44874</c:v>
                </c:pt>
                <c:pt idx="33">
                  <c:v>44875</c:v>
                </c:pt>
                <c:pt idx="34">
                  <c:v>44876</c:v>
                </c:pt>
                <c:pt idx="35">
                  <c:v>44879</c:v>
                </c:pt>
                <c:pt idx="36">
                  <c:v>44880</c:v>
                </c:pt>
                <c:pt idx="37">
                  <c:v>44881</c:v>
                </c:pt>
                <c:pt idx="38">
                  <c:v>44882</c:v>
                </c:pt>
                <c:pt idx="39">
                  <c:v>44883</c:v>
                </c:pt>
                <c:pt idx="40">
                  <c:v>44886</c:v>
                </c:pt>
                <c:pt idx="41">
                  <c:v>44887</c:v>
                </c:pt>
                <c:pt idx="42">
                  <c:v>44888</c:v>
                </c:pt>
                <c:pt idx="43">
                  <c:v>44889</c:v>
                </c:pt>
                <c:pt idx="44">
                  <c:v>44890</c:v>
                </c:pt>
                <c:pt idx="45">
                  <c:v>44893</c:v>
                </c:pt>
                <c:pt idx="46">
                  <c:v>44894</c:v>
                </c:pt>
                <c:pt idx="47">
                  <c:v>44895</c:v>
                </c:pt>
                <c:pt idx="48">
                  <c:v>44896</c:v>
                </c:pt>
                <c:pt idx="49">
                  <c:v>44897</c:v>
                </c:pt>
                <c:pt idx="50">
                  <c:v>44900</c:v>
                </c:pt>
                <c:pt idx="51">
                  <c:v>44901</c:v>
                </c:pt>
                <c:pt idx="52">
                  <c:v>44902</c:v>
                </c:pt>
                <c:pt idx="53">
                  <c:v>44903</c:v>
                </c:pt>
                <c:pt idx="54">
                  <c:v>44904</c:v>
                </c:pt>
                <c:pt idx="55">
                  <c:v>44907</c:v>
                </c:pt>
                <c:pt idx="56">
                  <c:v>44908</c:v>
                </c:pt>
                <c:pt idx="57">
                  <c:v>44909</c:v>
                </c:pt>
                <c:pt idx="58">
                  <c:v>44910</c:v>
                </c:pt>
                <c:pt idx="59">
                  <c:v>44911</c:v>
                </c:pt>
                <c:pt idx="60">
                  <c:v>44914</c:v>
                </c:pt>
                <c:pt idx="61">
                  <c:v>44915</c:v>
                </c:pt>
                <c:pt idx="62">
                  <c:v>44916</c:v>
                </c:pt>
                <c:pt idx="63">
                  <c:v>44917</c:v>
                </c:pt>
                <c:pt idx="64">
                  <c:v>44918</c:v>
                </c:pt>
                <c:pt idx="65">
                  <c:v>44921</c:v>
                </c:pt>
                <c:pt idx="66">
                  <c:v>44922</c:v>
                </c:pt>
                <c:pt idx="67">
                  <c:v>44923</c:v>
                </c:pt>
                <c:pt idx="68">
                  <c:v>44924</c:v>
                </c:pt>
                <c:pt idx="69">
                  <c:v>44925</c:v>
                </c:pt>
                <c:pt idx="70">
                  <c:v>44929</c:v>
                </c:pt>
                <c:pt idx="71">
                  <c:v>44930</c:v>
                </c:pt>
                <c:pt idx="72">
                  <c:v>44931</c:v>
                </c:pt>
                <c:pt idx="73">
                  <c:v>44932</c:v>
                </c:pt>
                <c:pt idx="74">
                  <c:v>44935</c:v>
                </c:pt>
                <c:pt idx="75">
                  <c:v>44936</c:v>
                </c:pt>
                <c:pt idx="76">
                  <c:v>44937</c:v>
                </c:pt>
                <c:pt idx="77">
                  <c:v>44938</c:v>
                </c:pt>
                <c:pt idx="78">
                  <c:v>44939</c:v>
                </c:pt>
                <c:pt idx="79">
                  <c:v>44942</c:v>
                </c:pt>
                <c:pt idx="80">
                  <c:v>44943</c:v>
                </c:pt>
                <c:pt idx="81">
                  <c:v>44956</c:v>
                </c:pt>
                <c:pt idx="82">
                  <c:v>44957</c:v>
                </c:pt>
                <c:pt idx="83">
                  <c:v>44958</c:v>
                </c:pt>
                <c:pt idx="84">
                  <c:v>44959</c:v>
                </c:pt>
                <c:pt idx="85">
                  <c:v>44960</c:v>
                </c:pt>
                <c:pt idx="86">
                  <c:v>44963</c:v>
                </c:pt>
                <c:pt idx="87">
                  <c:v>44964</c:v>
                </c:pt>
                <c:pt idx="88">
                  <c:v>44965</c:v>
                </c:pt>
                <c:pt idx="89">
                  <c:v>44966</c:v>
                </c:pt>
                <c:pt idx="90">
                  <c:v>44967</c:v>
                </c:pt>
                <c:pt idx="91">
                  <c:v>44970</c:v>
                </c:pt>
                <c:pt idx="92">
                  <c:v>44971</c:v>
                </c:pt>
                <c:pt idx="93">
                  <c:v>44972</c:v>
                </c:pt>
                <c:pt idx="94">
                  <c:v>44973</c:v>
                </c:pt>
                <c:pt idx="95">
                  <c:v>44974</c:v>
                </c:pt>
                <c:pt idx="96">
                  <c:v>44977</c:v>
                </c:pt>
                <c:pt idx="97">
                  <c:v>44978</c:v>
                </c:pt>
                <c:pt idx="98">
                  <c:v>44979</c:v>
                </c:pt>
                <c:pt idx="99">
                  <c:v>44980</c:v>
                </c:pt>
                <c:pt idx="100">
                  <c:v>44981</c:v>
                </c:pt>
                <c:pt idx="101">
                  <c:v>44986</c:v>
                </c:pt>
                <c:pt idx="102">
                  <c:v>44987</c:v>
                </c:pt>
                <c:pt idx="103">
                  <c:v>44988</c:v>
                </c:pt>
                <c:pt idx="104">
                  <c:v>44991</c:v>
                </c:pt>
                <c:pt idx="105">
                  <c:v>44992</c:v>
                </c:pt>
                <c:pt idx="106">
                  <c:v>44993</c:v>
                </c:pt>
                <c:pt idx="107">
                  <c:v>44994</c:v>
                </c:pt>
                <c:pt idx="108">
                  <c:v>44995</c:v>
                </c:pt>
                <c:pt idx="109">
                  <c:v>44998</c:v>
                </c:pt>
                <c:pt idx="110">
                  <c:v>44999</c:v>
                </c:pt>
                <c:pt idx="111">
                  <c:v>45000</c:v>
                </c:pt>
                <c:pt idx="112">
                  <c:v>45001</c:v>
                </c:pt>
                <c:pt idx="113">
                  <c:v>45002</c:v>
                </c:pt>
                <c:pt idx="114">
                  <c:v>45005</c:v>
                </c:pt>
                <c:pt idx="115">
                  <c:v>45006</c:v>
                </c:pt>
                <c:pt idx="116">
                  <c:v>45007</c:v>
                </c:pt>
                <c:pt idx="117">
                  <c:v>45008</c:v>
                </c:pt>
                <c:pt idx="118">
                  <c:v>45009</c:v>
                </c:pt>
                <c:pt idx="119">
                  <c:v>45012</c:v>
                </c:pt>
                <c:pt idx="120">
                  <c:v>45013</c:v>
                </c:pt>
                <c:pt idx="121">
                  <c:v>45014</c:v>
                </c:pt>
                <c:pt idx="122">
                  <c:v>45015</c:v>
                </c:pt>
                <c:pt idx="123">
                  <c:v>45016</c:v>
                </c:pt>
                <c:pt idx="124">
                  <c:v>45022</c:v>
                </c:pt>
                <c:pt idx="125">
                  <c:v>45023</c:v>
                </c:pt>
                <c:pt idx="126">
                  <c:v>45026</c:v>
                </c:pt>
                <c:pt idx="127">
                  <c:v>45027</c:v>
                </c:pt>
                <c:pt idx="128">
                  <c:v>45028</c:v>
                </c:pt>
                <c:pt idx="129">
                  <c:v>45029</c:v>
                </c:pt>
                <c:pt idx="130">
                  <c:v>45030</c:v>
                </c:pt>
                <c:pt idx="131">
                  <c:v>45033</c:v>
                </c:pt>
                <c:pt idx="132">
                  <c:v>45034</c:v>
                </c:pt>
                <c:pt idx="133">
                  <c:v>45035</c:v>
                </c:pt>
                <c:pt idx="134">
                  <c:v>45036</c:v>
                </c:pt>
                <c:pt idx="135">
                  <c:v>45037</c:v>
                </c:pt>
                <c:pt idx="136">
                  <c:v>45040</c:v>
                </c:pt>
                <c:pt idx="137">
                  <c:v>45041</c:v>
                </c:pt>
                <c:pt idx="138">
                  <c:v>45042</c:v>
                </c:pt>
                <c:pt idx="139">
                  <c:v>45043</c:v>
                </c:pt>
                <c:pt idx="140">
                  <c:v>45044</c:v>
                </c:pt>
                <c:pt idx="141">
                  <c:v>45048</c:v>
                </c:pt>
                <c:pt idx="142">
                  <c:v>45049</c:v>
                </c:pt>
                <c:pt idx="143">
                  <c:v>45050</c:v>
                </c:pt>
                <c:pt idx="144">
                  <c:v>45051</c:v>
                </c:pt>
                <c:pt idx="145">
                  <c:v>45054</c:v>
                </c:pt>
                <c:pt idx="146">
                  <c:v>45055</c:v>
                </c:pt>
                <c:pt idx="147">
                  <c:v>45056</c:v>
                </c:pt>
                <c:pt idx="148">
                  <c:v>45057</c:v>
                </c:pt>
                <c:pt idx="149">
                  <c:v>45058</c:v>
                </c:pt>
                <c:pt idx="150">
                  <c:v>45061</c:v>
                </c:pt>
                <c:pt idx="151">
                  <c:v>45062</c:v>
                </c:pt>
                <c:pt idx="152">
                  <c:v>45063</c:v>
                </c:pt>
                <c:pt idx="153">
                  <c:v>45064</c:v>
                </c:pt>
                <c:pt idx="154">
                  <c:v>45065</c:v>
                </c:pt>
                <c:pt idx="155">
                  <c:v>45068</c:v>
                </c:pt>
                <c:pt idx="156">
                  <c:v>45069</c:v>
                </c:pt>
                <c:pt idx="157">
                  <c:v>45070</c:v>
                </c:pt>
                <c:pt idx="158">
                  <c:v>45071</c:v>
                </c:pt>
                <c:pt idx="159">
                  <c:v>45072</c:v>
                </c:pt>
                <c:pt idx="160">
                  <c:v>45075</c:v>
                </c:pt>
                <c:pt idx="161">
                  <c:v>45076</c:v>
                </c:pt>
                <c:pt idx="162">
                  <c:v>45077</c:v>
                </c:pt>
                <c:pt idx="163">
                  <c:v>45078</c:v>
                </c:pt>
                <c:pt idx="164">
                  <c:v>45079</c:v>
                </c:pt>
                <c:pt idx="165">
                  <c:v>45082</c:v>
                </c:pt>
                <c:pt idx="166">
                  <c:v>45083</c:v>
                </c:pt>
                <c:pt idx="167">
                  <c:v>45084</c:v>
                </c:pt>
                <c:pt idx="168">
                  <c:v>45085</c:v>
                </c:pt>
                <c:pt idx="169">
                  <c:v>45086</c:v>
                </c:pt>
                <c:pt idx="170">
                  <c:v>45089</c:v>
                </c:pt>
                <c:pt idx="171">
                  <c:v>45090</c:v>
                </c:pt>
                <c:pt idx="172">
                  <c:v>45091</c:v>
                </c:pt>
                <c:pt idx="173">
                  <c:v>45092</c:v>
                </c:pt>
                <c:pt idx="174">
                  <c:v>45093</c:v>
                </c:pt>
                <c:pt idx="175">
                  <c:v>45096</c:v>
                </c:pt>
                <c:pt idx="176">
                  <c:v>45097</c:v>
                </c:pt>
                <c:pt idx="177">
                  <c:v>45098</c:v>
                </c:pt>
                <c:pt idx="178">
                  <c:v>45103</c:v>
                </c:pt>
                <c:pt idx="179">
                  <c:v>45104</c:v>
                </c:pt>
                <c:pt idx="180">
                  <c:v>45105</c:v>
                </c:pt>
                <c:pt idx="181">
                  <c:v>45106</c:v>
                </c:pt>
                <c:pt idx="182">
                  <c:v>45107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45117</c:v>
                </c:pt>
                <c:pt idx="189">
                  <c:v>45118</c:v>
                </c:pt>
                <c:pt idx="190">
                  <c:v>45119</c:v>
                </c:pt>
                <c:pt idx="191">
                  <c:v>45120</c:v>
                </c:pt>
                <c:pt idx="192">
                  <c:v>45121</c:v>
                </c:pt>
                <c:pt idx="193">
                  <c:v>45124</c:v>
                </c:pt>
                <c:pt idx="194">
                  <c:v>45125</c:v>
                </c:pt>
                <c:pt idx="195">
                  <c:v>45126</c:v>
                </c:pt>
                <c:pt idx="196">
                  <c:v>45127</c:v>
                </c:pt>
                <c:pt idx="197">
                  <c:v>45128</c:v>
                </c:pt>
                <c:pt idx="198">
                  <c:v>45131</c:v>
                </c:pt>
                <c:pt idx="199">
                  <c:v>45132</c:v>
                </c:pt>
                <c:pt idx="200">
                  <c:v>45133</c:v>
                </c:pt>
                <c:pt idx="201">
                  <c:v>45134</c:v>
                </c:pt>
                <c:pt idx="202">
                  <c:v>45135</c:v>
                </c:pt>
                <c:pt idx="203">
                  <c:v>45138</c:v>
                </c:pt>
                <c:pt idx="204">
                  <c:v>45139</c:v>
                </c:pt>
                <c:pt idx="205">
                  <c:v>45140</c:v>
                </c:pt>
                <c:pt idx="206">
                  <c:v>45142</c:v>
                </c:pt>
                <c:pt idx="207">
                  <c:v>45145</c:v>
                </c:pt>
                <c:pt idx="208">
                  <c:v>45146</c:v>
                </c:pt>
                <c:pt idx="209">
                  <c:v>45147</c:v>
                </c:pt>
                <c:pt idx="210">
                  <c:v>45148</c:v>
                </c:pt>
                <c:pt idx="211">
                  <c:v>45149</c:v>
                </c:pt>
                <c:pt idx="212">
                  <c:v>45152</c:v>
                </c:pt>
                <c:pt idx="213">
                  <c:v>45153</c:v>
                </c:pt>
                <c:pt idx="214">
                  <c:v>45154</c:v>
                </c:pt>
                <c:pt idx="215">
                  <c:v>45155</c:v>
                </c:pt>
                <c:pt idx="216">
                  <c:v>45156</c:v>
                </c:pt>
                <c:pt idx="217">
                  <c:v>45159</c:v>
                </c:pt>
                <c:pt idx="218">
                  <c:v>45160</c:v>
                </c:pt>
                <c:pt idx="219">
                  <c:v>45161</c:v>
                </c:pt>
                <c:pt idx="220">
                  <c:v>45162</c:v>
                </c:pt>
                <c:pt idx="221">
                  <c:v>45163</c:v>
                </c:pt>
                <c:pt idx="222">
                  <c:v>45166</c:v>
                </c:pt>
                <c:pt idx="223">
                  <c:v>45167</c:v>
                </c:pt>
                <c:pt idx="224">
                  <c:v>45168</c:v>
                </c:pt>
                <c:pt idx="225">
                  <c:v>45169</c:v>
                </c:pt>
                <c:pt idx="226">
                  <c:v>45170</c:v>
                </c:pt>
                <c:pt idx="227">
                  <c:v>45173</c:v>
                </c:pt>
                <c:pt idx="228">
                  <c:v>45174</c:v>
                </c:pt>
                <c:pt idx="229">
                  <c:v>45175</c:v>
                </c:pt>
                <c:pt idx="230">
                  <c:v>45176</c:v>
                </c:pt>
                <c:pt idx="231">
                  <c:v>45177</c:v>
                </c:pt>
                <c:pt idx="232">
                  <c:v>45180</c:v>
                </c:pt>
                <c:pt idx="233">
                  <c:v>45181</c:v>
                </c:pt>
                <c:pt idx="234">
                  <c:v>45182</c:v>
                </c:pt>
                <c:pt idx="235">
                  <c:v>45183</c:v>
                </c:pt>
                <c:pt idx="236">
                  <c:v>45184</c:v>
                </c:pt>
                <c:pt idx="237">
                  <c:v>45187</c:v>
                </c:pt>
                <c:pt idx="238">
                  <c:v>45188</c:v>
                </c:pt>
                <c:pt idx="239">
                  <c:v>45189</c:v>
                </c:pt>
                <c:pt idx="240">
                  <c:v>45190</c:v>
                </c:pt>
                <c:pt idx="241">
                  <c:v>45191</c:v>
                </c:pt>
                <c:pt idx="242">
                  <c:v>45194</c:v>
                </c:pt>
                <c:pt idx="243">
                  <c:v>45195</c:v>
                </c:pt>
                <c:pt idx="244">
                  <c:v>45196</c:v>
                </c:pt>
                <c:pt idx="245">
                  <c:v>45197</c:v>
                </c:pt>
                <c:pt idx="246">
                  <c:v>45201</c:v>
                </c:pt>
                <c:pt idx="247">
                  <c:v>45202</c:v>
                </c:pt>
                <c:pt idx="248">
                  <c:v>45203</c:v>
                </c:pt>
                <c:pt idx="249">
                  <c:v>45204</c:v>
                </c:pt>
              </c:numCache>
            </c:numRef>
          </c:cat>
          <c:val>
            <c:numRef>
              <c:f>'Rate of return'!$F$2:$F$251</c:f>
              <c:numCache>
                <c:formatCode>0.0000</c:formatCode>
                <c:ptCount val="250"/>
                <c:pt idx="0">
                  <c:v>-2.4390547720435155E-2</c:v>
                </c:pt>
                <c:pt idx="1">
                  <c:v>3.5065998802264733E-3</c:v>
                </c:pt>
                <c:pt idx="2">
                  <c:v>-2.6420326857508742E-2</c:v>
                </c:pt>
                <c:pt idx="3">
                  <c:v>5.0510201003662854E-3</c:v>
                </c:pt>
                <c:pt idx="4">
                  <c:v>-8.1368705593462473E-3</c:v>
                </c:pt>
                <c:pt idx="5">
                  <c:v>-9.2872008094566708E-3</c:v>
                </c:pt>
                <c:pt idx="6">
                  <c:v>2.054163532813923E-2</c:v>
                </c:pt>
                <c:pt idx="7">
                  <c:v>1.6430392054367748E-2</c:v>
                </c:pt>
                <c:pt idx="8">
                  <c:v>6.5445328706316358E-3</c:v>
                </c:pt>
                <c:pt idx="9">
                  <c:v>-1.3754458342581528E-2</c:v>
                </c:pt>
                <c:pt idx="10">
                  <c:v>-4.4489811805847053E-2</c:v>
                </c:pt>
                <c:pt idx="11">
                  <c:v>-1.8932899024422755E-3</c:v>
                </c:pt>
                <c:pt idx="12">
                  <c:v>-2.0896022639299835E-2</c:v>
                </c:pt>
                <c:pt idx="13">
                  <c:v>2.4473365952448718E-2</c:v>
                </c:pt>
                <c:pt idx="14">
                  <c:v>-1.2422115323411137E-2</c:v>
                </c:pt>
                <c:pt idx="15">
                  <c:v>1.2160015277351902E-2</c:v>
                </c:pt>
                <c:pt idx="16">
                  <c:v>-1.1334356007456635E-2</c:v>
                </c:pt>
                <c:pt idx="17">
                  <c:v>-2.3654932387883782E-3</c:v>
                </c:pt>
                <c:pt idx="18">
                  <c:v>-9.8504917113128206E-3</c:v>
                </c:pt>
                <c:pt idx="19">
                  <c:v>2.9428284331753161E-3</c:v>
                </c:pt>
                <c:pt idx="20">
                  <c:v>-1.4956169377776697E-2</c:v>
                </c:pt>
                <c:pt idx="21">
                  <c:v>4.9560462861297791E-3</c:v>
                </c:pt>
                <c:pt idx="22">
                  <c:v>1.5382652199743267E-2</c:v>
                </c:pt>
                <c:pt idx="23">
                  <c:v>-1.0729352498984992E-2</c:v>
                </c:pt>
                <c:pt idx="24">
                  <c:v>1.2536415246706031E-2</c:v>
                </c:pt>
                <c:pt idx="25">
                  <c:v>6.731090543177505E-3</c:v>
                </c:pt>
                <c:pt idx="26">
                  <c:v>4.8176276322747591E-3</c:v>
                </c:pt>
                <c:pt idx="27">
                  <c:v>-8.7071745234827257E-3</c:v>
                </c:pt>
                <c:pt idx="28">
                  <c:v>3.083835348182011E-3</c:v>
                </c:pt>
                <c:pt idx="29">
                  <c:v>1.5011116489533044E-2</c:v>
                </c:pt>
                <c:pt idx="30">
                  <c:v>9.3355848447875429E-3</c:v>
                </c:pt>
                <c:pt idx="31">
                  <c:v>2.1570810405582144E-2</c:v>
                </c:pt>
                <c:pt idx="32">
                  <c:v>-9.9512255284251016E-3</c:v>
                </c:pt>
                <c:pt idx="33">
                  <c:v>3.6629005018489293E-2</c:v>
                </c:pt>
                <c:pt idx="34">
                  <c:v>1.18756692586154E-2</c:v>
                </c:pt>
                <c:pt idx="35">
                  <c:v>2.5864501216675793E-2</c:v>
                </c:pt>
                <c:pt idx="36">
                  <c:v>-6.1615082393938784E-4</c:v>
                </c:pt>
                <c:pt idx="37">
                  <c:v>-1.4578272708657826E-4</c:v>
                </c:pt>
                <c:pt idx="38">
                  <c:v>-2.0826460819818818E-3</c:v>
                </c:pt>
                <c:pt idx="39">
                  <c:v>-3.8405691002648575E-3</c:v>
                </c:pt>
                <c:pt idx="40">
                  <c:v>6.4026062407330437E-3</c:v>
                </c:pt>
                <c:pt idx="41">
                  <c:v>4.5515108007441324E-3</c:v>
                </c:pt>
                <c:pt idx="42">
                  <c:v>1.193922294581653E-2</c:v>
                </c:pt>
                <c:pt idx="43">
                  <c:v>-3.7143193225703679E-4</c:v>
                </c:pt>
                <c:pt idx="44">
                  <c:v>-1.5111027592379426E-2</c:v>
                </c:pt>
                <c:pt idx="45">
                  <c:v>1.0439981997742783E-2</c:v>
                </c:pt>
                <c:pt idx="46">
                  <c:v>1.1484736870527486E-2</c:v>
                </c:pt>
                <c:pt idx="47">
                  <c:v>8.9153836548190694E-3</c:v>
                </c:pt>
                <c:pt idx="48">
                  <c:v>-2.8095570233366784E-3</c:v>
                </c:pt>
                <c:pt idx="49">
                  <c:v>6.7179054650711616E-4</c:v>
                </c:pt>
                <c:pt idx="50">
                  <c:v>-1.6955207286606339E-2</c:v>
                </c:pt>
                <c:pt idx="51">
                  <c:v>-6.7353012966569091E-3</c:v>
                </c:pt>
                <c:pt idx="52">
                  <c:v>-5.2749735875327417E-3</c:v>
                </c:pt>
                <c:pt idx="53">
                  <c:v>1.0416883002127651E-2</c:v>
                </c:pt>
                <c:pt idx="54">
                  <c:v>-6.3333173121750339E-3</c:v>
                </c:pt>
                <c:pt idx="55">
                  <c:v>-6.1526323243699518E-3</c:v>
                </c:pt>
                <c:pt idx="56">
                  <c:v>1.4790647681451462E-2</c:v>
                </c:pt>
                <c:pt idx="57">
                  <c:v>-3.5492708967227205E-4</c:v>
                </c:pt>
                <c:pt idx="58">
                  <c:v>-1.4050897213356587E-2</c:v>
                </c:pt>
                <c:pt idx="59">
                  <c:v>-6.5762219637022544E-3</c:v>
                </c:pt>
                <c:pt idx="60">
                  <c:v>-1.8410254126904876E-2</c:v>
                </c:pt>
                <c:pt idx="61">
                  <c:v>4.5324077053505623E-3</c:v>
                </c:pt>
                <c:pt idx="62">
                  <c:v>1.4544146012247667E-2</c:v>
                </c:pt>
                <c:pt idx="63">
                  <c:v>-1.1932101415736224E-2</c:v>
                </c:pt>
                <c:pt idx="64">
                  <c:v>9.4548549059101305E-4</c:v>
                </c:pt>
                <c:pt idx="65">
                  <c:v>3.0265261437152761E-3</c:v>
                </c:pt>
                <c:pt idx="66">
                  <c:v>-1.0899879527530798E-2</c:v>
                </c:pt>
                <c:pt idx="67">
                  <c:v>-6.2339864033469066E-3</c:v>
                </c:pt>
                <c:pt idx="68">
                  <c:v>3.7325232923675188E-3</c:v>
                </c:pt>
                <c:pt idx="69">
                  <c:v>6.0948124165688712E-3</c:v>
                </c:pt>
                <c:pt idx="70">
                  <c:v>-1.758436944357921E-3</c:v>
                </c:pt>
                <c:pt idx="71">
                  <c:v>7.1522611845286693E-3</c:v>
                </c:pt>
                <c:pt idx="72">
                  <c:v>5.0421427647450653E-3</c:v>
                </c:pt>
                <c:pt idx="73">
                  <c:v>2.6017808736679027E-2</c:v>
                </c:pt>
                <c:pt idx="74">
                  <c:v>3.4342587111976142E-3</c:v>
                </c:pt>
                <c:pt idx="75">
                  <c:v>-3.4864237816213143E-3</c:v>
                </c:pt>
                <c:pt idx="76">
                  <c:v>-1.3431963636961932E-3</c:v>
                </c:pt>
                <c:pt idx="77">
                  <c:v>6.2587124873112803E-3</c:v>
                </c:pt>
                <c:pt idx="78">
                  <c:v>6.916057756978876E-3</c:v>
                </c:pt>
                <c:pt idx="79">
                  <c:v>3.9651253047535425E-4</c:v>
                </c:pt>
                <c:pt idx="80">
                  <c:v>3.68724340499001E-2</c:v>
                </c:pt>
                <c:pt idx="81">
                  <c:v>-1.4865513680197619E-2</c:v>
                </c:pt>
                <c:pt idx="82">
                  <c:v>1.0098049857484769E-2</c:v>
                </c:pt>
                <c:pt idx="83">
                  <c:v>1.1286829038142501E-2</c:v>
                </c:pt>
                <c:pt idx="84">
                  <c:v>4.8080282965629365E-4</c:v>
                </c:pt>
                <c:pt idx="85">
                  <c:v>-1.3540235723154522E-2</c:v>
                </c:pt>
                <c:pt idx="86">
                  <c:v>5.2542190001923089E-4</c:v>
                </c:pt>
                <c:pt idx="87">
                  <c:v>1.4008365963557394E-2</c:v>
                </c:pt>
                <c:pt idx="88">
                  <c:v>-1.2467589711420237E-3</c:v>
                </c:pt>
                <c:pt idx="89">
                  <c:v>-7.7341229767999753E-4</c:v>
                </c:pt>
                <c:pt idx="90">
                  <c:v>-2.7220610026049462E-3</c:v>
                </c:pt>
                <c:pt idx="91">
                  <c:v>7.0644253612014117E-3</c:v>
                </c:pt>
                <c:pt idx="92">
                  <c:v>-1.4256244394497179E-2</c:v>
                </c:pt>
                <c:pt idx="93">
                  <c:v>7.5918688184329272E-3</c:v>
                </c:pt>
                <c:pt idx="94">
                  <c:v>-4.5632914001643076E-3</c:v>
                </c:pt>
                <c:pt idx="95">
                  <c:v>4.6102643491994283E-3</c:v>
                </c:pt>
                <c:pt idx="96">
                  <c:v>7.5653682469851167E-4</c:v>
                </c:pt>
                <c:pt idx="97">
                  <c:v>-9.3107342885021122E-3</c:v>
                </c:pt>
                <c:pt idx="98">
                  <c:v>1.2672689506610688E-2</c:v>
                </c:pt>
                <c:pt idx="99">
                  <c:v>-7.1737446959304983E-3</c:v>
                </c:pt>
                <c:pt idx="100">
                  <c:v>6.089616698736409E-3</c:v>
                </c:pt>
                <c:pt idx="101">
                  <c:v>1.4712854149408699E-5</c:v>
                </c:pt>
                <c:pt idx="102">
                  <c:v>6.2166481268016488E-4</c:v>
                </c:pt>
                <c:pt idx="103">
                  <c:v>9.88725366702989E-3</c:v>
                </c:pt>
                <c:pt idx="104">
                  <c:v>5.9693854154822352E-3</c:v>
                </c:pt>
                <c:pt idx="105">
                  <c:v>-2.5059577086802842E-3</c:v>
                </c:pt>
                <c:pt idx="106">
                  <c:v>-3.0099266228401336E-3</c:v>
                </c:pt>
                <c:pt idx="107">
                  <c:v>-1.5622329461704311E-2</c:v>
                </c:pt>
                <c:pt idx="108">
                  <c:v>2.2060916381061477E-3</c:v>
                </c:pt>
                <c:pt idx="109">
                  <c:v>-1.294095815050874E-2</c:v>
                </c:pt>
                <c:pt idx="110">
                  <c:v>1.7672641113064191E-3</c:v>
                </c:pt>
                <c:pt idx="111">
                  <c:v>-1.0877385003885028E-2</c:v>
                </c:pt>
                <c:pt idx="112">
                  <c:v>1.5116623170640126E-2</c:v>
                </c:pt>
                <c:pt idx="113">
                  <c:v>-2.1371630673260606E-3</c:v>
                </c:pt>
                <c:pt idx="114">
                  <c:v>6.0439973841076673E-3</c:v>
                </c:pt>
                <c:pt idx="115">
                  <c:v>1.5796866800694129E-2</c:v>
                </c:pt>
                <c:pt idx="116">
                  <c:v>6.5449827464726159E-3</c:v>
                </c:pt>
                <c:pt idx="117">
                  <c:v>3.193970952500048E-3</c:v>
                </c:pt>
                <c:pt idx="118">
                  <c:v>-5.3167933737984837E-3</c:v>
                </c:pt>
                <c:pt idx="119">
                  <c:v>-8.1714242474467125E-3</c:v>
                </c:pt>
                <c:pt idx="120">
                  <c:v>4.3391621436814935E-3</c:v>
                </c:pt>
                <c:pt idx="121">
                  <c:v>5.0393504680146962E-3</c:v>
                </c:pt>
                <c:pt idx="122">
                  <c:v>1.1747387688688772E-3</c:v>
                </c:pt>
                <c:pt idx="123">
                  <c:v>-3.6169330801849127E-3</c:v>
                </c:pt>
                <c:pt idx="124">
                  <c:v>1.6260787140054093E-3</c:v>
                </c:pt>
                <c:pt idx="125">
                  <c:v>2.5018354362364753E-3</c:v>
                </c:pt>
                <c:pt idx="126">
                  <c:v>2.3724390445866422E-3</c:v>
                </c:pt>
                <c:pt idx="127">
                  <c:v>1.1988534200514018E-3</c:v>
                </c:pt>
                <c:pt idx="128">
                  <c:v>-8.0793843443344362E-3</c:v>
                </c:pt>
                <c:pt idx="129">
                  <c:v>7.8571763449992987E-3</c:v>
                </c:pt>
                <c:pt idx="130">
                  <c:v>2.1396641864261938E-3</c:v>
                </c:pt>
                <c:pt idx="131">
                  <c:v>-5.9127121557605898E-3</c:v>
                </c:pt>
                <c:pt idx="132">
                  <c:v>-6.2560874729062476E-3</c:v>
                </c:pt>
                <c:pt idx="133">
                  <c:v>-3.9996381851738951E-3</c:v>
                </c:pt>
                <c:pt idx="134">
                  <c:v>-6.6769713520637621E-3</c:v>
                </c:pt>
                <c:pt idx="135">
                  <c:v>1.529298843252917E-3</c:v>
                </c:pt>
                <c:pt idx="136">
                  <c:v>-1.6526794019857537E-2</c:v>
                </c:pt>
                <c:pt idx="137">
                  <c:v>2.5365843668885709E-4</c:v>
                </c:pt>
                <c:pt idx="138">
                  <c:v>2.3946094851752262E-3</c:v>
                </c:pt>
                <c:pt idx="139">
                  <c:v>1.0822037537740192E-2</c:v>
                </c:pt>
                <c:pt idx="140">
                  <c:v>3.6712883255595554E-3</c:v>
                </c:pt>
                <c:pt idx="141">
                  <c:v>-5.3267584300033125E-3</c:v>
                </c:pt>
                <c:pt idx="142">
                  <c:v>3.5696927644346186E-3</c:v>
                </c:pt>
                <c:pt idx="143">
                  <c:v>1.0910828762543477E-3</c:v>
                </c:pt>
                <c:pt idx="144">
                  <c:v>4.6926500734630503E-3</c:v>
                </c:pt>
                <c:pt idx="145">
                  <c:v>1.7901584869289826E-3</c:v>
                </c:pt>
                <c:pt idx="146">
                  <c:v>-5.4792556258505517E-3</c:v>
                </c:pt>
                <c:pt idx="147">
                  <c:v>-8.1601743307911003E-3</c:v>
                </c:pt>
                <c:pt idx="148">
                  <c:v>-7.9177874336676759E-4</c:v>
                </c:pt>
                <c:pt idx="149">
                  <c:v>-1.7632556714590635E-3</c:v>
                </c:pt>
                <c:pt idx="150">
                  <c:v>1.2767896194722374E-2</c:v>
                </c:pt>
                <c:pt idx="151">
                  <c:v>1.5911480665110844E-2</c:v>
                </c:pt>
                <c:pt idx="152">
                  <c:v>1.1027613741883248E-2</c:v>
                </c:pt>
                <c:pt idx="153">
                  <c:v>4.5258616175321209E-3</c:v>
                </c:pt>
                <c:pt idx="154">
                  <c:v>3.6900514294481429E-4</c:v>
                </c:pt>
                <c:pt idx="155">
                  <c:v>4.4120224792665151E-4</c:v>
                </c:pt>
                <c:pt idx="156">
                  <c:v>-1.7751047318540149E-3</c:v>
                </c:pt>
                <c:pt idx="157">
                  <c:v>8.1771976025169571E-3</c:v>
                </c:pt>
                <c:pt idx="158">
                  <c:v>1.2992252157698813E-2</c:v>
                </c:pt>
                <c:pt idx="159">
                  <c:v>7.9206598406818315E-3</c:v>
                </c:pt>
                <c:pt idx="160">
                  <c:v>-8.1545049644450227E-4</c:v>
                </c:pt>
                <c:pt idx="161">
                  <c:v>-2.6371730260700099E-3</c:v>
                </c:pt>
                <c:pt idx="162">
                  <c:v>-4.0077008093399305E-3</c:v>
                </c:pt>
                <c:pt idx="163">
                  <c:v>1.1695638421766574E-2</c:v>
                </c:pt>
                <c:pt idx="164">
                  <c:v>4.4998376250818777E-4</c:v>
                </c:pt>
                <c:pt idx="165">
                  <c:v>2.8217454039594003E-3</c:v>
                </c:pt>
                <c:pt idx="166">
                  <c:v>9.5487982742348716E-3</c:v>
                </c:pt>
                <c:pt idx="167">
                  <c:v>-1.121892363953318E-2</c:v>
                </c:pt>
                <c:pt idx="168">
                  <c:v>9.08456764909207E-3</c:v>
                </c:pt>
                <c:pt idx="169">
                  <c:v>4.0759597646274105E-3</c:v>
                </c:pt>
                <c:pt idx="170">
                  <c:v>1.5289464931292799E-2</c:v>
                </c:pt>
                <c:pt idx="171">
                  <c:v>1.2503953102852613E-3</c:v>
                </c:pt>
                <c:pt idx="172">
                  <c:v>5.6020451829865451E-3</c:v>
                </c:pt>
                <c:pt idx="173">
                  <c:v>-2.6611877724067568E-3</c:v>
                </c:pt>
                <c:pt idx="174">
                  <c:v>-8.3033390627050834E-4</c:v>
                </c:pt>
                <c:pt idx="175">
                  <c:v>-5.2032483620574168E-3</c:v>
                </c:pt>
                <c:pt idx="176">
                  <c:v>1.0172491671196044E-3</c:v>
                </c:pt>
                <c:pt idx="177">
                  <c:v>-8.3569257384721596E-3</c:v>
                </c:pt>
                <c:pt idx="178">
                  <c:v>-1.0094593644161674E-2</c:v>
                </c:pt>
                <c:pt idx="179">
                  <c:v>2.8223251635302281E-3</c:v>
                </c:pt>
                <c:pt idx="180">
                  <c:v>3.937619425564043E-4</c:v>
                </c:pt>
                <c:pt idx="181">
                  <c:v>-1.5808288833334262E-3</c:v>
                </c:pt>
                <c:pt idx="182">
                  <c:v>9.9213436342776955E-3</c:v>
                </c:pt>
                <c:pt idx="183">
                  <c:v>3.3057947799004874E-3</c:v>
                </c:pt>
                <c:pt idx="184">
                  <c:v>-4.9325683344997881E-3</c:v>
                </c:pt>
                <c:pt idx="185">
                  <c:v>-1.7402683719631978E-2</c:v>
                </c:pt>
                <c:pt idx="186">
                  <c:v>-5.8611945365608957E-3</c:v>
                </c:pt>
                <c:pt idx="187">
                  <c:v>-6.8494500899301711E-4</c:v>
                </c:pt>
                <c:pt idx="188">
                  <c:v>1.4670714980741503E-2</c:v>
                </c:pt>
                <c:pt idx="189">
                  <c:v>3.728143053003874E-3</c:v>
                </c:pt>
                <c:pt idx="190">
                  <c:v>5.8413495324651571E-3</c:v>
                </c:pt>
                <c:pt idx="191">
                  <c:v>1.2945868930786504E-2</c:v>
                </c:pt>
                <c:pt idx="192">
                  <c:v>2.9220726782869804E-3</c:v>
                </c:pt>
                <c:pt idx="193">
                  <c:v>-6.1558140585845442E-3</c:v>
                </c:pt>
                <c:pt idx="194">
                  <c:v>-6.4913793794320338E-3</c:v>
                </c:pt>
                <c:pt idx="195">
                  <c:v>2.8266821706085699E-3</c:v>
                </c:pt>
                <c:pt idx="196">
                  <c:v>-7.8485032383429423E-3</c:v>
                </c:pt>
                <c:pt idx="197">
                  <c:v>1.7086270801827262E-4</c:v>
                </c:pt>
                <c:pt idx="198">
                  <c:v>9.6564688110315367E-3</c:v>
                </c:pt>
                <c:pt idx="199">
                  <c:v>-2.1151536173772164E-3</c:v>
                </c:pt>
                <c:pt idx="200">
                  <c:v>4.6081162224923203E-3</c:v>
                </c:pt>
                <c:pt idx="201">
                  <c:v>2.9598834399391398E-3</c:v>
                </c:pt>
                <c:pt idx="202">
                  <c:v>-8.5660818104764513E-3</c:v>
                </c:pt>
                <c:pt idx="203">
                  <c:v>3.925662148861195E-3</c:v>
                </c:pt>
                <c:pt idx="204">
                  <c:v>-1.8714734873812901E-2</c:v>
                </c:pt>
                <c:pt idx="205">
                  <c:v>-2.9670811411678685E-3</c:v>
                </c:pt>
                <c:pt idx="206">
                  <c:v>9.0025284006153145E-3</c:v>
                </c:pt>
                <c:pt idx="207">
                  <c:v>-7.0221079821283089E-3</c:v>
                </c:pt>
                <c:pt idx="208">
                  <c:v>-3.6333165191316933E-4</c:v>
                </c:pt>
                <c:pt idx="209">
                  <c:v>-1.4101754465742624E-2</c:v>
                </c:pt>
                <c:pt idx="210">
                  <c:v>-2.0128344204575726E-3</c:v>
                </c:pt>
                <c:pt idx="211">
                  <c:v>-1.2583309251540185E-2</c:v>
                </c:pt>
                <c:pt idx="212">
                  <c:v>3.7225908828589114E-3</c:v>
                </c:pt>
                <c:pt idx="213">
                  <c:v>-4.8760455512651717E-4</c:v>
                </c:pt>
                <c:pt idx="214">
                  <c:v>4.2399073537843389E-3</c:v>
                </c:pt>
                <c:pt idx="215">
                  <c:v>-8.2285536047047077E-3</c:v>
                </c:pt>
                <c:pt idx="216">
                  <c:v>1.1028361501660893E-5</c:v>
                </c:pt>
                <c:pt idx="217">
                  <c:v>3.4199112933245355E-3</c:v>
                </c:pt>
                <c:pt idx="218">
                  <c:v>8.4382192842207947E-3</c:v>
                </c:pt>
                <c:pt idx="219">
                  <c:v>1.1633218067651274E-2</c:v>
                </c:pt>
                <c:pt idx="220">
                  <c:v>-1.7400003038254532E-2</c:v>
                </c:pt>
                <c:pt idx="221">
                  <c:v>1.6780231495047248E-3</c:v>
                </c:pt>
                <c:pt idx="222">
                  <c:v>6.9049820222638041E-3</c:v>
                </c:pt>
                <c:pt idx="223">
                  <c:v>5.7684568914290512E-3</c:v>
                </c:pt>
                <c:pt idx="224">
                  <c:v>-5.1154213456453832E-3</c:v>
                </c:pt>
                <c:pt idx="225">
                  <c:v>6.267940477327332E-4</c:v>
                </c:pt>
                <c:pt idx="226">
                  <c:v>8.658741498421928E-3</c:v>
                </c:pt>
                <c:pt idx="227">
                  <c:v>1.1434519026872416E-4</c:v>
                </c:pt>
                <c:pt idx="228">
                  <c:v>-3.1881677689173343E-3</c:v>
                </c:pt>
                <c:pt idx="229">
                  <c:v>-7.1360711001897635E-3</c:v>
                </c:pt>
                <c:pt idx="230">
                  <c:v>-2.5980368250695441E-3</c:v>
                </c:pt>
                <c:pt idx="231">
                  <c:v>-8.668626214991584E-3</c:v>
                </c:pt>
                <c:pt idx="232">
                  <c:v>8.4690052965384743E-3</c:v>
                </c:pt>
                <c:pt idx="233">
                  <c:v>5.3078190457483759E-4</c:v>
                </c:pt>
                <c:pt idx="234">
                  <c:v>1.3540612640987243E-2</c:v>
                </c:pt>
                <c:pt idx="235">
                  <c:v>6.721903581527142E-3</c:v>
                </c:pt>
                <c:pt idx="236">
                  <c:v>-1.324738307324928E-2</c:v>
                </c:pt>
                <c:pt idx="237">
                  <c:v>-3.7150626985056369E-3</c:v>
                </c:pt>
                <c:pt idx="238">
                  <c:v>-6.1240488468675735E-3</c:v>
                </c:pt>
                <c:pt idx="239">
                  <c:v>-1.3276947180332154E-2</c:v>
                </c:pt>
                <c:pt idx="240">
                  <c:v>1.7029747200626878E-3</c:v>
                </c:pt>
                <c:pt idx="241">
                  <c:v>6.5708044856449144E-3</c:v>
                </c:pt>
                <c:pt idx="242">
                  <c:v>-1.0765108913655371E-2</c:v>
                </c:pt>
                <c:pt idx="243">
                  <c:v>2.1045602087663255E-3</c:v>
                </c:pt>
                <c:pt idx="244">
                  <c:v>2.6561212299375495E-3</c:v>
                </c:pt>
                <c:pt idx="245">
                  <c:v>1.2371097940524151E-2</c:v>
                </c:pt>
                <c:pt idx="246">
                  <c:v>-6.2384668890213373E-3</c:v>
                </c:pt>
                <c:pt idx="247">
                  <c:v>-1.105862588201032E-2</c:v>
                </c:pt>
                <c:pt idx="248">
                  <c:v>1.1008770922382194E-2</c:v>
                </c:pt>
                <c:pt idx="249">
                  <c:v>4.0668823758917639E-3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B7-48C7-886F-376356AF4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0626816"/>
        <c:axId val="2045564784"/>
      </c:lineChart>
      <c:dateAx>
        <c:axId val="20506268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45564784"/>
        <c:crosses val="autoZero"/>
        <c:auto val="1"/>
        <c:lblOffset val="100"/>
        <c:baseTimeUnit val="days"/>
      </c:dateAx>
      <c:valAx>
        <c:axId val="204556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5062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世紀鋼與大盤報酬率的散佈圖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4.5303727377776631E-2"/>
          <c:y val="0.13550295857988165"/>
          <c:w val="0.91189765354617092"/>
          <c:h val="0.84148586456278762"/>
        </c:manualLayout>
      </c:layout>
      <c:scatterChart>
        <c:scatterStyle val="lineMarker"/>
        <c:varyColors val="0"/>
        <c:ser>
          <c:idx val="0"/>
          <c:order val="0"/>
          <c:tx>
            <c:strRef>
              <c:f>市場風險評估嘗試!$G$1</c:f>
              <c:strCache>
                <c:ptCount val="1"/>
                <c:pt idx="0">
                  <c:v>世紀鋼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9525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市場風險評估嘗試!$F$2:$F$251</c:f>
              <c:numCache>
                <c:formatCode>0.000%</c:formatCode>
                <c:ptCount val="250"/>
                <c:pt idx="0">
                  <c:v>-2.4390547720435155E-2</c:v>
                </c:pt>
                <c:pt idx="1">
                  <c:v>3.5065998802264733E-3</c:v>
                </c:pt>
                <c:pt idx="2">
                  <c:v>-2.6420326857508742E-2</c:v>
                </c:pt>
                <c:pt idx="3">
                  <c:v>5.0510201003662854E-3</c:v>
                </c:pt>
                <c:pt idx="4">
                  <c:v>-8.1368705593462473E-3</c:v>
                </c:pt>
                <c:pt idx="5">
                  <c:v>-9.2872008094566708E-3</c:v>
                </c:pt>
                <c:pt idx="6">
                  <c:v>2.054163532813923E-2</c:v>
                </c:pt>
                <c:pt idx="7">
                  <c:v>1.6430392054367748E-2</c:v>
                </c:pt>
                <c:pt idx="8">
                  <c:v>6.5445328706316358E-3</c:v>
                </c:pt>
                <c:pt idx="9">
                  <c:v>-1.3754458342581528E-2</c:v>
                </c:pt>
                <c:pt idx="10">
                  <c:v>-4.4489811805847053E-2</c:v>
                </c:pt>
                <c:pt idx="11">
                  <c:v>-1.8932899024422755E-3</c:v>
                </c:pt>
                <c:pt idx="12">
                  <c:v>-2.0896022639299835E-2</c:v>
                </c:pt>
                <c:pt idx="13">
                  <c:v>2.4473365952448718E-2</c:v>
                </c:pt>
                <c:pt idx="14">
                  <c:v>-1.2422115323411137E-2</c:v>
                </c:pt>
                <c:pt idx="15">
                  <c:v>1.2160015277351902E-2</c:v>
                </c:pt>
                <c:pt idx="16">
                  <c:v>-1.1334356007456635E-2</c:v>
                </c:pt>
                <c:pt idx="17">
                  <c:v>-2.3654932387883782E-3</c:v>
                </c:pt>
                <c:pt idx="18">
                  <c:v>-9.8504917113128206E-3</c:v>
                </c:pt>
                <c:pt idx="19">
                  <c:v>2.9428284331753161E-3</c:v>
                </c:pt>
                <c:pt idx="20">
                  <c:v>-1.4956169377776697E-2</c:v>
                </c:pt>
                <c:pt idx="21">
                  <c:v>4.9560462861297791E-3</c:v>
                </c:pt>
                <c:pt idx="22">
                  <c:v>1.5382652199743267E-2</c:v>
                </c:pt>
                <c:pt idx="23">
                  <c:v>-1.0729352498984992E-2</c:v>
                </c:pt>
                <c:pt idx="24">
                  <c:v>1.2536415246706031E-2</c:v>
                </c:pt>
                <c:pt idx="25">
                  <c:v>6.731090543177505E-3</c:v>
                </c:pt>
                <c:pt idx="26">
                  <c:v>4.8176276322747591E-3</c:v>
                </c:pt>
                <c:pt idx="27">
                  <c:v>-8.7071745234827257E-3</c:v>
                </c:pt>
                <c:pt idx="28">
                  <c:v>3.083835348182011E-3</c:v>
                </c:pt>
                <c:pt idx="29">
                  <c:v>1.5011116489533044E-2</c:v>
                </c:pt>
                <c:pt idx="30">
                  <c:v>9.3355848447875429E-3</c:v>
                </c:pt>
                <c:pt idx="31">
                  <c:v>2.1570810405582144E-2</c:v>
                </c:pt>
                <c:pt idx="32">
                  <c:v>-9.9512255284251016E-3</c:v>
                </c:pt>
                <c:pt idx="33">
                  <c:v>3.6629005018489293E-2</c:v>
                </c:pt>
                <c:pt idx="34">
                  <c:v>1.18756692586154E-2</c:v>
                </c:pt>
                <c:pt idx="35">
                  <c:v>2.5864501216675793E-2</c:v>
                </c:pt>
                <c:pt idx="36">
                  <c:v>-6.1615082393938784E-4</c:v>
                </c:pt>
                <c:pt idx="37">
                  <c:v>-1.4578272708657826E-4</c:v>
                </c:pt>
                <c:pt idx="38">
                  <c:v>-2.0826460819818818E-3</c:v>
                </c:pt>
                <c:pt idx="39">
                  <c:v>-3.8405691002648575E-3</c:v>
                </c:pt>
                <c:pt idx="40">
                  <c:v>6.4026062407330437E-3</c:v>
                </c:pt>
                <c:pt idx="41">
                  <c:v>4.5515108007441324E-3</c:v>
                </c:pt>
                <c:pt idx="42">
                  <c:v>1.193922294581653E-2</c:v>
                </c:pt>
                <c:pt idx="43">
                  <c:v>-3.7143193225703679E-4</c:v>
                </c:pt>
                <c:pt idx="44">
                  <c:v>-1.5111027592379426E-2</c:v>
                </c:pt>
                <c:pt idx="45">
                  <c:v>1.0439981997742783E-2</c:v>
                </c:pt>
                <c:pt idx="46">
                  <c:v>1.1484736870527486E-2</c:v>
                </c:pt>
                <c:pt idx="47">
                  <c:v>8.9153836548190694E-3</c:v>
                </c:pt>
                <c:pt idx="48">
                  <c:v>-2.8095570233366784E-3</c:v>
                </c:pt>
                <c:pt idx="49">
                  <c:v>6.7179054650711616E-4</c:v>
                </c:pt>
                <c:pt idx="50">
                  <c:v>-1.6955207286606339E-2</c:v>
                </c:pt>
                <c:pt idx="51">
                  <c:v>-6.7353012966569091E-3</c:v>
                </c:pt>
                <c:pt idx="52">
                  <c:v>-5.2749735875327417E-3</c:v>
                </c:pt>
                <c:pt idx="53">
                  <c:v>1.0416883002127651E-2</c:v>
                </c:pt>
                <c:pt idx="54">
                  <c:v>-6.3333173121750339E-3</c:v>
                </c:pt>
                <c:pt idx="55">
                  <c:v>-6.1526323243699518E-3</c:v>
                </c:pt>
                <c:pt idx="56">
                  <c:v>1.4790647681451462E-2</c:v>
                </c:pt>
                <c:pt idx="57">
                  <c:v>-3.5492708967227205E-4</c:v>
                </c:pt>
                <c:pt idx="58">
                  <c:v>-1.4050897213356587E-2</c:v>
                </c:pt>
                <c:pt idx="59">
                  <c:v>-6.5762219637022544E-3</c:v>
                </c:pt>
                <c:pt idx="60">
                  <c:v>-1.8410254126904876E-2</c:v>
                </c:pt>
                <c:pt idx="61">
                  <c:v>4.5324077053505623E-3</c:v>
                </c:pt>
                <c:pt idx="62">
                  <c:v>1.4544146012247667E-2</c:v>
                </c:pt>
                <c:pt idx="63">
                  <c:v>-1.1932101415736224E-2</c:v>
                </c:pt>
                <c:pt idx="64">
                  <c:v>9.4548549059101305E-4</c:v>
                </c:pt>
                <c:pt idx="65">
                  <c:v>3.0265261437152761E-3</c:v>
                </c:pt>
                <c:pt idx="66">
                  <c:v>-1.0899879527530798E-2</c:v>
                </c:pt>
                <c:pt idx="67">
                  <c:v>-6.2339864033469066E-3</c:v>
                </c:pt>
                <c:pt idx="68">
                  <c:v>3.7325232923675188E-3</c:v>
                </c:pt>
                <c:pt idx="69">
                  <c:v>6.0948124165688712E-3</c:v>
                </c:pt>
                <c:pt idx="70">
                  <c:v>-1.758436944357921E-3</c:v>
                </c:pt>
                <c:pt idx="71">
                  <c:v>7.1522611845286693E-3</c:v>
                </c:pt>
                <c:pt idx="72">
                  <c:v>5.0421427647450653E-3</c:v>
                </c:pt>
                <c:pt idx="73">
                  <c:v>2.6017808736679027E-2</c:v>
                </c:pt>
                <c:pt idx="74">
                  <c:v>3.4342587111976142E-3</c:v>
                </c:pt>
                <c:pt idx="75">
                  <c:v>-3.4864237816213143E-3</c:v>
                </c:pt>
                <c:pt idx="76">
                  <c:v>-1.3431963636961932E-3</c:v>
                </c:pt>
                <c:pt idx="77">
                  <c:v>6.2587124873112803E-3</c:v>
                </c:pt>
                <c:pt idx="78">
                  <c:v>6.916057756978876E-3</c:v>
                </c:pt>
                <c:pt idx="79">
                  <c:v>3.9651253047535425E-4</c:v>
                </c:pt>
                <c:pt idx="80">
                  <c:v>3.68724340499001E-2</c:v>
                </c:pt>
                <c:pt idx="81">
                  <c:v>-1.4865513680197619E-2</c:v>
                </c:pt>
                <c:pt idx="82">
                  <c:v>1.0098049857484769E-2</c:v>
                </c:pt>
                <c:pt idx="83">
                  <c:v>1.1286829038142501E-2</c:v>
                </c:pt>
                <c:pt idx="84">
                  <c:v>4.8080282965629365E-4</c:v>
                </c:pt>
                <c:pt idx="85">
                  <c:v>-1.3540235723154522E-2</c:v>
                </c:pt>
                <c:pt idx="86">
                  <c:v>5.2542190001923089E-4</c:v>
                </c:pt>
                <c:pt idx="87">
                  <c:v>1.4008365963557394E-2</c:v>
                </c:pt>
                <c:pt idx="88">
                  <c:v>-1.2467589711420237E-3</c:v>
                </c:pt>
                <c:pt idx="89">
                  <c:v>-7.7341229767999753E-4</c:v>
                </c:pt>
                <c:pt idx="90">
                  <c:v>-2.7220610026049462E-3</c:v>
                </c:pt>
                <c:pt idx="91">
                  <c:v>7.0644253612014117E-3</c:v>
                </c:pt>
                <c:pt idx="92">
                  <c:v>-1.4256244394497179E-2</c:v>
                </c:pt>
                <c:pt idx="93">
                  <c:v>7.5918688184329272E-3</c:v>
                </c:pt>
                <c:pt idx="94">
                  <c:v>-4.5632914001643076E-3</c:v>
                </c:pt>
                <c:pt idx="95">
                  <c:v>4.6102643491994283E-3</c:v>
                </c:pt>
                <c:pt idx="96">
                  <c:v>7.5653682469851167E-4</c:v>
                </c:pt>
                <c:pt idx="97">
                  <c:v>-9.3107342885021122E-3</c:v>
                </c:pt>
                <c:pt idx="98">
                  <c:v>1.2672689506610688E-2</c:v>
                </c:pt>
                <c:pt idx="99">
                  <c:v>-7.1737446959304983E-3</c:v>
                </c:pt>
                <c:pt idx="100">
                  <c:v>6.089616698736409E-3</c:v>
                </c:pt>
                <c:pt idx="101">
                  <c:v>1.4712854149408699E-5</c:v>
                </c:pt>
                <c:pt idx="102">
                  <c:v>6.2166481268016488E-4</c:v>
                </c:pt>
                <c:pt idx="103">
                  <c:v>9.88725366702989E-3</c:v>
                </c:pt>
                <c:pt idx="104">
                  <c:v>5.9693854154822352E-3</c:v>
                </c:pt>
                <c:pt idx="105">
                  <c:v>-2.5059577086802842E-3</c:v>
                </c:pt>
                <c:pt idx="106">
                  <c:v>-3.0099266228401336E-3</c:v>
                </c:pt>
                <c:pt idx="107">
                  <c:v>-1.5622329461704311E-2</c:v>
                </c:pt>
                <c:pt idx="108">
                  <c:v>2.2060916381061477E-3</c:v>
                </c:pt>
                <c:pt idx="109">
                  <c:v>-1.294095815050874E-2</c:v>
                </c:pt>
                <c:pt idx="110">
                  <c:v>1.7672641113064191E-3</c:v>
                </c:pt>
                <c:pt idx="111">
                  <c:v>-1.0877385003885028E-2</c:v>
                </c:pt>
                <c:pt idx="112">
                  <c:v>1.5116623170640126E-2</c:v>
                </c:pt>
                <c:pt idx="113">
                  <c:v>-2.1371630673260606E-3</c:v>
                </c:pt>
                <c:pt idx="114">
                  <c:v>6.0439973841076673E-3</c:v>
                </c:pt>
                <c:pt idx="115">
                  <c:v>1.5796866800694129E-2</c:v>
                </c:pt>
                <c:pt idx="116">
                  <c:v>6.5449827464726159E-3</c:v>
                </c:pt>
                <c:pt idx="117">
                  <c:v>3.193970952500048E-3</c:v>
                </c:pt>
                <c:pt idx="118">
                  <c:v>-5.3167933737984837E-3</c:v>
                </c:pt>
                <c:pt idx="119">
                  <c:v>-8.1714242474467125E-3</c:v>
                </c:pt>
                <c:pt idx="120">
                  <c:v>4.3391621436814935E-3</c:v>
                </c:pt>
                <c:pt idx="121">
                  <c:v>5.0393504680146962E-3</c:v>
                </c:pt>
                <c:pt idx="122">
                  <c:v>1.1747387688688772E-3</c:v>
                </c:pt>
                <c:pt idx="123">
                  <c:v>-3.6169330801849127E-3</c:v>
                </c:pt>
                <c:pt idx="124">
                  <c:v>1.6260787140054093E-3</c:v>
                </c:pt>
                <c:pt idx="125">
                  <c:v>2.5018354362364753E-3</c:v>
                </c:pt>
                <c:pt idx="126">
                  <c:v>2.3724390445866422E-3</c:v>
                </c:pt>
                <c:pt idx="127">
                  <c:v>1.1988534200514018E-3</c:v>
                </c:pt>
                <c:pt idx="128">
                  <c:v>-8.0793843443344362E-3</c:v>
                </c:pt>
                <c:pt idx="129">
                  <c:v>7.8571763449992987E-3</c:v>
                </c:pt>
                <c:pt idx="130">
                  <c:v>2.1396641864261938E-3</c:v>
                </c:pt>
                <c:pt idx="131">
                  <c:v>-5.9127121557605898E-3</c:v>
                </c:pt>
                <c:pt idx="132">
                  <c:v>-6.2560874729062476E-3</c:v>
                </c:pt>
                <c:pt idx="133">
                  <c:v>-3.9996381851738951E-3</c:v>
                </c:pt>
                <c:pt idx="134">
                  <c:v>-6.6769713520637621E-3</c:v>
                </c:pt>
                <c:pt idx="135">
                  <c:v>1.529298843252917E-3</c:v>
                </c:pt>
                <c:pt idx="136">
                  <c:v>-1.6526794019857537E-2</c:v>
                </c:pt>
                <c:pt idx="137">
                  <c:v>2.5365843668885709E-4</c:v>
                </c:pt>
                <c:pt idx="138">
                  <c:v>2.3946094851752262E-3</c:v>
                </c:pt>
                <c:pt idx="139">
                  <c:v>1.0822037537740192E-2</c:v>
                </c:pt>
                <c:pt idx="140">
                  <c:v>3.6712883255595554E-3</c:v>
                </c:pt>
                <c:pt idx="141">
                  <c:v>-5.3267584300033125E-3</c:v>
                </c:pt>
                <c:pt idx="142">
                  <c:v>3.5696927644346186E-3</c:v>
                </c:pt>
                <c:pt idx="143">
                  <c:v>1.0910828762543477E-3</c:v>
                </c:pt>
                <c:pt idx="144">
                  <c:v>4.6926500734630503E-3</c:v>
                </c:pt>
                <c:pt idx="145">
                  <c:v>1.7901584869289826E-3</c:v>
                </c:pt>
                <c:pt idx="146">
                  <c:v>-5.4792556258505517E-3</c:v>
                </c:pt>
                <c:pt idx="147">
                  <c:v>-8.1601743307911003E-3</c:v>
                </c:pt>
                <c:pt idx="148">
                  <c:v>-7.9177874336676759E-4</c:v>
                </c:pt>
                <c:pt idx="149">
                  <c:v>-1.7632556714590635E-3</c:v>
                </c:pt>
                <c:pt idx="150">
                  <c:v>1.2767896194722374E-2</c:v>
                </c:pt>
                <c:pt idx="151">
                  <c:v>1.5911480665110844E-2</c:v>
                </c:pt>
                <c:pt idx="152">
                  <c:v>1.1027613741883248E-2</c:v>
                </c:pt>
                <c:pt idx="153">
                  <c:v>4.5258616175321209E-3</c:v>
                </c:pt>
                <c:pt idx="154">
                  <c:v>3.6900514294481429E-4</c:v>
                </c:pt>
                <c:pt idx="155">
                  <c:v>4.4120224792665151E-4</c:v>
                </c:pt>
                <c:pt idx="156">
                  <c:v>-1.7751047318540149E-3</c:v>
                </c:pt>
                <c:pt idx="157">
                  <c:v>8.1771976025169571E-3</c:v>
                </c:pt>
                <c:pt idx="158">
                  <c:v>1.2992252157698813E-2</c:v>
                </c:pt>
                <c:pt idx="159">
                  <c:v>7.9206598406818315E-3</c:v>
                </c:pt>
                <c:pt idx="160">
                  <c:v>-8.1545049644450227E-4</c:v>
                </c:pt>
                <c:pt idx="161">
                  <c:v>-2.6371730260700099E-3</c:v>
                </c:pt>
                <c:pt idx="162">
                  <c:v>-4.0077008093399305E-3</c:v>
                </c:pt>
                <c:pt idx="163">
                  <c:v>1.1695638421766574E-2</c:v>
                </c:pt>
                <c:pt idx="164">
                  <c:v>4.4998376250818777E-4</c:v>
                </c:pt>
                <c:pt idx="165">
                  <c:v>2.8217454039594003E-3</c:v>
                </c:pt>
                <c:pt idx="166">
                  <c:v>9.5487982742348716E-3</c:v>
                </c:pt>
                <c:pt idx="167">
                  <c:v>-1.121892363953318E-2</c:v>
                </c:pt>
                <c:pt idx="168">
                  <c:v>9.08456764909207E-3</c:v>
                </c:pt>
                <c:pt idx="169">
                  <c:v>4.0759597646274105E-3</c:v>
                </c:pt>
                <c:pt idx="170">
                  <c:v>1.5289464931292799E-2</c:v>
                </c:pt>
                <c:pt idx="171">
                  <c:v>1.2503953102852613E-3</c:v>
                </c:pt>
                <c:pt idx="172">
                  <c:v>5.6020451829865451E-3</c:v>
                </c:pt>
                <c:pt idx="173">
                  <c:v>-2.6611877724067568E-3</c:v>
                </c:pt>
                <c:pt idx="174">
                  <c:v>-8.3033390627050834E-4</c:v>
                </c:pt>
                <c:pt idx="175">
                  <c:v>-5.2032483620574168E-3</c:v>
                </c:pt>
                <c:pt idx="176">
                  <c:v>1.0172491671196044E-3</c:v>
                </c:pt>
                <c:pt idx="177">
                  <c:v>-8.3569257384721596E-3</c:v>
                </c:pt>
                <c:pt idx="178">
                  <c:v>-1.0094593644161674E-2</c:v>
                </c:pt>
                <c:pt idx="179">
                  <c:v>2.8223251635302281E-3</c:v>
                </c:pt>
                <c:pt idx="180">
                  <c:v>3.937619425564043E-4</c:v>
                </c:pt>
                <c:pt idx="181">
                  <c:v>-1.5808288833334262E-3</c:v>
                </c:pt>
                <c:pt idx="182">
                  <c:v>9.9213436342776955E-3</c:v>
                </c:pt>
                <c:pt idx="183">
                  <c:v>3.3057947799004874E-3</c:v>
                </c:pt>
                <c:pt idx="184">
                  <c:v>-4.9325683344997881E-3</c:v>
                </c:pt>
                <c:pt idx="185">
                  <c:v>-1.7402683719631978E-2</c:v>
                </c:pt>
                <c:pt idx="186">
                  <c:v>-5.8611945365608957E-3</c:v>
                </c:pt>
                <c:pt idx="187">
                  <c:v>-6.8494500899301711E-4</c:v>
                </c:pt>
                <c:pt idx="188">
                  <c:v>1.4670714980741503E-2</c:v>
                </c:pt>
                <c:pt idx="189">
                  <c:v>3.728143053003874E-3</c:v>
                </c:pt>
                <c:pt idx="190">
                  <c:v>5.8413495324651571E-3</c:v>
                </c:pt>
                <c:pt idx="191">
                  <c:v>1.2945868930786504E-2</c:v>
                </c:pt>
                <c:pt idx="192">
                  <c:v>2.9220726782869804E-3</c:v>
                </c:pt>
                <c:pt idx="193">
                  <c:v>-6.1558140585845442E-3</c:v>
                </c:pt>
                <c:pt idx="194">
                  <c:v>-6.4913793794320338E-3</c:v>
                </c:pt>
                <c:pt idx="195">
                  <c:v>2.8266821706085699E-3</c:v>
                </c:pt>
                <c:pt idx="196">
                  <c:v>-7.8485032383429423E-3</c:v>
                </c:pt>
                <c:pt idx="197">
                  <c:v>1.7086270801827262E-4</c:v>
                </c:pt>
                <c:pt idx="198">
                  <c:v>9.6564688110315367E-3</c:v>
                </c:pt>
                <c:pt idx="199">
                  <c:v>-2.1151536173772164E-3</c:v>
                </c:pt>
                <c:pt idx="200">
                  <c:v>4.6081162224923203E-3</c:v>
                </c:pt>
                <c:pt idx="201">
                  <c:v>2.9598834399391398E-3</c:v>
                </c:pt>
                <c:pt idx="202">
                  <c:v>-8.5660818104764513E-3</c:v>
                </c:pt>
                <c:pt idx="203">
                  <c:v>3.925662148861195E-3</c:v>
                </c:pt>
                <c:pt idx="204">
                  <c:v>-1.8714734873812901E-2</c:v>
                </c:pt>
                <c:pt idx="205">
                  <c:v>-2.9670811411678685E-3</c:v>
                </c:pt>
                <c:pt idx="206">
                  <c:v>9.0025284006153145E-3</c:v>
                </c:pt>
                <c:pt idx="207">
                  <c:v>-7.0221079821283089E-3</c:v>
                </c:pt>
                <c:pt idx="208">
                  <c:v>-3.6333165191316933E-4</c:v>
                </c:pt>
                <c:pt idx="209">
                  <c:v>-1.4101754465742624E-2</c:v>
                </c:pt>
                <c:pt idx="210">
                  <c:v>-2.0128344204575726E-3</c:v>
                </c:pt>
                <c:pt idx="211">
                  <c:v>-1.2583309251540185E-2</c:v>
                </c:pt>
                <c:pt idx="212">
                  <c:v>3.7225908828589114E-3</c:v>
                </c:pt>
                <c:pt idx="213">
                  <c:v>-4.8760455512651717E-4</c:v>
                </c:pt>
                <c:pt idx="214">
                  <c:v>4.2399073537843389E-3</c:v>
                </c:pt>
                <c:pt idx="215">
                  <c:v>-8.2285536047047077E-3</c:v>
                </c:pt>
                <c:pt idx="216">
                  <c:v>1.1028361501660893E-5</c:v>
                </c:pt>
                <c:pt idx="217">
                  <c:v>3.4199112933245355E-3</c:v>
                </c:pt>
                <c:pt idx="218">
                  <c:v>8.4382192842207947E-3</c:v>
                </c:pt>
                <c:pt idx="219">
                  <c:v>1.1633218067651274E-2</c:v>
                </c:pt>
                <c:pt idx="220">
                  <c:v>-1.7400003038254532E-2</c:v>
                </c:pt>
                <c:pt idx="221">
                  <c:v>1.6780231495047248E-3</c:v>
                </c:pt>
                <c:pt idx="222">
                  <c:v>6.9049820222638041E-3</c:v>
                </c:pt>
                <c:pt idx="223">
                  <c:v>5.7684568914290512E-3</c:v>
                </c:pt>
                <c:pt idx="224">
                  <c:v>-5.1154213456453832E-3</c:v>
                </c:pt>
                <c:pt idx="225">
                  <c:v>6.267940477327332E-4</c:v>
                </c:pt>
                <c:pt idx="226">
                  <c:v>8.658741498421928E-3</c:v>
                </c:pt>
                <c:pt idx="227">
                  <c:v>1.1434519026872416E-4</c:v>
                </c:pt>
                <c:pt idx="228">
                  <c:v>-3.1881677689173343E-3</c:v>
                </c:pt>
                <c:pt idx="229">
                  <c:v>-7.1360711001897635E-3</c:v>
                </c:pt>
                <c:pt idx="230">
                  <c:v>-2.5980368250695441E-3</c:v>
                </c:pt>
                <c:pt idx="231">
                  <c:v>-8.668626214991584E-3</c:v>
                </c:pt>
                <c:pt idx="232">
                  <c:v>8.4690052965384743E-3</c:v>
                </c:pt>
                <c:pt idx="233">
                  <c:v>5.3078190457483759E-4</c:v>
                </c:pt>
                <c:pt idx="234">
                  <c:v>1.3540612640987243E-2</c:v>
                </c:pt>
                <c:pt idx="235">
                  <c:v>6.721903581527142E-3</c:v>
                </c:pt>
                <c:pt idx="236">
                  <c:v>-1.324738307324928E-2</c:v>
                </c:pt>
                <c:pt idx="237">
                  <c:v>-3.7150626985056369E-3</c:v>
                </c:pt>
                <c:pt idx="238">
                  <c:v>-6.1240488468675735E-3</c:v>
                </c:pt>
                <c:pt idx="239">
                  <c:v>-1.3276947180332154E-2</c:v>
                </c:pt>
                <c:pt idx="240">
                  <c:v>1.7029747200626878E-3</c:v>
                </c:pt>
                <c:pt idx="241">
                  <c:v>6.5708044856449144E-3</c:v>
                </c:pt>
                <c:pt idx="242">
                  <c:v>-1.0765108913655371E-2</c:v>
                </c:pt>
                <c:pt idx="243">
                  <c:v>2.1045602087663255E-3</c:v>
                </c:pt>
                <c:pt idx="244">
                  <c:v>2.6561212299375495E-3</c:v>
                </c:pt>
                <c:pt idx="245">
                  <c:v>1.2371097940524151E-2</c:v>
                </c:pt>
                <c:pt idx="246">
                  <c:v>-6.2384668890213373E-3</c:v>
                </c:pt>
                <c:pt idx="247">
                  <c:v>-1.105862588201032E-2</c:v>
                </c:pt>
                <c:pt idx="248">
                  <c:v>1.1008770922382194E-2</c:v>
                </c:pt>
                <c:pt idx="249">
                  <c:v>4.0668823758917639E-3</c:v>
                </c:pt>
              </c:numCache>
            </c:numRef>
          </c:xVal>
          <c:yVal>
            <c:numRef>
              <c:f>市場風險評估嘗試!$G$2:$G$251</c:f>
              <c:numCache>
                <c:formatCode>0.000%</c:formatCode>
                <c:ptCount val="250"/>
                <c:pt idx="0">
                  <c:v>-5.849617656112719E-2</c:v>
                </c:pt>
                <c:pt idx="1">
                  <c:v>6.006038849909032E-3</c:v>
                </c:pt>
                <c:pt idx="2">
                  <c:v>-5.8568399061246085E-2</c:v>
                </c:pt>
                <c:pt idx="3">
                  <c:v>-1.4388769658219294E-2</c:v>
                </c:pt>
                <c:pt idx="4">
                  <c:v>1.1209100817272631E-2</c:v>
                </c:pt>
                <c:pt idx="5">
                  <c:v>1.2658381348949069E-2</c:v>
                </c:pt>
                <c:pt idx="6">
                  <c:v>2.7908850144657268E-2</c:v>
                </c:pt>
                <c:pt idx="7">
                  <c:v>1.215812858154852E-2</c:v>
                </c:pt>
                <c:pt idx="8">
                  <c:v>-3.0256755993153424E-3</c:v>
                </c:pt>
                <c:pt idx="9">
                  <c:v>0</c:v>
                </c:pt>
                <c:pt idx="10">
                  <c:v>1.2048383426353212E-2</c:v>
                </c:pt>
                <c:pt idx="11">
                  <c:v>-2.2711043228587271E-2</c:v>
                </c:pt>
                <c:pt idx="12">
                  <c:v>-2.9528189235270359E-2</c:v>
                </c:pt>
                <c:pt idx="13">
                  <c:v>3.1058396055271272E-2</c:v>
                </c:pt>
                <c:pt idx="14">
                  <c:v>-9.2166393896679875E-3</c:v>
                </c:pt>
                <c:pt idx="15">
                  <c:v>2.2884292786160394E-2</c:v>
                </c:pt>
                <c:pt idx="16">
                  <c:v>6.00033491324026E-2</c:v>
                </c:pt>
                <c:pt idx="17">
                  <c:v>1.6901754460551387E-2</c:v>
                </c:pt>
                <c:pt idx="18">
                  <c:v>2.7549952527278501E-2</c:v>
                </c:pt>
                <c:pt idx="19">
                  <c:v>5.9345032676528263E-2</c:v>
                </c:pt>
                <c:pt idx="20">
                  <c:v>2.4036603436436217E-2</c:v>
                </c:pt>
                <c:pt idx="21">
                  <c:v>0</c:v>
                </c:pt>
                <c:pt idx="22">
                  <c:v>1.4888575547937074E-2</c:v>
                </c:pt>
                <c:pt idx="23">
                  <c:v>-4.9382075660567536E-3</c:v>
                </c:pt>
                <c:pt idx="24">
                  <c:v>-4.8171580802078069E-2</c:v>
                </c:pt>
                <c:pt idx="25">
                  <c:v>2.4375831346686867E-2</c:v>
                </c:pt>
                <c:pt idx="26">
                  <c:v>-2.5381358964548821E-3</c:v>
                </c:pt>
                <c:pt idx="27">
                  <c:v>-3.8191644373499548E-3</c:v>
                </c:pt>
                <c:pt idx="28">
                  <c:v>1.2746719217967941E-3</c:v>
                </c:pt>
                <c:pt idx="29">
                  <c:v>1.1399768653643895E-2</c:v>
                </c:pt>
                <c:pt idx="30">
                  <c:v>1.0025084023977771E-2</c:v>
                </c:pt>
                <c:pt idx="31">
                  <c:v>-2.3975836155051323E-2</c:v>
                </c:pt>
                <c:pt idx="32">
                  <c:v>1.6466426413775829E-2</c:v>
                </c:pt>
                <c:pt idx="33">
                  <c:v>-1.3915442936346091E-2</c:v>
                </c:pt>
                <c:pt idx="34">
                  <c:v>3.9955340357887455E-2</c:v>
                </c:pt>
                <c:pt idx="35">
                  <c:v>1.2233151372670666E-3</c:v>
                </c:pt>
                <c:pt idx="36">
                  <c:v>1.2217349955304267E-3</c:v>
                </c:pt>
                <c:pt idx="37">
                  <c:v>1.2202319852053531E-3</c:v>
                </c:pt>
                <c:pt idx="38">
                  <c:v>-3.0962225603966925E-2</c:v>
                </c:pt>
                <c:pt idx="39">
                  <c:v>8.2072611191552028E-2</c:v>
                </c:pt>
                <c:pt idx="40">
                  <c:v>-4.019454658513693E-2</c:v>
                </c:pt>
                <c:pt idx="41">
                  <c:v>-9.6970941688551016E-3</c:v>
                </c:pt>
                <c:pt idx="42">
                  <c:v>4.8603012427889799E-3</c:v>
                </c:pt>
                <c:pt idx="43">
                  <c:v>-2.454110891611766E-2</c:v>
                </c:pt>
                <c:pt idx="44">
                  <c:v>2.454110891611766E-2</c:v>
                </c:pt>
                <c:pt idx="45">
                  <c:v>3.1028718736930177E-2</c:v>
                </c:pt>
                <c:pt idx="46">
                  <c:v>-1.1757555872490683E-3</c:v>
                </c:pt>
                <c:pt idx="47">
                  <c:v>8.2015341075825886E-3</c:v>
                </c:pt>
                <c:pt idx="48">
                  <c:v>3.4407064895762493E-2</c:v>
                </c:pt>
                <c:pt idx="49">
                  <c:v>1.1268282882459348E-3</c:v>
                </c:pt>
                <c:pt idx="50">
                  <c:v>1.5642710027246168E-2</c:v>
                </c:pt>
                <c:pt idx="51">
                  <c:v>-4.8845541536057406E-2</c:v>
                </c:pt>
                <c:pt idx="52">
                  <c:v>4.6625818057168637E-2</c:v>
                </c:pt>
                <c:pt idx="53">
                  <c:v>-1.6807118316381289E-2</c:v>
                </c:pt>
                <c:pt idx="54">
                  <c:v>-2.2624104288850658E-3</c:v>
                </c:pt>
                <c:pt idx="55">
                  <c:v>-5.6786067753634307E-3</c:v>
                </c:pt>
                <c:pt idx="56">
                  <c:v>2.8075958835895275E-2</c:v>
                </c:pt>
                <c:pt idx="57">
                  <c:v>6.6225295401025073E-3</c:v>
                </c:pt>
                <c:pt idx="58">
                  <c:v>-3.5838158015022097E-2</c:v>
                </c:pt>
                <c:pt idx="59">
                  <c:v>-2.5405489227896514E-2</c:v>
                </c:pt>
                <c:pt idx="60">
                  <c:v>-4.5462410796464306E-2</c:v>
                </c:pt>
                <c:pt idx="61">
                  <c:v>2.4184976506884837E-2</c:v>
                </c:pt>
                <c:pt idx="62">
                  <c:v>7.2570728677129992E-2</c:v>
                </c:pt>
                <c:pt idx="63">
                  <c:v>-1.2297505313218535E-2</c:v>
                </c:pt>
                <c:pt idx="64">
                  <c:v>-3.0842022150183907E-2</c:v>
                </c:pt>
                <c:pt idx="65">
                  <c:v>2.0666671611343987E-2</c:v>
                </c:pt>
                <c:pt idx="66">
                  <c:v>4.3364236646220397E-2</c:v>
                </c:pt>
                <c:pt idx="67">
                  <c:v>-1.2041732477532034E-2</c:v>
                </c:pt>
                <c:pt idx="68">
                  <c:v>-2.4527483609223116E-2</c:v>
                </c:pt>
                <c:pt idx="69">
                  <c:v>2.5628188147961632E-2</c:v>
                </c:pt>
                <c:pt idx="70">
                  <c:v>8.7623233614092209E-3</c:v>
                </c:pt>
                <c:pt idx="71">
                  <c:v>-2.42837212662327E-2</c:v>
                </c:pt>
                <c:pt idx="72">
                  <c:v>3.3463834349160585E-3</c:v>
                </c:pt>
                <c:pt idx="73">
                  <c:v>3.8235131291912632E-2</c:v>
                </c:pt>
                <c:pt idx="74">
                  <c:v>0</c:v>
                </c:pt>
                <c:pt idx="75">
                  <c:v>0</c:v>
                </c:pt>
                <c:pt idx="76">
                  <c:v>-7.5310199537771284E-3</c:v>
                </c:pt>
                <c:pt idx="77">
                  <c:v>-9.7667735068189872E-3</c:v>
                </c:pt>
                <c:pt idx="78">
                  <c:v>1.3001320801275477E-2</c:v>
                </c:pt>
                <c:pt idx="79">
                  <c:v>2.2353224252223029E-2</c:v>
                </c:pt>
                <c:pt idx="80">
                  <c:v>8.385824691513645E-3</c:v>
                </c:pt>
                <c:pt idx="81">
                  <c:v>3.3866704862252919E-2</c:v>
                </c:pt>
                <c:pt idx="82">
                  <c:v>5.7830929003216028E-2</c:v>
                </c:pt>
                <c:pt idx="83">
                  <c:v>4.7506027585977988E-3</c:v>
                </c:pt>
                <c:pt idx="84">
                  <c:v>-4.7506027585978647E-3</c:v>
                </c:pt>
                <c:pt idx="85">
                  <c:v>-5.2798205647292359E-2</c:v>
                </c:pt>
                <c:pt idx="86">
                  <c:v>-1.0045003456839576E-3</c:v>
                </c:pt>
                <c:pt idx="87">
                  <c:v>-1.1116819781136288E-2</c:v>
                </c:pt>
                <c:pt idx="88">
                  <c:v>-7.1392960409178835E-3</c:v>
                </c:pt>
                <c:pt idx="89">
                  <c:v>-4.102508318057081E-3</c:v>
                </c:pt>
                <c:pt idx="90">
                  <c:v>-4.1194804878806118E-3</c:v>
                </c:pt>
                <c:pt idx="91">
                  <c:v>2.1440310598034737E-2</c:v>
                </c:pt>
                <c:pt idx="92">
                  <c:v>1.0050335853501506E-2</c:v>
                </c:pt>
                <c:pt idx="93">
                  <c:v>-1.0050335853501451E-2</c:v>
                </c:pt>
                <c:pt idx="94">
                  <c:v>3.4742948443872837E-2</c:v>
                </c:pt>
                <c:pt idx="95">
                  <c:v>3.8282186571016966E-2</c:v>
                </c:pt>
                <c:pt idx="96">
                  <c:v>-9.4340322333586416E-3</c:v>
                </c:pt>
                <c:pt idx="97">
                  <c:v>4.7281411959458957E-3</c:v>
                </c:pt>
                <c:pt idx="98">
                  <c:v>4.7058910374127138E-3</c:v>
                </c:pt>
                <c:pt idx="99">
                  <c:v>-2.3754086008107144E-2</c:v>
                </c:pt>
                <c:pt idx="100">
                  <c:v>4.7961722634930135E-3</c:v>
                </c:pt>
                <c:pt idx="101">
                  <c:v>-1.9324272826402814E-2</c:v>
                </c:pt>
                <c:pt idx="102">
                  <c:v>0</c:v>
                </c:pt>
                <c:pt idx="103">
                  <c:v>4.8661896511729063E-3</c:v>
                </c:pt>
                <c:pt idx="104">
                  <c:v>3.8099846232270383E-2</c:v>
                </c:pt>
                <c:pt idx="105">
                  <c:v>-1.8868484304382805E-2</c:v>
                </c:pt>
                <c:pt idx="106">
                  <c:v>-2.409755157906053E-2</c:v>
                </c:pt>
                <c:pt idx="107">
                  <c:v>-3.9806250400419706E-2</c:v>
                </c:pt>
                <c:pt idx="108">
                  <c:v>3.4916265106227883E-2</c:v>
                </c:pt>
                <c:pt idx="109">
                  <c:v>-2.481516911972402E-2</c:v>
                </c:pt>
                <c:pt idx="110">
                  <c:v>-1.6211074199073413E-2</c:v>
                </c:pt>
                <c:pt idx="111">
                  <c:v>-1.8557274800881606E-2</c:v>
                </c:pt>
                <c:pt idx="112">
                  <c:v>1.5488177762651354E-2</c:v>
                </c:pt>
                <c:pt idx="113">
                  <c:v>1.9280171237303675E-2</c:v>
                </c:pt>
                <c:pt idx="114">
                  <c:v>-1.0101095986503933E-2</c:v>
                </c:pt>
                <c:pt idx="115">
                  <c:v>-2.0324905061028585E-3</c:v>
                </c:pt>
                <c:pt idx="116">
                  <c:v>7.0957924626494891E-3</c:v>
                </c:pt>
                <c:pt idx="117">
                  <c:v>0</c:v>
                </c:pt>
                <c:pt idx="118">
                  <c:v>-1.7320830110154145E-2</c:v>
                </c:pt>
                <c:pt idx="119">
                  <c:v>-8.2560116794956288E-3</c:v>
                </c:pt>
                <c:pt idx="120">
                  <c:v>-3.0512646228915453E-2</c:v>
                </c:pt>
                <c:pt idx="121">
                  <c:v>-1.2903361823364816E-2</c:v>
                </c:pt>
                <c:pt idx="122">
                  <c:v>2.3530454623523378E-2</c:v>
                </c:pt>
                <c:pt idx="123">
                  <c:v>3.53100237543887E-2</c:v>
                </c:pt>
                <c:pt idx="124">
                  <c:v>4.4895319907890946E-2</c:v>
                </c:pt>
                <c:pt idx="125">
                  <c:v>2.4097551579060524E-2</c:v>
                </c:pt>
                <c:pt idx="126">
                  <c:v>9.4787439545437387E-3</c:v>
                </c:pt>
                <c:pt idx="127">
                  <c:v>5.9514127532407715E-2</c:v>
                </c:pt>
                <c:pt idx="128">
                  <c:v>0</c:v>
                </c:pt>
                <c:pt idx="129">
                  <c:v>-4.4543503493803087E-3</c:v>
                </c:pt>
                <c:pt idx="130">
                  <c:v>3.0771658666753687E-2</c:v>
                </c:pt>
                <c:pt idx="131">
                  <c:v>-1.3072081567352775E-2</c:v>
                </c:pt>
                <c:pt idx="132">
                  <c:v>1.3072081567352701E-2</c:v>
                </c:pt>
                <c:pt idx="133">
                  <c:v>-8.695706967553932E-3</c:v>
                </c:pt>
                <c:pt idx="134">
                  <c:v>4.3573053689556262E-3</c:v>
                </c:pt>
                <c:pt idx="135">
                  <c:v>-1.3129291441792736E-2</c:v>
                </c:pt>
                <c:pt idx="136">
                  <c:v>-4.0454954692313638E-2</c:v>
                </c:pt>
                <c:pt idx="137">
                  <c:v>1.8182319083190328E-2</c:v>
                </c:pt>
                <c:pt idx="138">
                  <c:v>-2.2780028331819885E-2</c:v>
                </c:pt>
                <c:pt idx="139">
                  <c:v>1.8265347977293189E-2</c:v>
                </c:pt>
                <c:pt idx="140">
                  <c:v>2.6787315963649763E-2</c:v>
                </c:pt>
                <c:pt idx="141">
                  <c:v>2.178735418490723E-2</c:v>
                </c:pt>
                <c:pt idx="142">
                  <c:v>1.2848142477849059E-2</c:v>
                </c:pt>
                <c:pt idx="143">
                  <c:v>-3.0239885189718235E-2</c:v>
                </c:pt>
                <c:pt idx="144">
                  <c:v>-4.4850566165351789E-2</c:v>
                </c:pt>
                <c:pt idx="145">
                  <c:v>-5.6618893999507931E-2</c:v>
                </c:pt>
                <c:pt idx="146">
                  <c:v>4.8426244757879908E-3</c:v>
                </c:pt>
                <c:pt idx="147">
                  <c:v>-3.4401426717332435E-2</c:v>
                </c:pt>
                <c:pt idx="148">
                  <c:v>0</c:v>
                </c:pt>
                <c:pt idx="149">
                  <c:v>-1.8164001177569854E-2</c:v>
                </c:pt>
                <c:pt idx="150">
                  <c:v>7.1030740405915883E-3</c:v>
                </c:pt>
                <c:pt idx="151">
                  <c:v>1.1060927136978238E-2</c:v>
                </c:pt>
                <c:pt idx="152">
                  <c:v>-3.0045391105700293E-3</c:v>
                </c:pt>
                <c:pt idx="153">
                  <c:v>-1.7198168206949388E-2</c:v>
                </c:pt>
                <c:pt idx="154">
                  <c:v>4.4895319907890946E-2</c:v>
                </c:pt>
                <c:pt idx="155">
                  <c:v>-1.4742281737203431E-2</c:v>
                </c:pt>
                <c:pt idx="156">
                  <c:v>-2.4049275516645572E-2</c:v>
                </c:pt>
                <c:pt idx="157">
                  <c:v>0</c:v>
                </c:pt>
                <c:pt idx="158">
                  <c:v>4.3657746905021846E-2</c:v>
                </c:pt>
                <c:pt idx="159">
                  <c:v>6.1195561026919712E-2</c:v>
                </c:pt>
                <c:pt idx="160">
                  <c:v>0</c:v>
                </c:pt>
                <c:pt idx="161">
                  <c:v>-4.5766670274118666E-3</c:v>
                </c:pt>
                <c:pt idx="162">
                  <c:v>1.8182319083190328E-2</c:v>
                </c:pt>
                <c:pt idx="163">
                  <c:v>-9.0498355199179273E-3</c:v>
                </c:pt>
                <c:pt idx="164">
                  <c:v>-4.5558165358606907E-3</c:v>
                </c:pt>
                <c:pt idx="165">
                  <c:v>4.5558165358606613E-3</c:v>
                </c:pt>
                <c:pt idx="166">
                  <c:v>2.2472855852058576E-2</c:v>
                </c:pt>
                <c:pt idx="167">
                  <c:v>-2.2472855852058628E-2</c:v>
                </c:pt>
                <c:pt idx="168">
                  <c:v>5.3109825313948332E-2</c:v>
                </c:pt>
                <c:pt idx="169">
                  <c:v>-3.0636969461889801E-2</c:v>
                </c:pt>
                <c:pt idx="170">
                  <c:v>-3.6203048663960589E-2</c:v>
                </c:pt>
                <c:pt idx="171">
                  <c:v>2.2780028331819906E-2</c:v>
                </c:pt>
                <c:pt idx="172">
                  <c:v>1.7857617400006472E-2</c:v>
                </c:pt>
                <c:pt idx="173">
                  <c:v>0</c:v>
                </c:pt>
                <c:pt idx="174">
                  <c:v>-4.4345970678657531E-3</c:v>
                </c:pt>
                <c:pt idx="175">
                  <c:v>0</c:v>
                </c:pt>
                <c:pt idx="176">
                  <c:v>-4.4543503493803087E-3</c:v>
                </c:pt>
                <c:pt idx="177">
                  <c:v>4.4543503493803746E-3</c:v>
                </c:pt>
                <c:pt idx="178">
                  <c:v>4.4345970678657748E-3</c:v>
                </c:pt>
                <c:pt idx="179">
                  <c:v>4.3296805753324258E-2</c:v>
                </c:pt>
                <c:pt idx="180">
                  <c:v>9.2996256673927649E-2</c:v>
                </c:pt>
                <c:pt idx="181">
                  <c:v>4.8974004596459474E-2</c:v>
                </c:pt>
                <c:pt idx="182">
                  <c:v>1.0969031370573937E-2</c:v>
                </c:pt>
                <c:pt idx="183">
                  <c:v>-2.9522439266321726E-2</c:v>
                </c:pt>
                <c:pt idx="184">
                  <c:v>-1.8904154639152723E-2</c:v>
                </c:pt>
                <c:pt idx="185">
                  <c:v>4.1127291423862788E-2</c:v>
                </c:pt>
                <c:pt idx="186">
                  <c:v>5.3488684950986222E-2</c:v>
                </c:pt>
                <c:pt idx="187">
                  <c:v>1.3793322132335769E-2</c:v>
                </c:pt>
                <c:pt idx="188">
                  <c:v>-3.8399132934536021E-2</c:v>
                </c:pt>
                <c:pt idx="189">
                  <c:v>1.7637141486106876E-2</c:v>
                </c:pt>
                <c:pt idx="190">
                  <c:v>1.0434877292579494E-2</c:v>
                </c:pt>
                <c:pt idx="191">
                  <c:v>-3.466207976486284E-3</c:v>
                </c:pt>
                <c:pt idx="192">
                  <c:v>3.4133006369458617E-2</c:v>
                </c:pt>
                <c:pt idx="193">
                  <c:v>-5.164658886216681E-2</c:v>
                </c:pt>
                <c:pt idx="194">
                  <c:v>7.042282625412951E-3</c:v>
                </c:pt>
                <c:pt idx="195">
                  <c:v>3.4486176071169404E-2</c:v>
                </c:pt>
                <c:pt idx="196">
                  <c:v>1.3468217050866611E-2</c:v>
                </c:pt>
                <c:pt idx="197">
                  <c:v>5.8458200486594149E-2</c:v>
                </c:pt>
                <c:pt idx="198">
                  <c:v>3.7155976888091267E-2</c:v>
                </c:pt>
                <c:pt idx="199">
                  <c:v>-3.0441423812281325E-3</c:v>
                </c:pt>
                <c:pt idx="200">
                  <c:v>-3.0534374868903431E-3</c:v>
                </c:pt>
                <c:pt idx="201">
                  <c:v>1.2158204479809583E-2</c:v>
                </c:pt>
                <c:pt idx="202">
                  <c:v>-3.0677252247047006E-2</c:v>
                </c:pt>
                <c:pt idx="203">
                  <c:v>-2.8437935320533514E-2</c:v>
                </c:pt>
                <c:pt idx="204">
                  <c:v>-2.9270382300113224E-2</c:v>
                </c:pt>
                <c:pt idx="205">
                  <c:v>9.8522964430116395E-3</c:v>
                </c:pt>
                <c:pt idx="206">
                  <c:v>0</c:v>
                </c:pt>
                <c:pt idx="207">
                  <c:v>2.5807883955872503E-2</c:v>
                </c:pt>
                <c:pt idx="208">
                  <c:v>-3.5660180398884217E-2</c:v>
                </c:pt>
                <c:pt idx="209">
                  <c:v>-4.3851882528849397E-2</c:v>
                </c:pt>
                <c:pt idx="210">
                  <c:v>-1.0398707220898622E-2</c:v>
                </c:pt>
                <c:pt idx="211">
                  <c:v>-3.1861102068984008E-2</c:v>
                </c:pt>
                <c:pt idx="212">
                  <c:v>7.168489478612497E-3</c:v>
                </c:pt>
                <c:pt idx="213">
                  <c:v>-2.1661496781179419E-2</c:v>
                </c:pt>
                <c:pt idx="214">
                  <c:v>4.6354109371550989E-2</c:v>
                </c:pt>
                <c:pt idx="215">
                  <c:v>-3.5464709572282656E-2</c:v>
                </c:pt>
                <c:pt idx="216">
                  <c:v>0</c:v>
                </c:pt>
                <c:pt idx="217">
                  <c:v>-3.6166404701885504E-3</c:v>
                </c:pt>
                <c:pt idx="218">
                  <c:v>2.8573372444055948E-2</c:v>
                </c:pt>
                <c:pt idx="219">
                  <c:v>3.5149421074445919E-3</c:v>
                </c:pt>
                <c:pt idx="220">
                  <c:v>1.0471299867295437E-2</c:v>
                </c:pt>
                <c:pt idx="221">
                  <c:v>4.08219945202552E-2</c:v>
                </c:pt>
                <c:pt idx="222">
                  <c:v>4.5610511252052274E-2</c:v>
                </c:pt>
                <c:pt idx="223">
                  <c:v>3.1796529173798056E-3</c:v>
                </c:pt>
                <c:pt idx="224">
                  <c:v>1.5748356968139112E-2</c:v>
                </c:pt>
                <c:pt idx="225">
                  <c:v>-6.2696130135953742E-3</c:v>
                </c:pt>
                <c:pt idx="226">
                  <c:v>0</c:v>
                </c:pt>
                <c:pt idx="227">
                  <c:v>3.7041271680349076E-2</c:v>
                </c:pt>
                <c:pt idx="228">
                  <c:v>6.0423144559626617E-3</c:v>
                </c:pt>
                <c:pt idx="229">
                  <c:v>-3.0165935394256792E-3</c:v>
                </c:pt>
                <c:pt idx="230">
                  <c:v>6.0241146033808762E-3</c:v>
                </c:pt>
                <c:pt idx="231">
                  <c:v>2.0803127629763326E-2</c:v>
                </c:pt>
                <c:pt idx="232">
                  <c:v>-2.6827242233144189E-2</c:v>
                </c:pt>
                <c:pt idx="233">
                  <c:v>-3.0677252247047006E-2</c:v>
                </c:pt>
                <c:pt idx="234">
                  <c:v>4.2689408695050571E-2</c:v>
                </c:pt>
                <c:pt idx="235">
                  <c:v>6.360524995457266E-2</c:v>
                </c:pt>
                <c:pt idx="236">
                  <c:v>5.1853361610255472E-2</c:v>
                </c:pt>
                <c:pt idx="237">
                  <c:v>-5.3333459753626168E-3</c:v>
                </c:pt>
                <c:pt idx="238">
                  <c:v>-2.1622464013165657E-2</c:v>
                </c:pt>
                <c:pt idx="239">
                  <c:v>-1.0989121575595206E-2</c:v>
                </c:pt>
                <c:pt idx="240">
                  <c:v>0</c:v>
                </c:pt>
                <c:pt idx="241">
                  <c:v>-1.9526422350355267E-2</c:v>
                </c:pt>
                <c:pt idx="242">
                  <c:v>8.4151969252844981E-3</c:v>
                </c:pt>
                <c:pt idx="243">
                  <c:v>2.2100347000665922E-2</c:v>
                </c:pt>
                <c:pt idx="244">
                  <c:v>-1.0989121575595206E-2</c:v>
                </c:pt>
                <c:pt idx="245">
                  <c:v>8.2531417567204817E-3</c:v>
                </c:pt>
                <c:pt idx="246">
                  <c:v>-3.3429296649194709E-2</c:v>
                </c:pt>
                <c:pt idx="247">
                  <c:v>3.0685810703443887E-2</c:v>
                </c:pt>
                <c:pt idx="248">
                  <c:v>-3.9220713153281267E-2</c:v>
                </c:pt>
                <c:pt idx="249">
                  <c:v>5.6980211146377959E-3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3F-4EE0-AB9A-FE3B24C98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957568"/>
        <c:axId val="393882608"/>
      </c:scatterChart>
      <c:valAx>
        <c:axId val="35995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93882608"/>
        <c:crosses val="autoZero"/>
        <c:crossBetween val="midCat"/>
      </c:valAx>
      <c:valAx>
        <c:axId val="393882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59957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050"/>
              <a:t>聯電報酬率</a:t>
            </a:r>
          </a:p>
        </c:rich>
      </c:tx>
      <c:layout>
        <c:manualLayout>
          <c:xMode val="edge"/>
          <c:yMode val="edge"/>
          <c:x val="0.21152829341928114"/>
          <c:y val="4.3673739255875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5.3261076250237689E-2"/>
          <c:y val="9.6738618879536595E-2"/>
          <c:w val="0.44181891123713157"/>
          <c:h val="0.8256464385917277"/>
        </c:manualLayout>
      </c:layout>
      <c:scatterChart>
        <c:scatterStyle val="lineMarker"/>
        <c:varyColors val="0"/>
        <c:ser>
          <c:idx val="0"/>
          <c:order val="0"/>
          <c:tx>
            <c:strRef>
              <c:f>市場風險評估!$F$1</c:f>
              <c:strCache>
                <c:ptCount val="1"/>
                <c:pt idx="0">
                  <c:v>聯電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rgbClr val="00B050">
                  <a:alpha val="97000"/>
                </a:srgbClr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>
                    <a:alpha val="98000"/>
                  </a:srgb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27312866332122993"/>
                  <c:y val="7.192602833042816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TW"/>
                </a:p>
              </c:txPr>
            </c:trendlineLbl>
          </c:trendline>
          <c:xVal>
            <c:numRef>
              <c:f>市場風險評估!$E$2:$E$251</c:f>
              <c:numCache>
                <c:formatCode>0.0000</c:formatCode>
                <c:ptCount val="250"/>
                <c:pt idx="0">
                  <c:v>-2.4390547720435155E-2</c:v>
                </c:pt>
                <c:pt idx="1">
                  <c:v>3.5065998802264733E-3</c:v>
                </c:pt>
                <c:pt idx="2">
                  <c:v>-2.6420326857508742E-2</c:v>
                </c:pt>
                <c:pt idx="3">
                  <c:v>5.0510201003662854E-3</c:v>
                </c:pt>
                <c:pt idx="4">
                  <c:v>-8.1368705593462473E-3</c:v>
                </c:pt>
                <c:pt idx="5">
                  <c:v>-9.2872008094566708E-3</c:v>
                </c:pt>
                <c:pt idx="6">
                  <c:v>2.054163532813923E-2</c:v>
                </c:pt>
                <c:pt idx="7">
                  <c:v>1.6430392054367748E-2</c:v>
                </c:pt>
                <c:pt idx="8">
                  <c:v>6.5445328706316358E-3</c:v>
                </c:pt>
                <c:pt idx="9">
                  <c:v>-1.3754458342581528E-2</c:v>
                </c:pt>
                <c:pt idx="10">
                  <c:v>-4.4489811805847053E-2</c:v>
                </c:pt>
                <c:pt idx="11">
                  <c:v>-1.8932899024422755E-3</c:v>
                </c:pt>
                <c:pt idx="12">
                  <c:v>-2.0896022639299835E-2</c:v>
                </c:pt>
                <c:pt idx="13">
                  <c:v>2.4473365952448718E-2</c:v>
                </c:pt>
                <c:pt idx="14">
                  <c:v>-1.2422115323411137E-2</c:v>
                </c:pt>
                <c:pt idx="15">
                  <c:v>1.2160015277351902E-2</c:v>
                </c:pt>
                <c:pt idx="16">
                  <c:v>-1.1334356007456635E-2</c:v>
                </c:pt>
                <c:pt idx="17">
                  <c:v>-2.3654932387883782E-3</c:v>
                </c:pt>
                <c:pt idx="18">
                  <c:v>-9.8504917113128206E-3</c:v>
                </c:pt>
                <c:pt idx="19">
                  <c:v>2.9428284331753161E-3</c:v>
                </c:pt>
                <c:pt idx="20">
                  <c:v>-1.4956169377776697E-2</c:v>
                </c:pt>
                <c:pt idx="21">
                  <c:v>4.9560462861297791E-3</c:v>
                </c:pt>
                <c:pt idx="22">
                  <c:v>1.5382652199743267E-2</c:v>
                </c:pt>
                <c:pt idx="23">
                  <c:v>-1.0729352498984992E-2</c:v>
                </c:pt>
                <c:pt idx="24">
                  <c:v>1.2536415246706031E-2</c:v>
                </c:pt>
                <c:pt idx="25">
                  <c:v>6.731090543177505E-3</c:v>
                </c:pt>
                <c:pt idx="26">
                  <c:v>4.8176276322747591E-3</c:v>
                </c:pt>
                <c:pt idx="27">
                  <c:v>-8.7071745234827257E-3</c:v>
                </c:pt>
                <c:pt idx="28">
                  <c:v>3.083835348182011E-3</c:v>
                </c:pt>
                <c:pt idx="29">
                  <c:v>1.5011116489533044E-2</c:v>
                </c:pt>
                <c:pt idx="30">
                  <c:v>9.3355848447875429E-3</c:v>
                </c:pt>
                <c:pt idx="31">
                  <c:v>2.1570810405582144E-2</c:v>
                </c:pt>
                <c:pt idx="32">
                  <c:v>-9.9512255284251016E-3</c:v>
                </c:pt>
                <c:pt idx="33">
                  <c:v>3.6629005018489293E-2</c:v>
                </c:pt>
                <c:pt idx="34">
                  <c:v>1.18756692586154E-2</c:v>
                </c:pt>
                <c:pt idx="35">
                  <c:v>2.5864501216675793E-2</c:v>
                </c:pt>
                <c:pt idx="36">
                  <c:v>-6.1615082393938784E-4</c:v>
                </c:pt>
                <c:pt idx="37">
                  <c:v>-1.4578272708657826E-4</c:v>
                </c:pt>
                <c:pt idx="38">
                  <c:v>-2.0826460819818818E-3</c:v>
                </c:pt>
                <c:pt idx="39">
                  <c:v>-3.8405691002648575E-3</c:v>
                </c:pt>
                <c:pt idx="40">
                  <c:v>6.4026062407330437E-3</c:v>
                </c:pt>
                <c:pt idx="41">
                  <c:v>4.5515108007441324E-3</c:v>
                </c:pt>
                <c:pt idx="42">
                  <c:v>1.193922294581653E-2</c:v>
                </c:pt>
                <c:pt idx="43">
                  <c:v>-3.7143193225703679E-4</c:v>
                </c:pt>
                <c:pt idx="44">
                  <c:v>-1.5111027592379426E-2</c:v>
                </c:pt>
                <c:pt idx="45">
                  <c:v>1.0439981997742783E-2</c:v>
                </c:pt>
                <c:pt idx="46">
                  <c:v>1.1484736870527486E-2</c:v>
                </c:pt>
                <c:pt idx="47">
                  <c:v>8.9153836548190694E-3</c:v>
                </c:pt>
                <c:pt idx="48">
                  <c:v>-2.8095570233366784E-3</c:v>
                </c:pt>
                <c:pt idx="49">
                  <c:v>6.7179054650711616E-4</c:v>
                </c:pt>
                <c:pt idx="50">
                  <c:v>-1.6955207286606339E-2</c:v>
                </c:pt>
                <c:pt idx="51">
                  <c:v>-6.7353012966569091E-3</c:v>
                </c:pt>
                <c:pt idx="52">
                  <c:v>-5.2749735875327417E-3</c:v>
                </c:pt>
                <c:pt idx="53">
                  <c:v>1.0416883002127651E-2</c:v>
                </c:pt>
                <c:pt idx="54">
                  <c:v>-6.3333173121750339E-3</c:v>
                </c:pt>
                <c:pt idx="55">
                  <c:v>-6.1526323243699518E-3</c:v>
                </c:pt>
                <c:pt idx="56">
                  <c:v>1.4790647681451462E-2</c:v>
                </c:pt>
                <c:pt idx="57">
                  <c:v>-3.5492708967227205E-4</c:v>
                </c:pt>
                <c:pt idx="58">
                  <c:v>-1.4050897213356587E-2</c:v>
                </c:pt>
                <c:pt idx="59">
                  <c:v>-6.5762219637022544E-3</c:v>
                </c:pt>
                <c:pt idx="60">
                  <c:v>-1.8410254126904876E-2</c:v>
                </c:pt>
                <c:pt idx="61">
                  <c:v>4.5324077053505623E-3</c:v>
                </c:pt>
                <c:pt idx="62">
                  <c:v>1.4544146012247667E-2</c:v>
                </c:pt>
                <c:pt idx="63">
                  <c:v>-1.1932101415736224E-2</c:v>
                </c:pt>
                <c:pt idx="64">
                  <c:v>9.4548549059101305E-4</c:v>
                </c:pt>
                <c:pt idx="65">
                  <c:v>3.0265261437152761E-3</c:v>
                </c:pt>
                <c:pt idx="66">
                  <c:v>-1.0899879527530798E-2</c:v>
                </c:pt>
                <c:pt idx="67">
                  <c:v>-6.2339864033469066E-3</c:v>
                </c:pt>
                <c:pt idx="68">
                  <c:v>3.7325232923675188E-3</c:v>
                </c:pt>
                <c:pt idx="69">
                  <c:v>6.0948124165688712E-3</c:v>
                </c:pt>
                <c:pt idx="70">
                  <c:v>-1.758436944357921E-3</c:v>
                </c:pt>
                <c:pt idx="71">
                  <c:v>7.1522611845286693E-3</c:v>
                </c:pt>
                <c:pt idx="72">
                  <c:v>5.0421427647450653E-3</c:v>
                </c:pt>
                <c:pt idx="73">
                  <c:v>2.6017808736679027E-2</c:v>
                </c:pt>
                <c:pt idx="74">
                  <c:v>3.4342587111976142E-3</c:v>
                </c:pt>
                <c:pt idx="75">
                  <c:v>-3.4864237816213143E-3</c:v>
                </c:pt>
                <c:pt idx="76">
                  <c:v>-1.3431963636961932E-3</c:v>
                </c:pt>
                <c:pt idx="77">
                  <c:v>6.2587124873112803E-3</c:v>
                </c:pt>
                <c:pt idx="78">
                  <c:v>6.916057756978876E-3</c:v>
                </c:pt>
                <c:pt idx="79">
                  <c:v>3.9651253047535425E-4</c:v>
                </c:pt>
                <c:pt idx="80">
                  <c:v>3.68724340499001E-2</c:v>
                </c:pt>
                <c:pt idx="81">
                  <c:v>-1.4865513680197619E-2</c:v>
                </c:pt>
                <c:pt idx="82">
                  <c:v>1.0098049857484769E-2</c:v>
                </c:pt>
                <c:pt idx="83">
                  <c:v>1.1286829038142501E-2</c:v>
                </c:pt>
                <c:pt idx="84">
                  <c:v>4.8080282965629365E-4</c:v>
                </c:pt>
                <c:pt idx="85">
                  <c:v>-1.3540235723154522E-2</c:v>
                </c:pt>
                <c:pt idx="86">
                  <c:v>5.2542190001923089E-4</c:v>
                </c:pt>
                <c:pt idx="87">
                  <c:v>1.4008365963557394E-2</c:v>
                </c:pt>
                <c:pt idx="88">
                  <c:v>-1.2467589711420237E-3</c:v>
                </c:pt>
                <c:pt idx="89">
                  <c:v>-7.7341229767999753E-4</c:v>
                </c:pt>
                <c:pt idx="90">
                  <c:v>-2.7220610026049462E-3</c:v>
                </c:pt>
                <c:pt idx="91">
                  <c:v>7.0644253612014117E-3</c:v>
                </c:pt>
                <c:pt idx="92">
                  <c:v>-1.4256244394497179E-2</c:v>
                </c:pt>
                <c:pt idx="93">
                  <c:v>7.5918688184329272E-3</c:v>
                </c:pt>
                <c:pt idx="94">
                  <c:v>-4.5632914001643076E-3</c:v>
                </c:pt>
                <c:pt idx="95">
                  <c:v>4.6102643491994283E-3</c:v>
                </c:pt>
                <c:pt idx="96">
                  <c:v>7.5653682469851167E-4</c:v>
                </c:pt>
                <c:pt idx="97">
                  <c:v>-9.3107342885021122E-3</c:v>
                </c:pt>
                <c:pt idx="98">
                  <c:v>1.2672689506610688E-2</c:v>
                </c:pt>
                <c:pt idx="99">
                  <c:v>-7.1737446959304983E-3</c:v>
                </c:pt>
                <c:pt idx="100">
                  <c:v>6.089616698736409E-3</c:v>
                </c:pt>
                <c:pt idx="101">
                  <c:v>1.4712854149408699E-5</c:v>
                </c:pt>
                <c:pt idx="102">
                  <c:v>6.2166481268016488E-4</c:v>
                </c:pt>
                <c:pt idx="103">
                  <c:v>9.88725366702989E-3</c:v>
                </c:pt>
                <c:pt idx="104">
                  <c:v>5.9693854154822352E-3</c:v>
                </c:pt>
                <c:pt idx="105">
                  <c:v>-2.5059577086802842E-3</c:v>
                </c:pt>
                <c:pt idx="106">
                  <c:v>-3.0099266228401336E-3</c:v>
                </c:pt>
                <c:pt idx="107">
                  <c:v>-1.5622329461704311E-2</c:v>
                </c:pt>
                <c:pt idx="108">
                  <c:v>2.2060916381061477E-3</c:v>
                </c:pt>
                <c:pt idx="109">
                  <c:v>-1.294095815050874E-2</c:v>
                </c:pt>
                <c:pt idx="110">
                  <c:v>1.7672641113064191E-3</c:v>
                </c:pt>
                <c:pt idx="111">
                  <c:v>-1.0877385003885028E-2</c:v>
                </c:pt>
                <c:pt idx="112">
                  <c:v>1.5116623170640126E-2</c:v>
                </c:pt>
                <c:pt idx="113">
                  <c:v>-2.1371630673260606E-3</c:v>
                </c:pt>
                <c:pt idx="114">
                  <c:v>6.0439973841076673E-3</c:v>
                </c:pt>
                <c:pt idx="115">
                  <c:v>1.5796866800694129E-2</c:v>
                </c:pt>
                <c:pt idx="116">
                  <c:v>6.5449827464726159E-3</c:v>
                </c:pt>
                <c:pt idx="117">
                  <c:v>3.193970952500048E-3</c:v>
                </c:pt>
                <c:pt idx="118">
                  <c:v>-5.3167933737984837E-3</c:v>
                </c:pt>
                <c:pt idx="119">
                  <c:v>-8.1714242474467125E-3</c:v>
                </c:pt>
                <c:pt idx="120">
                  <c:v>4.3391621436814935E-3</c:v>
                </c:pt>
                <c:pt idx="121">
                  <c:v>5.0393504680146962E-3</c:v>
                </c:pt>
                <c:pt idx="122">
                  <c:v>1.1747387688688772E-3</c:v>
                </c:pt>
                <c:pt idx="123">
                  <c:v>-3.6169330801849127E-3</c:v>
                </c:pt>
                <c:pt idx="124">
                  <c:v>1.6260787140054093E-3</c:v>
                </c:pt>
                <c:pt idx="125">
                  <c:v>2.5018354362364753E-3</c:v>
                </c:pt>
                <c:pt idx="126">
                  <c:v>2.3724390445866422E-3</c:v>
                </c:pt>
                <c:pt idx="127">
                  <c:v>1.1988534200514018E-3</c:v>
                </c:pt>
                <c:pt idx="128">
                  <c:v>-8.0793843443344362E-3</c:v>
                </c:pt>
                <c:pt idx="129">
                  <c:v>7.8571763449992987E-3</c:v>
                </c:pt>
                <c:pt idx="130">
                  <c:v>2.1396641864261938E-3</c:v>
                </c:pt>
                <c:pt idx="131">
                  <c:v>-5.9127121557605898E-3</c:v>
                </c:pt>
                <c:pt idx="132">
                  <c:v>-6.2560874729062476E-3</c:v>
                </c:pt>
                <c:pt idx="133">
                  <c:v>-3.9996381851738951E-3</c:v>
                </c:pt>
                <c:pt idx="134">
                  <c:v>-6.6769713520637621E-3</c:v>
                </c:pt>
                <c:pt idx="135">
                  <c:v>1.529298843252917E-3</c:v>
                </c:pt>
                <c:pt idx="136">
                  <c:v>-1.6526794019857537E-2</c:v>
                </c:pt>
                <c:pt idx="137">
                  <c:v>2.5365843668885709E-4</c:v>
                </c:pt>
                <c:pt idx="138">
                  <c:v>2.3946094851752262E-3</c:v>
                </c:pt>
                <c:pt idx="139">
                  <c:v>1.0822037537740192E-2</c:v>
                </c:pt>
                <c:pt idx="140">
                  <c:v>3.6712883255595554E-3</c:v>
                </c:pt>
                <c:pt idx="141">
                  <c:v>-5.3267584300033125E-3</c:v>
                </c:pt>
                <c:pt idx="142">
                  <c:v>3.5696927644346186E-3</c:v>
                </c:pt>
                <c:pt idx="143">
                  <c:v>1.0910828762543477E-3</c:v>
                </c:pt>
                <c:pt idx="144">
                  <c:v>4.6926500734630503E-3</c:v>
                </c:pt>
                <c:pt idx="145">
                  <c:v>1.7901584869289826E-3</c:v>
                </c:pt>
                <c:pt idx="146">
                  <c:v>-5.4792556258505517E-3</c:v>
                </c:pt>
                <c:pt idx="147">
                  <c:v>-8.1601743307911003E-3</c:v>
                </c:pt>
                <c:pt idx="148">
                  <c:v>-7.9177874336676759E-4</c:v>
                </c:pt>
                <c:pt idx="149">
                  <c:v>-1.7632556714590635E-3</c:v>
                </c:pt>
                <c:pt idx="150">
                  <c:v>1.2767896194722374E-2</c:v>
                </c:pt>
                <c:pt idx="151">
                  <c:v>1.5911480665110844E-2</c:v>
                </c:pt>
                <c:pt idx="152">
                  <c:v>1.1027613741883248E-2</c:v>
                </c:pt>
                <c:pt idx="153">
                  <c:v>4.5258616175321209E-3</c:v>
                </c:pt>
                <c:pt idx="154">
                  <c:v>3.6900514294481429E-4</c:v>
                </c:pt>
                <c:pt idx="155">
                  <c:v>4.4120224792665151E-4</c:v>
                </c:pt>
                <c:pt idx="156">
                  <c:v>-1.7751047318540149E-3</c:v>
                </c:pt>
                <c:pt idx="157">
                  <c:v>8.1771976025169571E-3</c:v>
                </c:pt>
                <c:pt idx="158">
                  <c:v>1.2992252157698813E-2</c:v>
                </c:pt>
                <c:pt idx="159">
                  <c:v>7.9206598406818315E-3</c:v>
                </c:pt>
                <c:pt idx="160">
                  <c:v>-8.1545049644450227E-4</c:v>
                </c:pt>
                <c:pt idx="161">
                  <c:v>-2.6371730260700099E-3</c:v>
                </c:pt>
                <c:pt idx="162">
                  <c:v>-4.0077008093399305E-3</c:v>
                </c:pt>
                <c:pt idx="163">
                  <c:v>1.1695638421766574E-2</c:v>
                </c:pt>
                <c:pt idx="164">
                  <c:v>4.4998376250818777E-4</c:v>
                </c:pt>
                <c:pt idx="165">
                  <c:v>2.8217454039594003E-3</c:v>
                </c:pt>
                <c:pt idx="166">
                  <c:v>9.5487982742348716E-3</c:v>
                </c:pt>
                <c:pt idx="167">
                  <c:v>-1.121892363953318E-2</c:v>
                </c:pt>
                <c:pt idx="168">
                  <c:v>9.08456764909207E-3</c:v>
                </c:pt>
                <c:pt idx="169">
                  <c:v>4.0759597646274105E-3</c:v>
                </c:pt>
                <c:pt idx="170">
                  <c:v>1.5289464931292799E-2</c:v>
                </c:pt>
                <c:pt idx="171">
                  <c:v>1.2503953102852613E-3</c:v>
                </c:pt>
                <c:pt idx="172">
                  <c:v>5.6020451829865451E-3</c:v>
                </c:pt>
                <c:pt idx="173">
                  <c:v>-2.6611877724067568E-3</c:v>
                </c:pt>
                <c:pt idx="174">
                  <c:v>-8.3033390627050834E-4</c:v>
                </c:pt>
                <c:pt idx="175">
                  <c:v>-5.2032483620574168E-3</c:v>
                </c:pt>
                <c:pt idx="176">
                  <c:v>1.0172491671196044E-3</c:v>
                </c:pt>
                <c:pt idx="177">
                  <c:v>-8.3569257384721596E-3</c:v>
                </c:pt>
                <c:pt idx="178">
                  <c:v>-1.0094593644161674E-2</c:v>
                </c:pt>
                <c:pt idx="179">
                  <c:v>2.8223251635302281E-3</c:v>
                </c:pt>
                <c:pt idx="180">
                  <c:v>3.937619425564043E-4</c:v>
                </c:pt>
                <c:pt idx="181">
                  <c:v>-1.5808288833334262E-3</c:v>
                </c:pt>
                <c:pt idx="182">
                  <c:v>9.9213436342776955E-3</c:v>
                </c:pt>
                <c:pt idx="183">
                  <c:v>3.3057947799004874E-3</c:v>
                </c:pt>
                <c:pt idx="184">
                  <c:v>-4.9325683344997881E-3</c:v>
                </c:pt>
                <c:pt idx="185">
                  <c:v>-1.7402683719631978E-2</c:v>
                </c:pt>
                <c:pt idx="186">
                  <c:v>-5.8611945365608957E-3</c:v>
                </c:pt>
                <c:pt idx="187">
                  <c:v>-6.8494500899301711E-4</c:v>
                </c:pt>
                <c:pt idx="188">
                  <c:v>1.4670714980741503E-2</c:v>
                </c:pt>
                <c:pt idx="189">
                  <c:v>3.728143053003874E-3</c:v>
                </c:pt>
                <c:pt idx="190">
                  <c:v>5.8413495324651571E-3</c:v>
                </c:pt>
                <c:pt idx="191">
                  <c:v>1.2945868930786504E-2</c:v>
                </c:pt>
                <c:pt idx="192">
                  <c:v>2.9220726782869804E-3</c:v>
                </c:pt>
                <c:pt idx="193">
                  <c:v>-6.1558140585845442E-3</c:v>
                </c:pt>
                <c:pt idx="194">
                  <c:v>-6.4913793794320338E-3</c:v>
                </c:pt>
                <c:pt idx="195">
                  <c:v>2.8266821706085699E-3</c:v>
                </c:pt>
                <c:pt idx="196">
                  <c:v>-7.8485032383429423E-3</c:v>
                </c:pt>
                <c:pt idx="197">
                  <c:v>1.7086270801827262E-4</c:v>
                </c:pt>
                <c:pt idx="198">
                  <c:v>9.6564688110315367E-3</c:v>
                </c:pt>
                <c:pt idx="199">
                  <c:v>-2.1151536173772164E-3</c:v>
                </c:pt>
                <c:pt idx="200">
                  <c:v>4.6081162224923203E-3</c:v>
                </c:pt>
                <c:pt idx="201">
                  <c:v>2.9598834399391398E-3</c:v>
                </c:pt>
                <c:pt idx="202">
                  <c:v>-8.5660818104764513E-3</c:v>
                </c:pt>
                <c:pt idx="203">
                  <c:v>3.925662148861195E-3</c:v>
                </c:pt>
                <c:pt idx="204">
                  <c:v>-1.8714734873812901E-2</c:v>
                </c:pt>
                <c:pt idx="205">
                  <c:v>-2.9670811411678685E-3</c:v>
                </c:pt>
                <c:pt idx="206">
                  <c:v>9.0025284006153145E-3</c:v>
                </c:pt>
                <c:pt idx="207">
                  <c:v>-7.0221079821283089E-3</c:v>
                </c:pt>
                <c:pt idx="208">
                  <c:v>-3.6333165191316933E-4</c:v>
                </c:pt>
                <c:pt idx="209">
                  <c:v>-1.4101754465742624E-2</c:v>
                </c:pt>
                <c:pt idx="210">
                  <c:v>-2.0128344204575726E-3</c:v>
                </c:pt>
                <c:pt idx="211">
                  <c:v>-1.2583309251540185E-2</c:v>
                </c:pt>
                <c:pt idx="212">
                  <c:v>3.7225908828589114E-3</c:v>
                </c:pt>
                <c:pt idx="213">
                  <c:v>-4.8760455512651717E-4</c:v>
                </c:pt>
                <c:pt idx="214">
                  <c:v>4.2399073537843389E-3</c:v>
                </c:pt>
                <c:pt idx="215">
                  <c:v>-8.2285536047047077E-3</c:v>
                </c:pt>
                <c:pt idx="216">
                  <c:v>1.1028361501660893E-5</c:v>
                </c:pt>
                <c:pt idx="217">
                  <c:v>3.4199112933245355E-3</c:v>
                </c:pt>
                <c:pt idx="218">
                  <c:v>8.4382192842207947E-3</c:v>
                </c:pt>
                <c:pt idx="219">
                  <c:v>1.1633218067651274E-2</c:v>
                </c:pt>
                <c:pt idx="220">
                  <c:v>-1.7400003038254532E-2</c:v>
                </c:pt>
                <c:pt idx="221">
                  <c:v>1.6780231495047248E-3</c:v>
                </c:pt>
                <c:pt idx="222">
                  <c:v>6.9049820222638041E-3</c:v>
                </c:pt>
                <c:pt idx="223">
                  <c:v>5.7684568914290512E-3</c:v>
                </c:pt>
                <c:pt idx="224">
                  <c:v>-5.1154213456453832E-3</c:v>
                </c:pt>
                <c:pt idx="225">
                  <c:v>6.267940477327332E-4</c:v>
                </c:pt>
                <c:pt idx="226">
                  <c:v>8.658741498421928E-3</c:v>
                </c:pt>
                <c:pt idx="227">
                  <c:v>1.1434519026872416E-4</c:v>
                </c:pt>
                <c:pt idx="228">
                  <c:v>-3.1881677689173343E-3</c:v>
                </c:pt>
                <c:pt idx="229">
                  <c:v>-7.1360711001897635E-3</c:v>
                </c:pt>
                <c:pt idx="230">
                  <c:v>-2.5980368250695441E-3</c:v>
                </c:pt>
                <c:pt idx="231">
                  <c:v>-8.668626214991584E-3</c:v>
                </c:pt>
                <c:pt idx="232">
                  <c:v>8.4690052965384743E-3</c:v>
                </c:pt>
                <c:pt idx="233">
                  <c:v>5.3078190457483759E-4</c:v>
                </c:pt>
                <c:pt idx="234">
                  <c:v>1.3540612640987243E-2</c:v>
                </c:pt>
                <c:pt idx="235">
                  <c:v>6.721903581527142E-3</c:v>
                </c:pt>
                <c:pt idx="236">
                  <c:v>-1.324738307324928E-2</c:v>
                </c:pt>
                <c:pt idx="237">
                  <c:v>-3.7150626985056369E-3</c:v>
                </c:pt>
                <c:pt idx="238">
                  <c:v>-6.1240488468675735E-3</c:v>
                </c:pt>
                <c:pt idx="239">
                  <c:v>-1.3276947180332154E-2</c:v>
                </c:pt>
                <c:pt idx="240">
                  <c:v>1.7029747200626878E-3</c:v>
                </c:pt>
                <c:pt idx="241">
                  <c:v>6.5708044856449144E-3</c:v>
                </c:pt>
                <c:pt idx="242">
                  <c:v>-1.0765108913655371E-2</c:v>
                </c:pt>
                <c:pt idx="243">
                  <c:v>2.1045602087663255E-3</c:v>
                </c:pt>
                <c:pt idx="244">
                  <c:v>2.6561212299375495E-3</c:v>
                </c:pt>
                <c:pt idx="245">
                  <c:v>1.2371097940524151E-2</c:v>
                </c:pt>
                <c:pt idx="246">
                  <c:v>-6.2384668890213373E-3</c:v>
                </c:pt>
                <c:pt idx="247">
                  <c:v>-1.105862588201032E-2</c:v>
                </c:pt>
                <c:pt idx="248">
                  <c:v>1.1008770922382194E-2</c:v>
                </c:pt>
                <c:pt idx="249">
                  <c:v>4.0668823758917639E-3</c:v>
                </c:pt>
              </c:numCache>
            </c:numRef>
          </c:xVal>
          <c:yVal>
            <c:numRef>
              <c:f>市場風險評估!$F$2:$F$251</c:f>
              <c:numCache>
                <c:formatCode>0.0000</c:formatCode>
                <c:ptCount val="250"/>
                <c:pt idx="0">
                  <c:v>-3.8594331825340257E-2</c:v>
                </c:pt>
                <c:pt idx="1">
                  <c:v>1.2137735478858016E-2</c:v>
                </c:pt>
                <c:pt idx="2">
                  <c:v>-2.9934153384083659E-2</c:v>
                </c:pt>
                <c:pt idx="3">
                  <c:v>9.6220123799717148E-3</c:v>
                </c:pt>
                <c:pt idx="4">
                  <c:v>-2.2130889695989305E-2</c:v>
                </c:pt>
                <c:pt idx="5">
                  <c:v>-1.12519333745228E-2</c:v>
                </c:pt>
                <c:pt idx="6">
                  <c:v>6.4361785213669823E-2</c:v>
                </c:pt>
                <c:pt idx="7">
                  <c:v>1.578974909777579E-2</c:v>
                </c:pt>
                <c:pt idx="8">
                  <c:v>1.6828927913758406E-2</c:v>
                </c:pt>
                <c:pt idx="9">
                  <c:v>-2.3377739964212396E-2</c:v>
                </c:pt>
                <c:pt idx="10">
                  <c:v>-7.2189181389583246E-2</c:v>
                </c:pt>
                <c:pt idx="11">
                  <c:v>3.6064905671578287E-2</c:v>
                </c:pt>
                <c:pt idx="12">
                  <c:v>-8.2079527207321555E-3</c:v>
                </c:pt>
                <c:pt idx="13">
                  <c:v>6.1270796287780691E-2</c:v>
                </c:pt>
                <c:pt idx="14">
                  <c:v>-2.485415018049535E-2</c:v>
                </c:pt>
                <c:pt idx="15">
                  <c:v>1.3158084577511201E-2</c:v>
                </c:pt>
                <c:pt idx="16">
                  <c:v>-1.3080184820052636E-3</c:v>
                </c:pt>
                <c:pt idx="17">
                  <c:v>3.3465130116536561E-2</c:v>
                </c:pt>
                <c:pt idx="18">
                  <c:v>-1.1457821229576125E-2</c:v>
                </c:pt>
                <c:pt idx="19">
                  <c:v>8.9230163878081682E-3</c:v>
                </c:pt>
                <c:pt idx="20">
                  <c:v>1.2682055751171099E-3</c:v>
                </c:pt>
                <c:pt idx="21">
                  <c:v>-3.4819843001209806E-2</c:v>
                </c:pt>
                <c:pt idx="22">
                  <c:v>2.9737214589201935E-2</c:v>
                </c:pt>
                <c:pt idx="23">
                  <c:v>-2.4501574151478092E-2</c:v>
                </c:pt>
                <c:pt idx="24">
                  <c:v>2.0672545763484297E-2</c:v>
                </c:pt>
                <c:pt idx="25">
                  <c:v>-1.2795651629235801E-3</c:v>
                </c:pt>
                <c:pt idx="26">
                  <c:v>7.6530733599896542E-3</c:v>
                </c:pt>
                <c:pt idx="27">
                  <c:v>-8.9342779078432581E-3</c:v>
                </c:pt>
                <c:pt idx="28">
                  <c:v>-2.5673440913653932E-3</c:v>
                </c:pt>
                <c:pt idx="29">
                  <c:v>2.913434650729789E-2</c:v>
                </c:pt>
                <c:pt idx="30">
                  <c:v>2.4938416603911004E-3</c:v>
                </c:pt>
                <c:pt idx="31">
                  <c:v>3.186541550078615E-2</c:v>
                </c:pt>
                <c:pt idx="32">
                  <c:v>4.8135109253022142E-3</c:v>
                </c:pt>
                <c:pt idx="33">
                  <c:v>5.4888217286202967E-2</c:v>
                </c:pt>
                <c:pt idx="34">
                  <c:v>2.0248205373376352E-2</c:v>
                </c:pt>
                <c:pt idx="35">
                  <c:v>3.716265892150681E-2</c:v>
                </c:pt>
                <c:pt idx="36">
                  <c:v>-2.939782806720919E-2</c:v>
                </c:pt>
                <c:pt idx="37">
                  <c:v>7.7050025147551359E-3</c:v>
                </c:pt>
                <c:pt idx="38">
                  <c:v>0</c:v>
                </c:pt>
                <c:pt idx="39">
                  <c:v>1.0959781918962927E-3</c:v>
                </c:pt>
                <c:pt idx="40">
                  <c:v>9.8092557660672784E-3</c:v>
                </c:pt>
                <c:pt idx="41">
                  <c:v>0</c:v>
                </c:pt>
                <c:pt idx="42">
                  <c:v>2.1669131140606489E-3</c:v>
                </c:pt>
                <c:pt idx="43">
                  <c:v>-8.6957504466367123E-3</c:v>
                </c:pt>
                <c:pt idx="44">
                  <c:v>-3.1044554802854753E-2</c:v>
                </c:pt>
                <c:pt idx="45">
                  <c:v>5.6148376321170888E-3</c:v>
                </c:pt>
                <c:pt idx="46">
                  <c:v>2.5429717170737727E-2</c:v>
                </c:pt>
                <c:pt idx="47">
                  <c:v>-4.3763966253875857E-3</c:v>
                </c:pt>
                <c:pt idx="48">
                  <c:v>-2.1953467037856152E-3</c:v>
                </c:pt>
                <c:pt idx="49">
                  <c:v>-2.2001768567399978E-3</c:v>
                </c:pt>
                <c:pt idx="50">
                  <c:v>-2.0022959927970208E-2</c:v>
                </c:pt>
                <c:pt idx="51">
                  <c:v>-1.9285861067569503E-2</c:v>
                </c:pt>
                <c:pt idx="52">
                  <c:v>-2.6699252174253889E-2</c:v>
                </c:pt>
                <c:pt idx="53">
                  <c:v>2.3256862164267183E-2</c:v>
                </c:pt>
                <c:pt idx="54">
                  <c:v>0</c:v>
                </c:pt>
                <c:pt idx="55">
                  <c:v>6.8728564567115428E-3</c:v>
                </c:pt>
                <c:pt idx="56">
                  <c:v>1.4731189905751268E-2</c:v>
                </c:pt>
                <c:pt idx="57">
                  <c:v>-4.5096130031626203E-3</c:v>
                </c:pt>
                <c:pt idx="58">
                  <c:v>1.1292830237877491E-3</c:v>
                </c:pt>
                <c:pt idx="59">
                  <c:v>-3.0947982764575058E-2</c:v>
                </c:pt>
                <c:pt idx="60">
                  <c:v>-2.594492256739319E-2</c:v>
                </c:pt>
                <c:pt idx="61">
                  <c:v>3.5778691376103498E-3</c:v>
                </c:pt>
                <c:pt idx="62">
                  <c:v>2.0035980085973615E-2</c:v>
                </c:pt>
                <c:pt idx="63">
                  <c:v>-2.122714161822482E-2</c:v>
                </c:pt>
                <c:pt idx="64">
                  <c:v>-1.1925820903292968E-3</c:v>
                </c:pt>
                <c:pt idx="65">
                  <c:v>-1.194125515029863E-3</c:v>
                </c:pt>
                <c:pt idx="66">
                  <c:v>-2.5409692245446203E-2</c:v>
                </c:pt>
                <c:pt idx="67">
                  <c:v>-1.2262172134400811E-3</c:v>
                </c:pt>
                <c:pt idx="68">
                  <c:v>-1.2277226682980836E-3</c:v>
                </c:pt>
                <c:pt idx="69">
                  <c:v>1.705281212187269E-2</c:v>
                </c:pt>
                <c:pt idx="70">
                  <c:v>-8.4901176025452951E-3</c:v>
                </c:pt>
                <c:pt idx="71">
                  <c:v>4.8603012427889799E-3</c:v>
                </c:pt>
                <c:pt idx="72">
                  <c:v>2.7497296627032347E-2</c:v>
                </c:pt>
                <c:pt idx="73">
                  <c:v>4.8340779764472194E-2</c:v>
                </c:pt>
                <c:pt idx="74">
                  <c:v>1.1173300598125255E-2</c:v>
                </c:pt>
                <c:pt idx="75">
                  <c:v>3.3278343894621505E-3</c:v>
                </c:pt>
                <c:pt idx="76">
                  <c:v>0</c:v>
                </c:pt>
                <c:pt idx="77">
                  <c:v>5.5218249403827845E-3</c:v>
                </c:pt>
                <c:pt idx="78">
                  <c:v>-1.1074309808527265E-2</c:v>
                </c:pt>
                <c:pt idx="79">
                  <c:v>2.3116031272843954E-2</c:v>
                </c:pt>
                <c:pt idx="80">
                  <c:v>6.0176421802816578E-2</c:v>
                </c:pt>
                <c:pt idx="81">
                  <c:v>0</c:v>
                </c:pt>
                <c:pt idx="82">
                  <c:v>9.1790752507999764E-3</c:v>
                </c:pt>
                <c:pt idx="83">
                  <c:v>2.3081847141763874E-2</c:v>
                </c:pt>
                <c:pt idx="84">
                  <c:v>-5.9702465892032151E-3</c:v>
                </c:pt>
                <c:pt idx="85">
                  <c:v>-2.1180802546646636E-2</c:v>
                </c:pt>
                <c:pt idx="86">
                  <c:v>2.0367216609225294E-3</c:v>
                </c:pt>
                <c:pt idx="87">
                  <c:v>2.7096448996379544E-2</c:v>
                </c:pt>
                <c:pt idx="88">
                  <c:v>0</c:v>
                </c:pt>
                <c:pt idx="89">
                  <c:v>5.9229986180824286E-3</c:v>
                </c:pt>
                <c:pt idx="90">
                  <c:v>-2.088587129479481E-2</c:v>
                </c:pt>
                <c:pt idx="91">
                  <c:v>1.2980751155260118E-2</c:v>
                </c:pt>
                <c:pt idx="92">
                  <c:v>-9.9701719222292859E-3</c:v>
                </c:pt>
                <c:pt idx="93">
                  <c:v>3.9999253330260508E-3</c:v>
                </c:pt>
                <c:pt idx="94">
                  <c:v>-1.9979627425125855E-3</c:v>
                </c:pt>
                <c:pt idx="95">
                  <c:v>9.950330853168092E-3</c:v>
                </c:pt>
                <c:pt idx="96">
                  <c:v>1.9782004864133023E-3</c:v>
                </c:pt>
                <c:pt idx="97">
                  <c:v>-2.0969296173365279E-2</c:v>
                </c:pt>
                <c:pt idx="98">
                  <c:v>1.3032806023640021E-2</c:v>
                </c:pt>
                <c:pt idx="99">
                  <c:v>-4.9925215034197059E-3</c:v>
                </c:pt>
                <c:pt idx="100">
                  <c:v>2.666820756896382E-2</c:v>
                </c:pt>
                <c:pt idx="101">
                  <c:v>-1.1764802362543077E-2</c:v>
                </c:pt>
                <c:pt idx="102">
                  <c:v>1.1764802362543195E-2</c:v>
                </c:pt>
                <c:pt idx="103">
                  <c:v>1.1628096023941345E-2</c:v>
                </c:pt>
                <c:pt idx="104">
                  <c:v>-5.7971949796613064E-3</c:v>
                </c:pt>
                <c:pt idx="105">
                  <c:v>9.6432766437782591E-3</c:v>
                </c:pt>
                <c:pt idx="106">
                  <c:v>7.6482592259735291E-3</c:v>
                </c:pt>
                <c:pt idx="107">
                  <c:v>-9.5694510161506725E-3</c:v>
                </c:pt>
                <c:pt idx="108">
                  <c:v>9.5694510161506725E-3</c:v>
                </c:pt>
                <c:pt idx="109">
                  <c:v>-3.4887239276574875E-2</c:v>
                </c:pt>
                <c:pt idx="110">
                  <c:v>1.9531870535739813E-2</c:v>
                </c:pt>
                <c:pt idx="111">
                  <c:v>5.7859177246843132E-3</c:v>
                </c:pt>
                <c:pt idx="112">
                  <c:v>2.2814696563163754E-2</c:v>
                </c:pt>
                <c:pt idx="113">
                  <c:v>0</c:v>
                </c:pt>
                <c:pt idx="114">
                  <c:v>-7.547243371769324E-3</c:v>
                </c:pt>
                <c:pt idx="115">
                  <c:v>1.3170482129139131E-2</c:v>
                </c:pt>
                <c:pt idx="116">
                  <c:v>-3.7453414918882438E-3</c:v>
                </c:pt>
                <c:pt idx="117">
                  <c:v>-3.7594218269636471E-3</c:v>
                </c:pt>
                <c:pt idx="118">
                  <c:v>-1.8849770309872155E-3</c:v>
                </c:pt>
                <c:pt idx="119">
                  <c:v>-1.5209399506440829E-2</c:v>
                </c:pt>
                <c:pt idx="120">
                  <c:v>-1.350070637599054E-2</c:v>
                </c:pt>
                <c:pt idx="121">
                  <c:v>1.1583102701914167E-2</c:v>
                </c:pt>
                <c:pt idx="122">
                  <c:v>1.5238466299831849E-2</c:v>
                </c:pt>
                <c:pt idx="123">
                  <c:v>-1.8922048986147479E-3</c:v>
                </c:pt>
                <c:pt idx="124">
                  <c:v>-7.6045422778870187E-3</c:v>
                </c:pt>
                <c:pt idx="125">
                  <c:v>-5.7417191233301258E-3</c:v>
                </c:pt>
                <c:pt idx="126">
                  <c:v>-9.6432766437782331E-3</c:v>
                </c:pt>
                <c:pt idx="127">
                  <c:v>9.6432766437782591E-3</c:v>
                </c:pt>
                <c:pt idx="128">
                  <c:v>-9.6432766437782331E-3</c:v>
                </c:pt>
                <c:pt idx="129">
                  <c:v>-5.8309010442801294E-3</c:v>
                </c:pt>
                <c:pt idx="130">
                  <c:v>1.3552985897881004E-2</c:v>
                </c:pt>
                <c:pt idx="131">
                  <c:v>1.9211917901772674E-3</c:v>
                </c:pt>
                <c:pt idx="132">
                  <c:v>-1.7425358794892622E-2</c:v>
                </c:pt>
                <c:pt idx="133">
                  <c:v>-9.8136212557087352E-3</c:v>
                </c:pt>
                <c:pt idx="134">
                  <c:v>-1.190496215034454E-2</c:v>
                </c:pt>
                <c:pt idx="135">
                  <c:v>-1.0030174762358287E-2</c:v>
                </c:pt>
                <c:pt idx="136">
                  <c:v>-2.242699546486283E-2</c:v>
                </c:pt>
                <c:pt idx="137">
                  <c:v>-2.0639428985382981E-3</c:v>
                </c:pt>
                <c:pt idx="138">
                  <c:v>9.2544825022336328E-3</c:v>
                </c:pt>
                <c:pt idx="139">
                  <c:v>5.1046565201437171E-3</c:v>
                </c:pt>
                <c:pt idx="140">
                  <c:v>1.5159462220208877E-2</c:v>
                </c:pt>
                <c:pt idx="141">
                  <c:v>2.0040688270969277E-3</c:v>
                </c:pt>
                <c:pt idx="142">
                  <c:v>-6.0240943414277895E-3</c:v>
                </c:pt>
                <c:pt idx="143">
                  <c:v>-1.0076373648542465E-3</c:v>
                </c:pt>
                <c:pt idx="144">
                  <c:v>8.0322120198458111E-3</c:v>
                </c:pt>
                <c:pt idx="145">
                  <c:v>-1.0004803135637253E-3</c:v>
                </c:pt>
                <c:pt idx="146">
                  <c:v>-1.0060446823414521E-2</c:v>
                </c:pt>
                <c:pt idx="147">
                  <c:v>-5.0684344677023466E-3</c:v>
                </c:pt>
                <c:pt idx="148">
                  <c:v>-1.0214593201040706E-2</c:v>
                </c:pt>
                <c:pt idx="149">
                  <c:v>-1.2396915090751793E-2</c:v>
                </c:pt>
                <c:pt idx="150">
                  <c:v>1.4448156835624931E-2</c:v>
                </c:pt>
                <c:pt idx="151">
                  <c:v>9.1790752507999764E-3</c:v>
                </c:pt>
                <c:pt idx="152">
                  <c:v>1.9105678999904088E-2</c:v>
                </c:pt>
                <c:pt idx="153">
                  <c:v>-3.992041189856012E-3</c:v>
                </c:pt>
                <c:pt idx="154">
                  <c:v>-2.2245568047525095E-2</c:v>
                </c:pt>
                <c:pt idx="155">
                  <c:v>0</c:v>
                </c:pt>
                <c:pt idx="156">
                  <c:v>5.0994499043136559E-3</c:v>
                </c:pt>
                <c:pt idx="157">
                  <c:v>-5.0994499043136472E-3</c:v>
                </c:pt>
                <c:pt idx="158">
                  <c:v>3.0213777379240893E-2</c:v>
                </c:pt>
                <c:pt idx="159">
                  <c:v>1.5748336816850086E-2</c:v>
                </c:pt>
                <c:pt idx="160">
                  <c:v>7.7820821511145246E-3</c:v>
                </c:pt>
                <c:pt idx="161">
                  <c:v>3.868496232591551E-3</c:v>
                </c:pt>
                <c:pt idx="162">
                  <c:v>-1.9493795061021196E-2</c:v>
                </c:pt>
                <c:pt idx="163">
                  <c:v>1.1741876472227799E-2</c:v>
                </c:pt>
                <c:pt idx="164">
                  <c:v>-9.7752485224174082E-3</c:v>
                </c:pt>
                <c:pt idx="165">
                  <c:v>-7.8896265678929482E-3</c:v>
                </c:pt>
                <c:pt idx="166">
                  <c:v>1.5717396402232065E-2</c:v>
                </c:pt>
                <c:pt idx="167">
                  <c:v>3.8910749861442405E-3</c:v>
                </c:pt>
                <c:pt idx="168">
                  <c:v>1.54145442807276E-2</c:v>
                </c:pt>
                <c:pt idx="169">
                  <c:v>5.7197297704316263E-3</c:v>
                </c:pt>
                <c:pt idx="170">
                  <c:v>1.1342333423741271E-2</c:v>
                </c:pt>
                <c:pt idx="171">
                  <c:v>5.623238757369876E-3</c:v>
                </c:pt>
                <c:pt idx="172">
                  <c:v>1.8519047767237531E-2</c:v>
                </c:pt>
                <c:pt idx="173">
                  <c:v>0</c:v>
                </c:pt>
                <c:pt idx="174">
                  <c:v>-1.2927253088820473E-2</c:v>
                </c:pt>
                <c:pt idx="175">
                  <c:v>-1.8604284435852117E-3</c:v>
                </c:pt>
                <c:pt idx="176">
                  <c:v>3.7174948839094062E-3</c:v>
                </c:pt>
                <c:pt idx="177">
                  <c:v>-1.1194202610629547E-2</c:v>
                </c:pt>
                <c:pt idx="178">
                  <c:v>-8.3096146786060601E-2</c:v>
                </c:pt>
                <c:pt idx="179">
                  <c:v>1.0188284432645577E-3</c:v>
                </c:pt>
                <c:pt idx="180">
                  <c:v>-1.2295196123838947E-2</c:v>
                </c:pt>
                <c:pt idx="181">
                  <c:v>0</c:v>
                </c:pt>
                <c:pt idx="182">
                  <c:v>-5.1679701584425612E-3</c:v>
                </c:pt>
                <c:pt idx="183">
                  <c:v>1.1334464582303019E-2</c:v>
                </c:pt>
                <c:pt idx="184">
                  <c:v>-9.2641118330420453E-3</c:v>
                </c:pt>
                <c:pt idx="185">
                  <c:v>-4.1450007532583032E-3</c:v>
                </c:pt>
                <c:pt idx="186">
                  <c:v>4.145000753258265E-3</c:v>
                </c:pt>
                <c:pt idx="187">
                  <c:v>-5.1840450025828584E-3</c:v>
                </c:pt>
                <c:pt idx="188">
                  <c:v>8.281662411764425E-3</c:v>
                </c:pt>
                <c:pt idx="189">
                  <c:v>-1.5584731016698203E-2</c:v>
                </c:pt>
                <c:pt idx="190">
                  <c:v>-5.2493558861436782E-3</c:v>
                </c:pt>
                <c:pt idx="191">
                  <c:v>1.5666116744399456E-2</c:v>
                </c:pt>
                <c:pt idx="192">
                  <c:v>4.1365311916150812E-3</c:v>
                </c:pt>
                <c:pt idx="193">
                  <c:v>-5.1733171731675534E-3</c:v>
                </c:pt>
                <c:pt idx="194">
                  <c:v>-1.462933076284683E-2</c:v>
                </c:pt>
                <c:pt idx="195">
                  <c:v>-2.9916804421941581E-2</c:v>
                </c:pt>
                <c:pt idx="196">
                  <c:v>-1.9715797656574847E-2</c:v>
                </c:pt>
                <c:pt idx="197">
                  <c:v>-3.324147105290724E-3</c:v>
                </c:pt>
                <c:pt idx="198">
                  <c:v>1.3230688995798202E-2</c:v>
                </c:pt>
                <c:pt idx="199">
                  <c:v>-1.2121448689852926E-2</c:v>
                </c:pt>
                <c:pt idx="200">
                  <c:v>2.3014802123071294E-2</c:v>
                </c:pt>
                <c:pt idx="201">
                  <c:v>1.9313840491598334E-2</c:v>
                </c:pt>
                <c:pt idx="202">
                  <c:v>-1.0632430673446591E-3</c:v>
                </c:pt>
                <c:pt idx="203">
                  <c:v>0</c:v>
                </c:pt>
                <c:pt idx="204">
                  <c:v>-7.4746315442521718E-3</c:v>
                </c:pt>
                <c:pt idx="205">
                  <c:v>-3.220657572495718E-3</c:v>
                </c:pt>
                <c:pt idx="206">
                  <c:v>-2.1528102576536937E-3</c:v>
                </c:pt>
                <c:pt idx="207">
                  <c:v>-1.8488900583586702E-2</c:v>
                </c:pt>
                <c:pt idx="208">
                  <c:v>1.0970709086200973E-3</c:v>
                </c:pt>
                <c:pt idx="209">
                  <c:v>-9.917348500908316E-3</c:v>
                </c:pt>
                <c:pt idx="210">
                  <c:v>4.4198082999293556E-3</c:v>
                </c:pt>
                <c:pt idx="211">
                  <c:v>-7.747642689391588E-3</c:v>
                </c:pt>
                <c:pt idx="212">
                  <c:v>9.9503528553681313E-3</c:v>
                </c:pt>
                <c:pt idx="213">
                  <c:v>-3.8121229822064444E-2</c:v>
                </c:pt>
                <c:pt idx="214">
                  <c:v>-3.4345083201954801E-3</c:v>
                </c:pt>
                <c:pt idx="215">
                  <c:v>4.576690067921948E-3</c:v>
                </c:pt>
                <c:pt idx="216">
                  <c:v>-3.4304664467248308E-3</c:v>
                </c:pt>
                <c:pt idx="217">
                  <c:v>-1.1462236211971059E-3</c:v>
                </c:pt>
                <c:pt idx="218">
                  <c:v>-4.5976172941205491E-3</c:v>
                </c:pt>
                <c:pt idx="219">
                  <c:v>2.165317647045148E-2</c:v>
                </c:pt>
                <c:pt idx="220">
                  <c:v>-1.9351725565120433E-2</c:v>
                </c:pt>
                <c:pt idx="221">
                  <c:v>2.9447179004872218E-2</c:v>
                </c:pt>
                <c:pt idx="222">
                  <c:v>1.1098893314422226E-2</c:v>
                </c:pt>
                <c:pt idx="223">
                  <c:v>2.3992491921724136E-2</c:v>
                </c:pt>
                <c:pt idx="224">
                  <c:v>-1.9587176378752232E-2</c:v>
                </c:pt>
                <c:pt idx="225">
                  <c:v>9.8415446075767795E-3</c:v>
                </c:pt>
                <c:pt idx="226">
                  <c:v>1.087525924613437E-3</c:v>
                </c:pt>
                <c:pt idx="227">
                  <c:v>1.1885585751703651E-2</c:v>
                </c:pt>
                <c:pt idx="228">
                  <c:v>3.217203847328814E-3</c:v>
                </c:pt>
                <c:pt idx="229">
                  <c:v>-2.0552394366597369E-2</c:v>
                </c:pt>
                <c:pt idx="230">
                  <c:v>-1.0934719395334096E-3</c:v>
                </c:pt>
                <c:pt idx="231">
                  <c:v>7.6294212037922434E-3</c:v>
                </c:pt>
                <c:pt idx="232">
                  <c:v>1.6155440570290461E-2</c:v>
                </c:pt>
                <c:pt idx="233">
                  <c:v>6.3897770034467734E-3</c:v>
                </c:pt>
                <c:pt idx="234">
                  <c:v>5.2938188339118897E-3</c:v>
                </c:pt>
                <c:pt idx="235">
                  <c:v>5.265941827128702E-3</c:v>
                </c:pt>
                <c:pt idx="236">
                  <c:v>-2.3380406627256094E-2</c:v>
                </c:pt>
                <c:pt idx="237">
                  <c:v>-6.472492860596043E-3</c:v>
                </c:pt>
                <c:pt idx="238">
                  <c:v>-6.5146590932312802E-3</c:v>
                </c:pt>
                <c:pt idx="239">
                  <c:v>-5.4615097868967082E-3</c:v>
                </c:pt>
                <c:pt idx="240">
                  <c:v>-6.5935183928752528E-3</c:v>
                </c:pt>
                <c:pt idx="241">
                  <c:v>6.5935183928753048E-3</c:v>
                </c:pt>
                <c:pt idx="242">
                  <c:v>-1.9912206131722187E-2</c:v>
                </c:pt>
                <c:pt idx="243">
                  <c:v>-7.8519302376412418E-3</c:v>
                </c:pt>
                <c:pt idx="244">
                  <c:v>1.7857594478855956E-2</c:v>
                </c:pt>
                <c:pt idx="245">
                  <c:v>1.2094682759451301E-2</c:v>
                </c:pt>
                <c:pt idx="246">
                  <c:v>-1.0989121575595206E-2</c:v>
                </c:pt>
                <c:pt idx="247">
                  <c:v>-2.5742933044609732E-2</c:v>
                </c:pt>
                <c:pt idx="248">
                  <c:v>2.3530587058456655E-2</c:v>
                </c:pt>
                <c:pt idx="249">
                  <c:v>1.1067848022971768E-3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AD-40E2-9176-2D8008654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0247168"/>
        <c:axId val="334951952"/>
      </c:scatterChart>
      <c:valAx>
        <c:axId val="330247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TW" altLang="en-US"/>
                  <a:t>大盤報酬率</a:t>
                </a:r>
                <a:endParaRPr lang="en-US" altLang="zh-TW"/>
              </a:p>
            </c:rich>
          </c:tx>
          <c:layout>
            <c:manualLayout>
              <c:xMode val="edge"/>
              <c:yMode val="edge"/>
              <c:x val="0.4451549644377355"/>
              <c:y val="0.4160237222255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TW"/>
            </a:p>
          </c:txPr>
        </c:title>
        <c:numFmt formatCode="0.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4951952"/>
        <c:crosses val="autoZero"/>
        <c:crossBetween val="midCat"/>
      </c:valAx>
      <c:valAx>
        <c:axId val="33495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%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0247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5015544041450781"/>
          <c:y val="0.45536234497405381"/>
          <c:w val="0.12341968911917101"/>
          <c:h val="8.587846366532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050"/>
              <a:t>投資組合報酬率</a:t>
            </a:r>
          </a:p>
        </c:rich>
      </c:tx>
      <c:layout>
        <c:manualLayout>
          <c:xMode val="edge"/>
          <c:yMode val="edge"/>
          <c:x val="4.6864042472157387E-4"/>
          <c:y val="3.0436047304088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效率前緣!$W$1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7030A0"/>
                </a:solidFill>
                <a:ln w="1587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5875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C143-497A-BEBF-1326481A002A}"/>
              </c:ext>
            </c:extLst>
          </c:dPt>
          <c:dPt>
            <c:idx val="22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43-497A-BEBF-1326481A002A}"/>
              </c:ext>
            </c:extLst>
          </c:dPt>
          <c:dPt>
            <c:idx val="24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43-497A-BEBF-1326481A002A}"/>
              </c:ext>
            </c:extLst>
          </c:dPt>
          <c:dPt>
            <c:idx val="26"/>
            <c:marker>
              <c:symbol val="circle"/>
              <c:size val="5"/>
              <c:spPr>
                <a:solidFill>
                  <a:srgbClr val="FFC000"/>
                </a:solidFill>
                <a:ln w="9525">
                  <a:solidFill>
                    <a:srgbClr val="FFC000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rgbClr val="FFC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143-497A-BEBF-1326481A002A}"/>
              </c:ext>
            </c:extLst>
          </c:dPt>
          <c:dPt>
            <c:idx val="28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2225" cap="rnd">
                <a:solidFill>
                  <a:srgbClr val="7030A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43-497A-BEBF-1326481A002A}"/>
              </c:ext>
            </c:extLst>
          </c:dPt>
          <c:xVal>
            <c:numRef>
              <c:f>效率前緣!$V$2:$V$30</c:f>
              <c:numCache>
                <c:formatCode>0.000000000</c:formatCode>
                <c:ptCount val="29"/>
                <c:pt idx="0">
                  <c:v>7.7215019733729903E-3</c:v>
                </c:pt>
                <c:pt idx="1">
                  <c:v>6.9812139477898336E-3</c:v>
                </c:pt>
                <c:pt idx="2">
                  <c:v>6.7188402286781235E-3</c:v>
                </c:pt>
                <c:pt idx="3">
                  <c:v>6.7920532375949508E-3</c:v>
                </c:pt>
                <c:pt idx="4">
                  <c:v>7.1904234917558024E-3</c:v>
                </c:pt>
                <c:pt idx="5">
                  <c:v>7.8647883499682446E-3</c:v>
                </c:pt>
                <c:pt idx="6">
                  <c:v>8.7515540969186293E-3</c:v>
                </c:pt>
                <c:pt idx="7">
                  <c:v>9.7931850751999776E-3</c:v>
                </c:pt>
                <c:pt idx="8">
                  <c:v>1.0945573071956365E-2</c:v>
                </c:pt>
                <c:pt idx="9">
                  <c:v>1.2177267431600615E-2</c:v>
                </c:pt>
                <c:pt idx="10">
                  <c:v>1.346660605870263E-2</c:v>
                </c:pt>
                <c:pt idx="11">
                  <c:v>1.4798425232551208E-2</c:v>
                </c:pt>
                <c:pt idx="12">
                  <c:v>1.6162307410778898E-2</c:v>
                </c:pt>
                <c:pt idx="13">
                  <c:v>1.7556543954570521E-2</c:v>
                </c:pt>
                <c:pt idx="14">
                  <c:v>1.9010490181638688E-2</c:v>
                </c:pt>
                <c:pt idx="15">
                  <c:v>2.0520403586032871E-2</c:v>
                </c:pt>
                <c:pt idx="16">
                  <c:v>2.2075306657471733E-2</c:v>
                </c:pt>
                <c:pt idx="17">
                  <c:v>2.3666323216605174E-2</c:v>
                </c:pt>
                <c:pt idx="18">
                  <c:v>2.5286709690018339E-2</c:v>
                </c:pt>
                <c:pt idx="19">
                  <c:v>2.6931067794632155E-2</c:v>
                </c:pt>
                <c:pt idx="22" formatCode="0.00000000_);[Red]\(0.00000000\)">
                  <c:v>1.8093034554841712E-2</c:v>
                </c:pt>
                <c:pt idx="24" formatCode="0.00000000_);[Red]\(0.00000000\)">
                  <c:v>7.721501973373044E-3</c:v>
                </c:pt>
                <c:pt idx="26" formatCode="0.00000000_);[Red]\(0.00000000\)">
                  <c:v>1.1378471998664796E-2</c:v>
                </c:pt>
                <c:pt idx="28" formatCode="0.00000000_);[Red]\(0.00000000\)">
                  <c:v>2.7061753787060387E-2</c:v>
                </c:pt>
              </c:numCache>
            </c:numRef>
          </c:xVal>
          <c:yVal>
            <c:numRef>
              <c:f>效率前緣!$W$2:$W$30</c:f>
              <c:numCache>
                <c:formatCode>0.000000000</c:formatCode>
                <c:ptCount val="29"/>
                <c:pt idx="0">
                  <c:v>0</c:v>
                </c:pt>
                <c:pt idx="1">
                  <c:v>1.9210526315789473E-4</c:v>
                </c:pt>
                <c:pt idx="2">
                  <c:v>3.8421052631578946E-4</c:v>
                </c:pt>
                <c:pt idx="3">
                  <c:v>5.7631578947368422E-4</c:v>
                </c:pt>
                <c:pt idx="4">
                  <c:v>7.6842105263157893E-4</c:v>
                </c:pt>
                <c:pt idx="5">
                  <c:v>9.6052631578947363E-4</c:v>
                </c:pt>
                <c:pt idx="6">
                  <c:v>1.1526315789473684E-3</c:v>
                </c:pt>
                <c:pt idx="7">
                  <c:v>1.3447368421052631E-3</c:v>
                </c:pt>
                <c:pt idx="8">
                  <c:v>1.5368421052631579E-3</c:v>
                </c:pt>
                <c:pt idx="9">
                  <c:v>1.7289473684210526E-3</c:v>
                </c:pt>
                <c:pt idx="10">
                  <c:v>1.9210526315789473E-3</c:v>
                </c:pt>
                <c:pt idx="11">
                  <c:v>2.113157894736842E-3</c:v>
                </c:pt>
                <c:pt idx="12">
                  <c:v>2.3052631578947369E-3</c:v>
                </c:pt>
                <c:pt idx="13">
                  <c:v>2.4973684210526301E-3</c:v>
                </c:pt>
                <c:pt idx="14">
                  <c:v>2.6894736842105263E-3</c:v>
                </c:pt>
                <c:pt idx="15">
                  <c:v>2.8815789473684208E-3</c:v>
                </c:pt>
                <c:pt idx="16">
                  <c:v>3.0736842105263157E-3</c:v>
                </c:pt>
                <c:pt idx="17">
                  <c:v>3.2657894736842106E-3</c:v>
                </c:pt>
                <c:pt idx="18">
                  <c:v>3.4578947368421051E-3</c:v>
                </c:pt>
                <c:pt idx="19">
                  <c:v>3.65E-3</c:v>
                </c:pt>
                <c:pt idx="22" formatCode="0.00000000_);[Red]\(0.00000000\)">
                  <c:v>6.6258885110191928E-4</c:v>
                </c:pt>
                <c:pt idx="24" formatCode="0.00000000_);[Red]\(0.00000000\)">
                  <c:v>1.7353606394395399E-5</c:v>
                </c:pt>
                <c:pt idx="26" formatCode="0.00000000_);[Red]\(0.00000000\)">
                  <c:v>6.7784174282071519E-4</c:v>
                </c:pt>
                <c:pt idx="28" formatCode="0.00000000_);[Red]\(0.00000000\)">
                  <c:v>3.6651629274966099E-3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43-497A-BEBF-1326481A0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769520"/>
        <c:axId val="715207040"/>
      </c:scatterChart>
      <c:valAx>
        <c:axId val="335769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15207040"/>
        <c:crosses val="autoZero"/>
        <c:crossBetween val="midCat"/>
      </c:valAx>
      <c:valAx>
        <c:axId val="7152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35769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050">
                <a:latin typeface="標楷體" panose="03000509000000000000" pitchFamily="65" charset="-120"/>
                <a:ea typeface="標楷體" panose="03000509000000000000" pitchFamily="65" charset="-120"/>
              </a:rPr>
              <a:t>各資產投資組合權重</a:t>
            </a:r>
            <a:endParaRPr lang="en-US" altLang="zh-TW" sz="1050">
              <a:latin typeface="標楷體" panose="03000509000000000000" pitchFamily="65" charset="-120"/>
              <a:ea typeface="標楷體" panose="03000509000000000000" pitchFamily="65" charset="-12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效率前緣!$X$1</c:f>
              <c:strCache>
                <c:ptCount val="1"/>
                <c:pt idx="0">
                  <c:v>聯電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效率前緣!$X$2:$X$21</c:f>
              <c:numCache>
                <c:formatCode>0.000</c:formatCode>
                <c:ptCount val="20"/>
                <c:pt idx="0">
                  <c:v>0</c:v>
                </c:pt>
                <c:pt idx="1">
                  <c:v>2.488672627815115E-4</c:v>
                </c:pt>
                <c:pt idx="2">
                  <c:v>2.4045436978473705E-3</c:v>
                </c:pt>
                <c:pt idx="3">
                  <c:v>2.4108798233678065E-3</c:v>
                </c:pt>
                <c:pt idx="4">
                  <c:v>5.1306733192314291E-3</c:v>
                </c:pt>
                <c:pt idx="5">
                  <c:v>6.4937869681242853E-3</c:v>
                </c:pt>
                <c:pt idx="6">
                  <c:v>7.856840250165361E-3</c:v>
                </c:pt>
                <c:pt idx="7">
                  <c:v>9.2199156979170388E-3</c:v>
                </c:pt>
                <c:pt idx="8">
                  <c:v>9.237257533651554E-3</c:v>
                </c:pt>
                <c:pt idx="9">
                  <c:v>1.1946036292296461E-2</c:v>
                </c:pt>
                <c:pt idx="10">
                  <c:v>1.187624233023407E-2</c:v>
                </c:pt>
                <c:pt idx="11">
                  <c:v>1.4672142830098428E-2</c:v>
                </c:pt>
                <c:pt idx="12">
                  <c:v>1.6035243864500483E-2</c:v>
                </c:pt>
                <c:pt idx="13">
                  <c:v>9.01057272472933E-3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3-4B8D-94FB-1679FD0C7EF6}"/>
            </c:ext>
          </c:extLst>
        </c:ser>
        <c:ser>
          <c:idx val="1"/>
          <c:order val="1"/>
          <c:tx>
            <c:strRef>
              <c:f>效率前緣!$Y$1</c:f>
              <c:strCache>
                <c:ptCount val="1"/>
                <c:pt idx="0">
                  <c:v>中華電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效率前緣!$Y$2:$Y$21</c:f>
              <c:numCache>
                <c:formatCode>0.000</c:formatCode>
                <c:ptCount val="20"/>
                <c:pt idx="0">
                  <c:v>0.99999999999999289</c:v>
                </c:pt>
                <c:pt idx="1">
                  <c:v>0.80143580366763889</c:v>
                </c:pt>
                <c:pt idx="2">
                  <c:v>0.73368987589037504</c:v>
                </c:pt>
                <c:pt idx="3">
                  <c:v>0.66447186036869355</c:v>
                </c:pt>
                <c:pt idx="4">
                  <c:v>0.59427944528824317</c:v>
                </c:pt>
                <c:pt idx="5">
                  <c:v>0.52457409183782366</c:v>
                </c:pt>
                <c:pt idx="6">
                  <c:v>0.45486847650288487</c:v>
                </c:pt>
                <c:pt idx="7">
                  <c:v>0.38516320182866232</c:v>
                </c:pt>
                <c:pt idx="8">
                  <c:v>0.31596510405981587</c:v>
                </c:pt>
                <c:pt idx="9">
                  <c:v>0.24575306259050814</c:v>
                </c:pt>
                <c:pt idx="10">
                  <c:v>0.17670832064652539</c:v>
                </c:pt>
                <c:pt idx="11">
                  <c:v>0.106342526217843</c:v>
                </c:pt>
                <c:pt idx="12">
                  <c:v>3.6637265727119513E-2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3-4B8D-94FB-1679FD0C7EF6}"/>
            </c:ext>
          </c:extLst>
        </c:ser>
        <c:ser>
          <c:idx val="2"/>
          <c:order val="2"/>
          <c:tx>
            <c:strRef>
              <c:f>效率前緣!$Z$1</c:f>
              <c:strCache>
                <c:ptCount val="1"/>
                <c:pt idx="0">
                  <c:v>富邦金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效率前緣!$Z$2:$Z$21</c:f>
              <c:numCache>
                <c:formatCode>0.000</c:formatCode>
                <c:ptCount val="20"/>
                <c:pt idx="0">
                  <c:v>0</c:v>
                </c:pt>
                <c:pt idx="1">
                  <c:v>0.18371824506856901</c:v>
                </c:pt>
                <c:pt idx="2">
                  <c:v>0.19996899634148893</c:v>
                </c:pt>
                <c:pt idx="3">
                  <c:v>0.22017774348166358</c:v>
                </c:pt>
                <c:pt idx="4">
                  <c:v>0.23884895645743806</c:v>
                </c:pt>
                <c:pt idx="5">
                  <c:v>0.25828902418873362</c:v>
                </c:pt>
                <c:pt idx="6">
                  <c:v>0.27772915334812653</c:v>
                </c:pt>
                <c:pt idx="7">
                  <c:v>0.29716909597413105</c:v>
                </c:pt>
                <c:pt idx="8">
                  <c:v>0.31734278374355041</c:v>
                </c:pt>
                <c:pt idx="9">
                  <c:v>0.33604903121318114</c:v>
                </c:pt>
                <c:pt idx="10">
                  <c:v>0.35612207396460238</c:v>
                </c:pt>
                <c:pt idx="11">
                  <c:v>0.37492907896122663</c:v>
                </c:pt>
                <c:pt idx="12">
                  <c:v>0.39436904679212553</c:v>
                </c:pt>
                <c:pt idx="13">
                  <c:v>0.38186037782662891</c:v>
                </c:pt>
                <c:pt idx="14">
                  <c:v>0.32661009101368282</c:v>
                </c:pt>
                <c:pt idx="15">
                  <c:v>0.26230232382622931</c:v>
                </c:pt>
                <c:pt idx="16">
                  <c:v>0.19799539070512087</c:v>
                </c:pt>
                <c:pt idx="17">
                  <c:v>0.13368949273389816</c:v>
                </c:pt>
                <c:pt idx="18">
                  <c:v>6.9381530931858656E-2</c:v>
                </c:pt>
                <c:pt idx="19">
                  <c:v>5.07575492383101E-3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03-4B8D-94FB-1679FD0C7EF6}"/>
            </c:ext>
          </c:extLst>
        </c:ser>
        <c:ser>
          <c:idx val="3"/>
          <c:order val="3"/>
          <c:tx>
            <c:strRef>
              <c:f>效率前緣!$AA$1</c:f>
              <c:strCache>
                <c:ptCount val="1"/>
                <c:pt idx="0">
                  <c:v>世紀鋼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效率前緣!$AA$2:$AA$21</c:f>
              <c:numCache>
                <c:formatCode>0.000</c:formatCode>
                <c:ptCount val="20"/>
                <c:pt idx="0">
                  <c:v>0</c:v>
                </c:pt>
                <c:pt idx="1">
                  <c:v>1.4597079055482583E-2</c:v>
                </c:pt>
                <c:pt idx="2">
                  <c:v>6.3936582259458113E-2</c:v>
                </c:pt>
                <c:pt idx="3">
                  <c:v>0.11293951385172596</c:v>
                </c:pt>
                <c:pt idx="4">
                  <c:v>0.16174092464678144</c:v>
                </c:pt>
                <c:pt idx="5">
                  <c:v>0.21064309706273146</c:v>
                </c:pt>
                <c:pt idx="6">
                  <c:v>0.25954553224614335</c:v>
                </c:pt>
                <c:pt idx="7">
                  <c:v>0.30844778667187145</c:v>
                </c:pt>
                <c:pt idx="8">
                  <c:v>0.35745485470748911</c:v>
                </c:pt>
                <c:pt idx="9">
                  <c:v>0.4062518706117495</c:v>
                </c:pt>
                <c:pt idx="10">
                  <c:v>0.45529336418996863</c:v>
                </c:pt>
                <c:pt idx="11">
                  <c:v>0.5040562528308542</c:v>
                </c:pt>
                <c:pt idx="12">
                  <c:v>0.55295844485004308</c:v>
                </c:pt>
                <c:pt idx="13">
                  <c:v>0.60912905010566698</c:v>
                </c:pt>
                <c:pt idx="14">
                  <c:v>0.67338990922481667</c:v>
                </c:pt>
                <c:pt idx="15">
                  <c:v>0.73769767565573274</c:v>
                </c:pt>
                <c:pt idx="16">
                  <c:v>0.80200460649362038</c:v>
                </c:pt>
                <c:pt idx="17">
                  <c:v>0.86631050726611913</c:v>
                </c:pt>
                <c:pt idx="18">
                  <c:v>0.93061846697081452</c:v>
                </c:pt>
                <c:pt idx="19">
                  <c:v>0.99492424507616917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03-4B8D-94FB-1679FD0C7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5171056"/>
        <c:axId val="1826643424"/>
      </c:barChart>
      <c:catAx>
        <c:axId val="365171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26643424"/>
        <c:crosses val="autoZero"/>
        <c:auto val="1"/>
        <c:lblAlgn val="ctr"/>
        <c:lblOffset val="100"/>
        <c:noMultiLvlLbl val="0"/>
      </c:catAx>
      <c:valAx>
        <c:axId val="18266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517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1100">
                <a:solidFill>
                  <a:srgbClr val="1708DC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FX change rate</a:t>
            </a:r>
          </a:p>
        </c:rich>
      </c:tx>
      <c:layout>
        <c:manualLayout>
          <c:xMode val="edge"/>
          <c:yMode val="edge"/>
          <c:x val="0.73334242373084346"/>
          <c:y val="3.35775335775335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PPP!$C$1</c:f>
              <c:strCache>
                <c:ptCount val="1"/>
                <c:pt idx="0">
                  <c:v>FX change 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PPP!$B$2:$B$31</c:f>
              <c:numCache>
                <c:formatCode>0.000000000</c:formatCode>
                <c:ptCount val="30"/>
                <c:pt idx="0">
                  <c:v>-5.1217775482925308E-4</c:v>
                </c:pt>
                <c:pt idx="1">
                  <c:v>-5.0384966125479388E-4</c:v>
                </c:pt>
                <c:pt idx="2">
                  <c:v>-5.1217775482925308E-4</c:v>
                </c:pt>
                <c:pt idx="3">
                  <c:v>-5.1217775482925308E-4</c:v>
                </c:pt>
                <c:pt idx="4">
                  <c:v>-5.1217775482925308E-4</c:v>
                </c:pt>
                <c:pt idx="5">
                  <c:v>-5.1217775482925308E-4</c:v>
                </c:pt>
                <c:pt idx="6">
                  <c:v>-5.1217775482925308E-4</c:v>
                </c:pt>
                <c:pt idx="7">
                  <c:v>-5.1217775482925308E-4</c:v>
                </c:pt>
                <c:pt idx="8">
                  <c:v>-5.1217775482925308E-4</c:v>
                </c:pt>
                <c:pt idx="9">
                  <c:v>-5.1217775482925308E-4</c:v>
                </c:pt>
                <c:pt idx="10">
                  <c:v>-5.2050584840371262E-4</c:v>
                </c:pt>
                <c:pt idx="11">
                  <c:v>-5.1217775482925308E-4</c:v>
                </c:pt>
                <c:pt idx="12">
                  <c:v>-7.4519060643528292E-4</c:v>
                </c:pt>
                <c:pt idx="13">
                  <c:v>-7.3686445440807296E-4</c:v>
                </c:pt>
                <c:pt idx="14">
                  <c:v>-7.2021215035365327E-4</c:v>
                </c:pt>
                <c:pt idx="15">
                  <c:v>-8.2417582417582407E-4</c:v>
                </c:pt>
                <c:pt idx="16">
                  <c:v>-7.4092574092574103E-4</c:v>
                </c:pt>
                <c:pt idx="17">
                  <c:v>-6.1605061605061583E-4</c:v>
                </c:pt>
                <c:pt idx="18">
                  <c:v>-6.0350030175015099E-4</c:v>
                </c:pt>
                <c:pt idx="19">
                  <c:v>-5.1193473872599001E-4</c:v>
                </c:pt>
                <c:pt idx="20">
                  <c:v>-3.5377603895698492E-4</c:v>
                </c:pt>
                <c:pt idx="21">
                  <c:v>-3.1628448957509646E-4</c:v>
                </c:pt>
                <c:pt idx="22">
                  <c:v>-1.4149569270464833E-4</c:v>
                </c:pt>
                <c:pt idx="23">
                  <c:v>-7.4909484373048991E-5</c:v>
                </c:pt>
                <c:pt idx="24">
                  <c:v>-7.0740486444874443E-5</c:v>
                </c:pt>
                <c:pt idx="25">
                  <c:v>-7.0740486444874443E-5</c:v>
                </c:pt>
                <c:pt idx="26">
                  <c:v>-2.9128435594948339E-5</c:v>
                </c:pt>
                <c:pt idx="27">
                  <c:v>1.2483615254977766E-5</c:v>
                </c:pt>
                <c:pt idx="28">
                  <c:v>1.2067494746478571E-4</c:v>
                </c:pt>
                <c:pt idx="29">
                  <c:v>1.2067494746478571E-4</c:v>
                </c:pt>
              </c:numCache>
            </c:numRef>
          </c:xVal>
          <c:yVal>
            <c:numRef>
              <c:f>PPP!$C$2:$C$31</c:f>
              <c:numCache>
                <c:formatCode>0.000000000</c:formatCode>
                <c:ptCount val="30"/>
                <c:pt idx="0">
                  <c:v>-4.5077459363292863E-3</c:v>
                </c:pt>
                <c:pt idx="1">
                  <c:v>-1.1885861183672524E-2</c:v>
                </c:pt>
                <c:pt idx="2">
                  <c:v>-4.4502362937012671E-3</c:v>
                </c:pt>
                <c:pt idx="3">
                  <c:v>7.3615618419363114E-3</c:v>
                </c:pt>
                <c:pt idx="4">
                  <c:v>-4.408110436675803E-3</c:v>
                </c:pt>
                <c:pt idx="5">
                  <c:v>-5.042905381692166E-3</c:v>
                </c:pt>
                <c:pt idx="6">
                  <c:v>7.5284966481911318E-3</c:v>
                </c:pt>
                <c:pt idx="7">
                  <c:v>-4.5749902369269443E-3</c:v>
                </c:pt>
                <c:pt idx="8">
                  <c:v>-2.0400601061529122E-3</c:v>
                </c:pt>
                <c:pt idx="9">
                  <c:v>-3.0033886895369575E-3</c:v>
                </c:pt>
                <c:pt idx="10">
                  <c:v>7.3162272693859916E-3</c:v>
                </c:pt>
                <c:pt idx="11">
                  <c:v>2.0103600350066104E-2</c:v>
                </c:pt>
                <c:pt idx="12">
                  <c:v>2.4854492649753604E-2</c:v>
                </c:pt>
                <c:pt idx="13">
                  <c:v>1.5398479950535584E-2</c:v>
                </c:pt>
                <c:pt idx="14">
                  <c:v>1.1940366982737885E-3</c:v>
                </c:pt>
                <c:pt idx="15">
                  <c:v>7.8960648776568738E-3</c:v>
                </c:pt>
                <c:pt idx="16">
                  <c:v>7.4716829169152142E-3</c:v>
                </c:pt>
                <c:pt idx="17">
                  <c:v>3.8308865387294673E-2</c:v>
                </c:pt>
                <c:pt idx="18">
                  <c:v>2.327262141190365E-2</c:v>
                </c:pt>
                <c:pt idx="19">
                  <c:v>-1.586400143042541E-2</c:v>
                </c:pt>
                <c:pt idx="20">
                  <c:v>-2.5126809308792731E-2</c:v>
                </c:pt>
                <c:pt idx="21">
                  <c:v>-7.1048775356989625E-3</c:v>
                </c:pt>
                <c:pt idx="22">
                  <c:v>-8.9978001923939777E-3</c:v>
                </c:pt>
                <c:pt idx="23">
                  <c:v>1.259287585948672E-2</c:v>
                </c:pt>
                <c:pt idx="24">
                  <c:v>3.2980919536080764E-4</c:v>
                </c:pt>
                <c:pt idx="25">
                  <c:v>5.3873278350286624E-3</c:v>
                </c:pt>
                <c:pt idx="26">
                  <c:v>2.924886634854274E-3</c:v>
                </c:pt>
                <c:pt idx="27">
                  <c:v>1.2289145018661771E-2</c:v>
                </c:pt>
                <c:pt idx="28">
                  <c:v>2.0056492814892229E-2</c:v>
                </c:pt>
                <c:pt idx="29">
                  <c:v>6.3852415788280348E-3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C2-4694-BAA7-457F58440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413328"/>
        <c:axId val="367029280"/>
      </c:scatterChart>
      <c:valAx>
        <c:axId val="802413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67029280"/>
        <c:crosses val="autoZero"/>
        <c:crossBetween val="midCat"/>
      </c:valAx>
      <c:valAx>
        <c:axId val="36702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802413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708DC"/>
                </a:solidFill>
                <a:latin typeface="+mn-lt"/>
                <a:ea typeface="+mn-ea"/>
                <a:cs typeface="+mn-cs"/>
              </a:defRPr>
            </a:pPr>
            <a:r>
              <a:rPr lang="en-US" altLang="zh-TW" sz="900">
                <a:solidFill>
                  <a:srgbClr val="1708DC"/>
                </a:solidFill>
              </a:rPr>
              <a:t>FX change rate</a:t>
            </a:r>
          </a:p>
        </c:rich>
      </c:tx>
      <c:layout>
        <c:manualLayout>
          <c:xMode val="edge"/>
          <c:yMode val="edge"/>
          <c:x val="0.1137360017497813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708DC"/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IFE!$C$1</c:f>
              <c:strCache>
                <c:ptCount val="1"/>
                <c:pt idx="0">
                  <c:v>FX change 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IFE!$B$2:$B$31</c:f>
              <c:numCache>
                <c:formatCode>0.000000000</c:formatCode>
                <c:ptCount val="30"/>
                <c:pt idx="0">
                  <c:v>5.1244021530821393E-4</c:v>
                </c:pt>
                <c:pt idx="1">
                  <c:v>5.0410365370995292E-4</c:v>
                </c:pt>
                <c:pt idx="2">
                  <c:v>5.1244021530821393E-4</c:v>
                </c:pt>
                <c:pt idx="3">
                  <c:v>5.1244021530821393E-4</c:v>
                </c:pt>
                <c:pt idx="4">
                  <c:v>5.1244021530821393E-4</c:v>
                </c:pt>
                <c:pt idx="5">
                  <c:v>5.1244021530821393E-4</c:v>
                </c:pt>
                <c:pt idx="6">
                  <c:v>5.1244021530821393E-4</c:v>
                </c:pt>
                <c:pt idx="7">
                  <c:v>5.1244021530821393E-4</c:v>
                </c:pt>
                <c:pt idx="8">
                  <c:v>5.1244021530821393E-4</c:v>
                </c:pt>
                <c:pt idx="9">
                  <c:v>5.1244021530821393E-4</c:v>
                </c:pt>
                <c:pt idx="10">
                  <c:v>5.2077691583411799E-4</c:v>
                </c:pt>
                <c:pt idx="11">
                  <c:v>5.1244021530821393E-4</c:v>
                </c:pt>
                <c:pt idx="12">
                  <c:v>7.4574632959488051E-4</c:v>
                </c:pt>
                <c:pt idx="13">
                  <c:v>7.3740782402199727E-4</c:v>
                </c:pt>
                <c:pt idx="14">
                  <c:v>7.207312297424531E-4</c:v>
                </c:pt>
                <c:pt idx="15">
                  <c:v>8.2485565026120425E-4</c:v>
                </c:pt>
                <c:pt idx="16">
                  <c:v>7.414751189276105E-4</c:v>
                </c:pt>
                <c:pt idx="17">
                  <c:v>6.1643036835879567E-4</c:v>
                </c:pt>
                <c:pt idx="18">
                  <c:v>6.0386473429951699E-4</c:v>
                </c:pt>
                <c:pt idx="19">
                  <c:v>5.1219695013783508E-4</c:v>
                </c:pt>
                <c:pt idx="20">
                  <c:v>3.5390124073611447E-4</c:v>
                </c:pt>
                <c:pt idx="21">
                  <c:v>3.1638455710324929E-4</c:v>
                </c:pt>
                <c:pt idx="22">
                  <c:v>1.4151571656899285E-4</c:v>
                </c:pt>
                <c:pt idx="23">
                  <c:v>7.4915096224278908E-5</c:v>
                </c:pt>
                <c:pt idx="24">
                  <c:v>7.0745491015322654E-5</c:v>
                </c:pt>
                <c:pt idx="25">
                  <c:v>7.0745491015322654E-5</c:v>
                </c:pt>
                <c:pt idx="26">
                  <c:v>2.9129284085423749E-5</c:v>
                </c:pt>
                <c:pt idx="27">
                  <c:v>-1.2483459416273362E-5</c:v>
                </c:pt>
                <c:pt idx="28">
                  <c:v>-1.2066038677895008E-4</c:v>
                </c:pt>
                <c:pt idx="29">
                  <c:v>-1.2066038677895008E-4</c:v>
                </c:pt>
              </c:numCache>
            </c:numRef>
          </c:xVal>
          <c:yVal>
            <c:numRef>
              <c:f>IFE!$C$2:$C$31</c:f>
              <c:numCache>
                <c:formatCode>0.000000000</c:formatCode>
                <c:ptCount val="30"/>
                <c:pt idx="0">
                  <c:v>-4.5077459363292863E-3</c:v>
                </c:pt>
                <c:pt idx="1">
                  <c:v>-1.1885861183672524E-2</c:v>
                </c:pt>
                <c:pt idx="2">
                  <c:v>-4.4502362937012671E-3</c:v>
                </c:pt>
                <c:pt idx="3">
                  <c:v>7.3615618419363114E-3</c:v>
                </c:pt>
                <c:pt idx="4">
                  <c:v>-4.408110436675803E-3</c:v>
                </c:pt>
                <c:pt idx="5">
                  <c:v>-5.042905381692166E-3</c:v>
                </c:pt>
                <c:pt idx="6">
                  <c:v>7.5284966481911318E-3</c:v>
                </c:pt>
                <c:pt idx="7">
                  <c:v>-4.5749902369269443E-3</c:v>
                </c:pt>
                <c:pt idx="8">
                  <c:v>-2.0400601061529122E-3</c:v>
                </c:pt>
                <c:pt idx="9">
                  <c:v>-3.0033886895369575E-3</c:v>
                </c:pt>
                <c:pt idx="10">
                  <c:v>7.3162272693859916E-3</c:v>
                </c:pt>
                <c:pt idx="11">
                  <c:v>2.0103600350066104E-2</c:v>
                </c:pt>
                <c:pt idx="12">
                  <c:v>2.4854492649753604E-2</c:v>
                </c:pt>
                <c:pt idx="13">
                  <c:v>1.5398479950535584E-2</c:v>
                </c:pt>
                <c:pt idx="14">
                  <c:v>1.1940366982737885E-3</c:v>
                </c:pt>
                <c:pt idx="15">
                  <c:v>7.8960648776568738E-3</c:v>
                </c:pt>
                <c:pt idx="16">
                  <c:v>7.4716829169152142E-3</c:v>
                </c:pt>
                <c:pt idx="17">
                  <c:v>3.8308865387294673E-2</c:v>
                </c:pt>
                <c:pt idx="18">
                  <c:v>2.327262141190365E-2</c:v>
                </c:pt>
                <c:pt idx="19">
                  <c:v>-1.586400143042541E-2</c:v>
                </c:pt>
                <c:pt idx="20">
                  <c:v>-2.5126809308792731E-2</c:v>
                </c:pt>
                <c:pt idx="21">
                  <c:v>-7.1048775356989625E-3</c:v>
                </c:pt>
                <c:pt idx="22">
                  <c:v>-8.9978001923939777E-3</c:v>
                </c:pt>
                <c:pt idx="23">
                  <c:v>1.259287585948672E-2</c:v>
                </c:pt>
                <c:pt idx="24">
                  <c:v>3.2980919536080764E-4</c:v>
                </c:pt>
                <c:pt idx="25">
                  <c:v>5.3873278350286624E-3</c:v>
                </c:pt>
                <c:pt idx="26">
                  <c:v>2.924886634854274E-3</c:v>
                </c:pt>
                <c:pt idx="27">
                  <c:v>1.2289145018661771E-2</c:v>
                </c:pt>
                <c:pt idx="28">
                  <c:v>2.0056492814892229E-2</c:v>
                </c:pt>
                <c:pt idx="29">
                  <c:v>6.3852415788280348E-3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5F-4A22-AFE4-D8ADF78F2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794048"/>
        <c:axId val="474032352"/>
      </c:scatterChart>
      <c:valAx>
        <c:axId val="74579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474032352"/>
        <c:crosses val="autoZero"/>
        <c:crossBetween val="midCat"/>
      </c:valAx>
      <c:valAx>
        <c:axId val="47403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745794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55581</xdr:colOff>
      <xdr:row>0</xdr:row>
      <xdr:rowOff>53787</xdr:rowOff>
    </xdr:from>
    <xdr:to>
      <xdr:col>27</xdr:col>
      <xdr:colOff>130628</xdr:colOff>
      <xdr:row>24</xdr:row>
      <xdr:rowOff>10884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A89EFEC9-636A-D89C-6E86-11C25D66A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0.34606</cdr:x>
      <cdr:y>0.01219</cdr:y>
    </cdr:from>
    <cdr:to>
      <cdr:x>0.6614</cdr:x>
      <cdr:y>0.12261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5849BD21-BC51-976A-E07B-948005A9B6B2}"/>
            </a:ext>
          </a:extLst>
        </cdr:cNvPr>
        <cdr:cNvSpPr txBox="1"/>
      </cdr:nvSpPr>
      <cdr:spPr>
        <a:xfrm xmlns:a="http://schemas.openxmlformats.org/drawingml/2006/main">
          <a:off x="4456074" y="59970"/>
          <a:ext cx="4060594" cy="543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Risk</a:t>
          </a:r>
        </a:p>
      </cdr:txBody>
    </cdr:sp>
  </cdr:relSizeAnchor>
  <cdr:relSizeAnchor xmlns:cdr="http://schemas.openxmlformats.org/drawingml/2006/chartDrawing">
    <cdr:from>
      <cdr:x>0.00411</cdr:x>
      <cdr:y>0.02768</cdr:y>
    </cdr:from>
    <cdr:to>
      <cdr:x>0.06718</cdr:x>
      <cdr:y>0.08193</cdr:y>
    </cdr:to>
    <cdr:sp macro="" textlink="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D71A0069-6FD9-0DD2-5246-9D1CDECFF847}"/>
            </a:ext>
          </a:extLst>
        </cdr:cNvPr>
        <cdr:cNvSpPr txBox="1"/>
      </cdr:nvSpPr>
      <cdr:spPr>
        <a:xfrm xmlns:a="http://schemas.openxmlformats.org/drawingml/2006/main">
          <a:off x="52925" y="136233"/>
          <a:ext cx="812119" cy="2669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1400"/>
            <a:t>報酬率</a:t>
          </a:r>
        </a:p>
      </cdr:txBody>
    </cdr:sp>
  </cdr:relSizeAnchor>
  <cdr:relSizeAnchor xmlns:cdr="http://schemas.openxmlformats.org/drawingml/2006/chartDrawing">
    <cdr:from>
      <cdr:x>0.95604</cdr:x>
      <cdr:y>0.91373</cdr:y>
    </cdr:from>
    <cdr:to>
      <cdr:x>1</cdr:x>
      <cdr:y>0.97345</cdr:y>
    </cdr:to>
    <cdr:sp macro="" textlink="">
      <cdr:nvSpPr>
        <cdr:cNvPr id="4" name="文字方塊 3">
          <a:extLst xmlns:a="http://schemas.openxmlformats.org/drawingml/2006/main">
            <a:ext uri="{FF2B5EF4-FFF2-40B4-BE49-F238E27FC236}">
              <a16:creationId xmlns:a16="http://schemas.microsoft.com/office/drawing/2014/main" id="{03DF6187-4661-D427-5D32-9AB8F4EAD343}"/>
            </a:ext>
          </a:extLst>
        </cdr:cNvPr>
        <cdr:cNvSpPr txBox="1"/>
      </cdr:nvSpPr>
      <cdr:spPr>
        <a:xfrm xmlns:a="http://schemas.openxmlformats.org/drawingml/2006/main">
          <a:off x="12310589" y="4496440"/>
          <a:ext cx="566058" cy="293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1400"/>
            <a:t>日期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438148</xdr:colOff>
      <xdr:row>0</xdr:row>
      <xdr:rowOff>72613</xdr:rowOff>
    </xdr:from>
    <xdr:to>
      <xdr:col>27</xdr:col>
      <xdr:colOff>8963</xdr:colOff>
      <xdr:row>19</xdr:row>
      <xdr:rowOff>26894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10B32699-289A-E8EA-0221-D3F91A7CB3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0.86907</cdr:x>
      <cdr:y>0.7002</cdr:y>
    </cdr:from>
    <cdr:to>
      <cdr:x>1</cdr:x>
      <cdr:y>0.93688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62DB08E5-0BE7-E05D-53A1-7A909BF875AB}"/>
            </a:ext>
          </a:extLst>
        </cdr:cNvPr>
        <cdr:cNvSpPr txBox="1"/>
      </cdr:nvSpPr>
      <cdr:spPr>
        <a:xfrm xmlns:a="http://schemas.openxmlformats.org/drawingml/2006/main">
          <a:off x="6465570" y="27051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0.90507</cdr:x>
      <cdr:y>0.7002</cdr:y>
    </cdr:from>
    <cdr:to>
      <cdr:x>0.96508</cdr:x>
      <cdr:y>0.76134</cdr:y>
    </cdr:to>
    <cdr:sp macro="" textlink="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7270DF7A-0608-4B68-AB39-DC6BBCEB63ED}"/>
            </a:ext>
          </a:extLst>
        </cdr:cNvPr>
        <cdr:cNvSpPr txBox="1"/>
      </cdr:nvSpPr>
      <cdr:spPr>
        <a:xfrm xmlns:a="http://schemas.openxmlformats.org/drawingml/2006/main">
          <a:off x="6320790" y="2705100"/>
          <a:ext cx="41910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0.8647</cdr:x>
      <cdr:y>0.66864</cdr:y>
    </cdr:from>
    <cdr:to>
      <cdr:x>1</cdr:x>
      <cdr:y>0.74162</cdr:y>
    </cdr:to>
    <cdr:sp macro="" textlink="">
      <cdr:nvSpPr>
        <cdr:cNvPr id="4" name="文字方塊 3">
          <a:extLst xmlns:a="http://schemas.openxmlformats.org/drawingml/2006/main">
            <a:ext uri="{FF2B5EF4-FFF2-40B4-BE49-F238E27FC236}">
              <a16:creationId xmlns:a16="http://schemas.microsoft.com/office/drawing/2014/main" id="{BEAD9BD9-C1DF-95B0-07FD-9B24360CBF68}"/>
            </a:ext>
          </a:extLst>
        </cdr:cNvPr>
        <cdr:cNvSpPr txBox="1"/>
      </cdr:nvSpPr>
      <cdr:spPr>
        <a:xfrm xmlns:a="http://schemas.openxmlformats.org/drawingml/2006/main">
          <a:off x="6038850" y="2583180"/>
          <a:ext cx="944880" cy="281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1100">
              <a:solidFill>
                <a:srgbClr val="7030A0"/>
              </a:solidFill>
            </a:rPr>
            <a:t>大盤報酬率</a:t>
          </a:r>
        </a:p>
      </cdr:txBody>
    </cdr:sp>
  </cdr:relSizeAnchor>
  <cdr:relSizeAnchor xmlns:cdr="http://schemas.openxmlformats.org/drawingml/2006/chartDrawing">
    <cdr:from>
      <cdr:x>0.4239</cdr:x>
      <cdr:y>0.06114</cdr:y>
    </cdr:from>
    <cdr:to>
      <cdr:x>0.5701</cdr:x>
      <cdr:y>0.12032</cdr:y>
    </cdr:to>
    <cdr:sp macro="" textlink="">
      <cdr:nvSpPr>
        <cdr:cNvPr id="5" name="文字方塊 4">
          <a:extLst xmlns:a="http://schemas.openxmlformats.org/drawingml/2006/main">
            <a:ext uri="{FF2B5EF4-FFF2-40B4-BE49-F238E27FC236}">
              <a16:creationId xmlns:a16="http://schemas.microsoft.com/office/drawing/2014/main" id="{32B205DA-7954-17B2-492A-1E48D921C2AE}"/>
            </a:ext>
          </a:extLst>
        </cdr:cNvPr>
        <cdr:cNvSpPr txBox="1"/>
      </cdr:nvSpPr>
      <cdr:spPr>
        <a:xfrm xmlns:a="http://schemas.openxmlformats.org/drawingml/2006/main">
          <a:off x="2960370" y="236220"/>
          <a:ext cx="102108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zh-TW" altLang="en-US" sz="1100">
              <a:solidFill>
                <a:srgbClr val="7030A0"/>
              </a:solidFill>
            </a:rPr>
            <a:t>世紀鋼報酬率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495300</xdr:colOff>
      <xdr:row>30</xdr:row>
      <xdr:rowOff>68580</xdr:rowOff>
    </xdr:from>
    <xdr:to>
      <xdr:col>17</xdr:col>
      <xdr:colOff>556260</xdr:colOff>
      <xdr:row>54</xdr:row>
      <xdr:rowOff>121920</xdr:rowOff>
    </xdr:to>
    <xdr:graphicFrame macro="">
      <xdr:nvGraphicFramePr>
        <xdr:cNvPr id="4" name="圖表 3">
          <a:extLst>
            <a:ext uri="{FF2B5EF4-FFF2-40B4-BE49-F238E27FC236}">
              <a16:creationId xmlns:a16="http://schemas.microsoft.com/office/drawing/2014/main" id="{A29B1EEC-4AF0-D33E-784F-74D0A0DC8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0.0601</cdr:x>
      <cdr:y>0.18779</cdr:y>
    </cdr:from>
    <cdr:to>
      <cdr:x>0.4943</cdr:x>
      <cdr:y>0.73588</cdr:y>
    </cdr:to>
    <cdr:cxnSp macro="">
      <cdr:nvCxnSpPr>
        <cdr:cNvPr id="3" name="直線接點 2">
          <a:extLst xmlns:a="http://schemas.openxmlformats.org/drawingml/2006/main">
            <a:ext uri="{FF2B5EF4-FFF2-40B4-BE49-F238E27FC236}">
              <a16:creationId xmlns:a16="http://schemas.microsoft.com/office/drawing/2014/main" id="{DD72BA7E-AC38-4DB3-58E7-B6A85F3013C9}"/>
            </a:ext>
          </a:extLst>
        </cdr:cNvPr>
        <cdr:cNvCxnSpPr/>
      </cdr:nvCxnSpPr>
      <cdr:spPr>
        <a:xfrm xmlns:a="http://schemas.openxmlformats.org/drawingml/2006/main" flipH="1">
          <a:off x="441960" y="937260"/>
          <a:ext cx="3192780" cy="273558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rgbClr val="FFC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0.4114</cdr:x>
      <cdr:y>0.25649</cdr:y>
    </cdr:from>
    <cdr:to>
      <cdr:x>0.51606</cdr:x>
      <cdr:y>0.31145</cdr:y>
    </cdr:to>
    <cdr:cxnSp macro="">
      <cdr:nvCxnSpPr>
        <cdr:cNvPr id="7" name="直線單箭頭接點 6">
          <a:extLst xmlns:a="http://schemas.openxmlformats.org/drawingml/2006/main">
            <a:ext uri="{FF2B5EF4-FFF2-40B4-BE49-F238E27FC236}">
              <a16:creationId xmlns:a16="http://schemas.microsoft.com/office/drawing/2014/main" id="{279B005B-4A8F-8259-96E3-2FC61B0400AA}"/>
            </a:ext>
          </a:extLst>
        </cdr:cNvPr>
        <cdr:cNvCxnSpPr/>
      </cdr:nvCxnSpPr>
      <cdr:spPr>
        <a:xfrm xmlns:a="http://schemas.openxmlformats.org/drawingml/2006/main" flipH="1" flipV="1">
          <a:off x="3025140" y="1280160"/>
          <a:ext cx="769620" cy="27432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0.33264</cdr:x>
      <cdr:y>0.00458</cdr:y>
    </cdr:from>
    <cdr:to>
      <cdr:x>0.66736</cdr:x>
      <cdr:y>0.07939</cdr:y>
    </cdr:to>
    <cdr:sp macro="" textlink="">
      <cdr:nvSpPr>
        <cdr:cNvPr id="8" name="文字方塊 7">
          <a:extLst xmlns:a="http://schemas.openxmlformats.org/drawingml/2006/main">
            <a:ext uri="{FF2B5EF4-FFF2-40B4-BE49-F238E27FC236}">
              <a16:creationId xmlns:a16="http://schemas.microsoft.com/office/drawing/2014/main" id="{979F7148-23D6-BE95-8A8E-2F590847E9F5}"/>
            </a:ext>
          </a:extLst>
        </cdr:cNvPr>
        <cdr:cNvSpPr txBox="1"/>
      </cdr:nvSpPr>
      <cdr:spPr>
        <a:xfrm xmlns:a="http://schemas.openxmlformats.org/drawingml/2006/main">
          <a:off x="2446020" y="22860"/>
          <a:ext cx="2461260" cy="37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聯電對大盤報酬率的散佈圖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284922</xdr:colOff>
      <xdr:row>30</xdr:row>
      <xdr:rowOff>203750</xdr:rowOff>
    </xdr:from>
    <xdr:to>
      <xdr:col>17</xdr:col>
      <xdr:colOff>477844</xdr:colOff>
      <xdr:row>47</xdr:row>
      <xdr:rowOff>41539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43459302-B6BF-AD67-0B2A-5BBD8065C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399095</xdr:colOff>
      <xdr:row>33</xdr:row>
      <xdr:rowOff>74288</xdr:rowOff>
    </xdr:from>
    <xdr:to>
      <xdr:col>24</xdr:col>
      <xdr:colOff>329266</xdr:colOff>
      <xdr:row>46</xdr:row>
      <xdr:rowOff>138765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2FBE804D-5AE4-FAB6-23DC-DA4530D8F4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0.81472</cdr:x>
      <cdr:y>0.83845</cdr:y>
    </cdr:from>
    <cdr:to>
      <cdr:x>0.98623</cdr:x>
      <cdr:y>0.92098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BE900B85-FBE6-B6E1-83C2-948EEE5917B8}"/>
            </a:ext>
          </a:extLst>
        </cdr:cNvPr>
        <cdr:cNvSpPr txBox="1"/>
      </cdr:nvSpPr>
      <cdr:spPr>
        <a:xfrm xmlns:a="http://schemas.openxmlformats.org/drawingml/2006/main">
          <a:off x="5096722" y="2802929"/>
          <a:ext cx="1072930" cy="2758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zh-TW" altLang="en-US" sz="1050"/>
            <a:t>投資組合風險</a:t>
          </a:r>
        </a:p>
      </cdr:txBody>
    </cdr:sp>
  </cdr:relSizeAnchor>
  <cdr:relSizeAnchor xmlns:cdr="http://schemas.openxmlformats.org/drawingml/2006/chartDrawing">
    <cdr:from>
      <cdr:x>0.36364</cdr:x>
      <cdr:y>0.02019</cdr:y>
    </cdr:from>
    <cdr:to>
      <cdr:x>0.62137</cdr:x>
      <cdr:y>0.10799</cdr:y>
    </cdr:to>
    <cdr:sp macro="" textlink="">
      <cdr:nvSpPr>
        <cdr:cNvPr id="4" name="文字方塊 3">
          <a:extLst xmlns:a="http://schemas.openxmlformats.org/drawingml/2006/main">
            <a:ext uri="{FF2B5EF4-FFF2-40B4-BE49-F238E27FC236}">
              <a16:creationId xmlns:a16="http://schemas.microsoft.com/office/drawing/2014/main" id="{EED0074F-1657-0B2A-7F17-217128799174}"/>
            </a:ext>
          </a:extLst>
        </cdr:cNvPr>
        <cdr:cNvSpPr txBox="1"/>
      </cdr:nvSpPr>
      <cdr:spPr>
        <a:xfrm xmlns:a="http://schemas.openxmlformats.org/drawingml/2006/main">
          <a:off x="2274278" y="67409"/>
          <a:ext cx="1611924" cy="2930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zh-TW" altLang="en-US" sz="1400"/>
            <a:t>效率前緣</a:t>
          </a:r>
        </a:p>
      </cdr:txBody>
    </cdr:sp>
  </cdr:relSizeAnchor>
  <cdr:relSizeAnchor xmlns:cdr="http://schemas.openxmlformats.org/drawingml/2006/chartDrawing">
    <cdr:from>
      <cdr:x>0.41485</cdr:x>
      <cdr:y>0.73469</cdr:y>
    </cdr:from>
    <cdr:to>
      <cdr:x>0.5123</cdr:x>
      <cdr:y>0.80407</cdr:y>
    </cdr:to>
    <cdr:sp macro="" textlink="">
      <cdr:nvSpPr>
        <cdr:cNvPr id="5" name="文字方塊 6">
          <a:extLst xmlns:a="http://schemas.openxmlformats.org/drawingml/2006/main">
            <a:ext uri="{FF2B5EF4-FFF2-40B4-BE49-F238E27FC236}">
              <a16:creationId xmlns:a16="http://schemas.microsoft.com/office/drawing/2014/main" id="{53508C09-296A-574E-0E8C-212ECCD6C79E}"/>
            </a:ext>
          </a:extLst>
        </cdr:cNvPr>
        <cdr:cNvSpPr txBox="1"/>
      </cdr:nvSpPr>
      <cdr:spPr>
        <a:xfrm xmlns:a="http://schemas.openxmlformats.org/drawingml/2006/main">
          <a:off x="2595218" y="2456070"/>
          <a:ext cx="609600" cy="231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富邦金</a:t>
          </a:r>
        </a:p>
      </cdr:txBody>
    </cdr:sp>
  </cdr:relSizeAnchor>
  <cdr:relSizeAnchor xmlns:cdr="http://schemas.openxmlformats.org/drawingml/2006/chartDrawing">
    <cdr:from>
      <cdr:x>0.60868</cdr:x>
      <cdr:y>0.74064</cdr:y>
    </cdr:from>
    <cdr:to>
      <cdr:x>0.70613</cdr:x>
      <cdr:y>0.81001</cdr:y>
    </cdr:to>
    <cdr:sp macro="" textlink="">
      <cdr:nvSpPr>
        <cdr:cNvPr id="6" name="文字方塊 6">
          <a:extLst xmlns:a="http://schemas.openxmlformats.org/drawingml/2006/main">
            <a:ext uri="{FF2B5EF4-FFF2-40B4-BE49-F238E27FC236}">
              <a16:creationId xmlns:a16="http://schemas.microsoft.com/office/drawing/2014/main" id="{39ACDFFF-6F16-0EC8-3721-AD66571A383F}"/>
            </a:ext>
          </a:extLst>
        </cdr:cNvPr>
        <cdr:cNvSpPr txBox="1"/>
      </cdr:nvSpPr>
      <cdr:spPr>
        <a:xfrm xmlns:a="http://schemas.openxmlformats.org/drawingml/2006/main">
          <a:off x="3807791" y="2475948"/>
          <a:ext cx="609600" cy="231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聯電</a:t>
          </a:r>
          <a:endParaRPr lang="en-US" altLang="zh-TW" sz="1100"/>
        </a:p>
        <a:p xmlns:a="http://schemas.openxmlformats.org/drawingml/2006/main">
          <a:endParaRPr lang="en-US" altLang="zh-TW" sz="1100"/>
        </a:p>
      </cdr:txBody>
    </cdr:sp>
  </cdr:relSizeAnchor>
  <cdr:relSizeAnchor xmlns:cdr="http://schemas.openxmlformats.org/drawingml/2006/chartDrawing">
    <cdr:from>
      <cdr:x>0.86289</cdr:x>
      <cdr:y>0.148</cdr:y>
    </cdr:from>
    <cdr:to>
      <cdr:x>0.96033</cdr:x>
      <cdr:y>0.21737</cdr:y>
    </cdr:to>
    <cdr:sp macro="" textlink="">
      <cdr:nvSpPr>
        <cdr:cNvPr id="7" name="文字方塊 6">
          <a:extLst xmlns:a="http://schemas.openxmlformats.org/drawingml/2006/main">
            <a:ext uri="{FF2B5EF4-FFF2-40B4-BE49-F238E27FC236}">
              <a16:creationId xmlns:a16="http://schemas.microsoft.com/office/drawing/2014/main" id="{39ACDFFF-6F16-0EC8-3721-AD66571A383F}"/>
            </a:ext>
          </a:extLst>
        </cdr:cNvPr>
        <cdr:cNvSpPr txBox="1"/>
      </cdr:nvSpPr>
      <cdr:spPr>
        <a:xfrm xmlns:a="http://schemas.openxmlformats.org/drawingml/2006/main">
          <a:off x="5398052" y="494748"/>
          <a:ext cx="609600" cy="2319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世紀鋼</a:t>
          </a:r>
          <a:endParaRPr lang="en-US" altLang="zh-TW" sz="1100"/>
        </a:p>
      </cdr:txBody>
    </cdr:sp>
  </cdr:relSizeAnchor>
  <cdr:relSizeAnchor xmlns:cdr="http://schemas.openxmlformats.org/drawingml/2006/chartDrawing">
    <cdr:from>
      <cdr:x>0.31635</cdr:x>
      <cdr:y>0.83911</cdr:y>
    </cdr:from>
    <cdr:to>
      <cdr:x>0.4138</cdr:x>
      <cdr:y>0.90848</cdr:y>
    </cdr:to>
    <cdr:sp macro="" textlink="">
      <cdr:nvSpPr>
        <cdr:cNvPr id="3" name="文字方塊 6">
          <a:extLst xmlns:a="http://schemas.openxmlformats.org/drawingml/2006/main">
            <a:ext uri="{FF2B5EF4-FFF2-40B4-BE49-F238E27FC236}">
              <a16:creationId xmlns:a16="http://schemas.microsoft.com/office/drawing/2014/main" id="{328342FD-C17A-E01B-AF41-B8D3A434AD59}"/>
            </a:ext>
          </a:extLst>
        </cdr:cNvPr>
        <cdr:cNvSpPr txBox="1"/>
      </cdr:nvSpPr>
      <cdr:spPr>
        <a:xfrm xmlns:a="http://schemas.openxmlformats.org/drawingml/2006/main">
          <a:off x="1978991" y="2794000"/>
          <a:ext cx="609627" cy="230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中華電</a:t>
          </a:r>
          <a:endParaRPr lang="en-US" altLang="zh-TW" sz="1100"/>
        </a:p>
        <a:p xmlns:a="http://schemas.openxmlformats.org/drawingml/2006/main">
          <a:endParaRPr lang="en-US" altLang="zh-TW" sz="1100"/>
        </a:p>
        <a:p xmlns:a="http://schemas.openxmlformats.org/drawingml/2006/main">
          <a:endParaRPr lang="en-US" altLang="zh-TW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462803</xdr:colOff>
      <xdr:row>1</xdr:row>
      <xdr:rowOff>27792</xdr:rowOff>
    </xdr:from>
    <xdr:to>
      <xdr:col>25</xdr:col>
      <xdr:colOff>311075</xdr:colOff>
      <xdr:row>19</xdr:row>
      <xdr:rowOff>75752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582BC377-FD39-DC24-E5F1-080A1CBF6D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0.84277</cdr:x>
      <cdr:y>0.59524</cdr:y>
    </cdr:from>
    <cdr:to>
      <cdr:x>0.92853</cdr:x>
      <cdr:y>0.64286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F6B7CA9B-EC99-BA77-4337-28192FF4B76D}"/>
            </a:ext>
          </a:extLst>
        </cdr:cNvPr>
        <cdr:cNvSpPr txBox="1"/>
      </cdr:nvSpPr>
      <cdr:spPr>
        <a:xfrm xmlns:a="http://schemas.openxmlformats.org/drawingml/2006/main">
          <a:off x="5840730" y="2476500"/>
          <a:ext cx="594360" cy="198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0.59341</cdr:y>
    </cdr:from>
    <cdr:to>
      <cdr:x>0.23529</cdr:x>
      <cdr:y>0.63736</cdr:y>
    </cdr:to>
    <cdr:sp macro="" textlink="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986736FD-E4CC-1A60-A75B-EC29C6096E24}"/>
            </a:ext>
          </a:extLst>
        </cdr:cNvPr>
        <cdr:cNvSpPr txBox="1"/>
      </cdr:nvSpPr>
      <cdr:spPr>
        <a:xfrm xmlns:a="http://schemas.openxmlformats.org/drawingml/2006/main">
          <a:off x="0" y="2468880"/>
          <a:ext cx="1630680" cy="18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>
              <a:solidFill>
                <a:srgbClr val="1708DC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inflation rate differential</a:t>
          </a:r>
          <a:endParaRPr lang="zh-TW" altLang="en-US" sz="1100">
            <a:solidFill>
              <a:srgbClr val="1708DC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0.4635</cdr:x>
      <cdr:y>0</cdr:y>
    </cdr:from>
    <cdr:to>
      <cdr:x>0.63495</cdr:x>
      <cdr:y>0.09507</cdr:y>
    </cdr:to>
    <cdr:sp macro="" textlink="">
      <cdr:nvSpPr>
        <cdr:cNvPr id="4" name="文字方塊 3">
          <a:extLst xmlns:a="http://schemas.openxmlformats.org/drawingml/2006/main">
            <a:ext uri="{FF2B5EF4-FFF2-40B4-BE49-F238E27FC236}">
              <a16:creationId xmlns:a16="http://schemas.microsoft.com/office/drawing/2014/main" id="{2B2964B9-DB42-EB53-BBDF-5BA6CD145F36}"/>
            </a:ext>
          </a:extLst>
        </cdr:cNvPr>
        <cdr:cNvSpPr txBox="1"/>
      </cdr:nvSpPr>
      <cdr:spPr>
        <a:xfrm xmlns:a="http://schemas.openxmlformats.org/drawingml/2006/main">
          <a:off x="3320303" y="0"/>
          <a:ext cx="1228165" cy="40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2000">
              <a:latin typeface="Times New Roman" panose="02020603050405020304" pitchFamily="18" charset="0"/>
              <a:cs typeface="Times New Roman" panose="02020603050405020304" pitchFamily="18" charset="0"/>
            </a:rPr>
            <a:t>PPP</a:t>
          </a:r>
          <a:endParaRPr lang="zh-TW" altLang="en-US" sz="2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278130</xdr:colOff>
      <xdr:row>0</xdr:row>
      <xdr:rowOff>152400</xdr:rowOff>
    </xdr:from>
    <xdr:to>
      <xdr:col>17</xdr:col>
      <xdr:colOff>582930</xdr:colOff>
      <xdr:row>14</xdr:row>
      <xdr:rowOff>15240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4EBDE295-20AB-037D-D8A3-D60E46E1E1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0.64833</cdr:x>
      <cdr:y>0.70556</cdr:y>
    </cdr:from>
    <cdr:to>
      <cdr:x>0.99917</cdr:x>
      <cdr:y>0.8</cdr:y>
    </cdr:to>
    <cdr:sp macro="" textlink="">
      <cdr:nvSpPr>
        <cdr:cNvPr id="2" name="文字方塊 1">
          <a:extLst xmlns:a="http://schemas.openxmlformats.org/drawingml/2006/main">
            <a:ext uri="{FF2B5EF4-FFF2-40B4-BE49-F238E27FC236}">
              <a16:creationId xmlns:a16="http://schemas.microsoft.com/office/drawing/2014/main" id="{45BCA036-E06A-5EC9-F9E9-C630457978FF}"/>
            </a:ext>
          </a:extLst>
        </cdr:cNvPr>
        <cdr:cNvSpPr txBox="1"/>
      </cdr:nvSpPr>
      <cdr:spPr>
        <a:xfrm xmlns:a="http://schemas.openxmlformats.org/drawingml/2006/main">
          <a:off x="2964180" y="1935480"/>
          <a:ext cx="1604010" cy="25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altLang="zh-TW" sz="1100">
              <a:solidFill>
                <a:srgbClr val="1708DC"/>
              </a:solidFill>
            </a:rPr>
            <a:t>interest</a:t>
          </a:r>
          <a:r>
            <a:rPr lang="en-US" altLang="zh-TW" sz="1100" baseline="0">
              <a:solidFill>
                <a:srgbClr val="1708DC"/>
              </a:solidFill>
            </a:rPr>
            <a:t> rate differential</a:t>
          </a:r>
          <a:endParaRPr lang="zh-TW" altLang="en-US" sz="1100">
            <a:solidFill>
              <a:srgbClr val="1708DC"/>
            </a:solidFill>
          </a:endParaRPr>
        </a:p>
      </cdr:txBody>
    </cdr:sp>
  </cdr:relSizeAnchor>
  <cdr:relSizeAnchor xmlns:cdr="http://schemas.openxmlformats.org/drawingml/2006/chartDrawing">
    <cdr:from>
      <cdr:x>0.3825</cdr:x>
      <cdr:y>0.00551</cdr:y>
    </cdr:from>
    <cdr:to>
      <cdr:x>0.60917</cdr:x>
      <cdr:y>0.1708</cdr:y>
    </cdr:to>
    <cdr:sp macro="" textlink="">
      <cdr:nvSpPr>
        <cdr:cNvPr id="3" name="文字方塊 2">
          <a:extLst xmlns:a="http://schemas.openxmlformats.org/drawingml/2006/main">
            <a:ext uri="{FF2B5EF4-FFF2-40B4-BE49-F238E27FC236}">
              <a16:creationId xmlns:a16="http://schemas.microsoft.com/office/drawing/2014/main" id="{1C219346-FF5C-49CE-7DD3-29ACCA3773BB}"/>
            </a:ext>
          </a:extLst>
        </cdr:cNvPr>
        <cdr:cNvSpPr txBox="1"/>
      </cdr:nvSpPr>
      <cdr:spPr>
        <a:xfrm xmlns:a="http://schemas.openxmlformats.org/drawingml/2006/main">
          <a:off x="1748790" y="15240"/>
          <a:ext cx="103632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zh-TW" sz="2000"/>
            <a:t>IFE</a:t>
          </a:r>
        </a:p>
        <a:p xmlns:a="http://schemas.openxmlformats.org/drawingml/2006/main">
          <a:pPr algn="ctr"/>
          <a:endParaRPr lang="zh-TW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2"/>
  <sheetViews>
    <sheetView topLeftCell="A240" zoomScale="130" zoomScaleNormal="130" workbookViewId="0">
      <selection activeCell="G79" sqref="G79"/>
    </sheetView>
  </sheetViews>
  <sheetFormatPr defaultRowHeight="16.2"/>
  <cols>
    <col min="1" max="1" width="10.21875" customWidth="1"/>
    <col min="2" max="2" width="8.88671875" style="1"/>
    <col min="3" max="3" width="8.88671875" style="2"/>
    <col min="4" max="4" width="10.109375" style="2" bestFit="1" customWidth="1"/>
    <col min="5" max="5" width="8.88671875" style="2"/>
    <col min="6" max="6" width="10.109375" style="2" bestFit="1" customWidth="1"/>
    <col min="7" max="7" width="9.6640625" bestFit="1" customWidth="1"/>
    <col min="9" max="9" width="8.88671875" customWidth="1"/>
    <col min="12" max="12" width="11.88671875" customWidth="1"/>
  </cols>
  <sheetData>
    <row r="1" spans="1:12">
      <c r="A1" t="s">
        <v>0</v>
      </c>
      <c r="B1" s="1" t="s">
        <v>5</v>
      </c>
      <c r="C1" s="2" t="s">
        <v>2</v>
      </c>
      <c r="D1" s="2" t="s">
        <v>3</v>
      </c>
      <c r="E1" s="2" t="s">
        <v>4</v>
      </c>
      <c r="F1" s="2" t="s">
        <v>58</v>
      </c>
      <c r="G1" s="1" t="s">
        <v>5</v>
      </c>
      <c r="H1" s="2" t="s">
        <v>2</v>
      </c>
      <c r="I1" s="2" t="s">
        <v>3</v>
      </c>
      <c r="J1" s="2" t="s">
        <v>4</v>
      </c>
      <c r="K1" s="2" t="s">
        <v>14</v>
      </c>
      <c r="L1" s="2" t="s">
        <v>6</v>
      </c>
    </row>
    <row r="2" spans="1:12">
      <c r="A2" s="3">
        <v>44827</v>
      </c>
      <c r="B2" s="4">
        <v>38.299999999999997</v>
      </c>
      <c r="C2" s="5">
        <v>115</v>
      </c>
      <c r="D2" s="5">
        <v>51.238093999999997</v>
      </c>
      <c r="E2" s="5">
        <v>70.400000000000006</v>
      </c>
      <c r="F2" s="5">
        <v>14118.37988</v>
      </c>
      <c r="G2" s="49">
        <f t="shared" ref="G2:G65" si="0">LN(B3/B2)</f>
        <v>-3.8594331825340257E-2</v>
      </c>
      <c r="H2" s="49">
        <f t="shared" ref="H2:H65" si="1">LN(C3/C2)</f>
        <v>1.2959144642505116E-2</v>
      </c>
      <c r="I2" s="49">
        <f t="shared" ref="I2:I65" si="2">LN(D3/D2)</f>
        <v>-1.6870131550124134E-2</v>
      </c>
      <c r="J2" s="49">
        <f t="shared" ref="J2:J65" si="3">LN(E3/E2)</f>
        <v>-5.849617656112719E-2</v>
      </c>
      <c r="K2" s="49">
        <f t="shared" ref="K2:K65" si="4">LN(F3/F2)</f>
        <v>-2.4390547720435155E-2</v>
      </c>
      <c r="L2" s="6">
        <f t="shared" ref="L2:L65" si="5">(F3-F2)/F2</f>
        <v>-2.4095501955001927E-2</v>
      </c>
    </row>
    <row r="3" spans="1:12">
      <c r="A3" s="3">
        <v>44830</v>
      </c>
      <c r="B3" s="4">
        <v>36.849997999999999</v>
      </c>
      <c r="C3" s="5">
        <v>116.5</v>
      </c>
      <c r="D3" s="5">
        <v>50.380951000000003</v>
      </c>
      <c r="E3" s="5">
        <v>66.400002000000001</v>
      </c>
      <c r="F3" s="5">
        <v>13778.190430000001</v>
      </c>
      <c r="G3" s="49">
        <f t="shared" si="0"/>
        <v>1.2137735478858016E-2</v>
      </c>
      <c r="H3" s="49">
        <f t="shared" si="1"/>
        <v>-4.3010818993905854E-3</v>
      </c>
      <c r="I3" s="49">
        <f t="shared" si="2"/>
        <v>-1.9084550183937031E-2</v>
      </c>
      <c r="J3" s="49">
        <f t="shared" si="3"/>
        <v>6.006038849909032E-3</v>
      </c>
      <c r="K3" s="49">
        <f t="shared" si="4"/>
        <v>3.5065998802264733E-3</v>
      </c>
      <c r="L3" s="6">
        <f t="shared" si="5"/>
        <v>3.5127551942247316E-3</v>
      </c>
    </row>
    <row r="4" spans="1:12">
      <c r="A4" s="3">
        <v>44831</v>
      </c>
      <c r="B4" s="4">
        <v>37.299999</v>
      </c>
      <c r="C4" s="5">
        <v>116</v>
      </c>
      <c r="D4" s="5">
        <v>49.428570000000001</v>
      </c>
      <c r="E4" s="5">
        <v>66.800003000000004</v>
      </c>
      <c r="F4" s="5">
        <v>13826.589840000001</v>
      </c>
      <c r="G4" s="49">
        <f t="shared" si="0"/>
        <v>-2.9934153384083659E-2</v>
      </c>
      <c r="H4" s="49">
        <f t="shared" si="1"/>
        <v>4.3010818993907017E-3</v>
      </c>
      <c r="I4" s="49">
        <f t="shared" si="2"/>
        <v>-3.5297726233181899E-2</v>
      </c>
      <c r="J4" s="49">
        <f t="shared" si="3"/>
        <v>-5.8568399061246085E-2</v>
      </c>
      <c r="K4" s="49">
        <f t="shared" si="4"/>
        <v>-2.6420326857508742E-2</v>
      </c>
      <c r="L4" s="6">
        <f t="shared" si="5"/>
        <v>-2.6074363539520556E-2</v>
      </c>
    </row>
    <row r="5" spans="1:12">
      <c r="A5" s="3">
        <v>44832</v>
      </c>
      <c r="B5" s="4">
        <v>36.200001</v>
      </c>
      <c r="C5" s="5">
        <v>116.5</v>
      </c>
      <c r="D5" s="5">
        <v>47.714286999999999</v>
      </c>
      <c r="E5" s="5">
        <v>63</v>
      </c>
      <c r="F5" s="5">
        <v>13466.070309999999</v>
      </c>
      <c r="G5" s="49">
        <f t="shared" si="0"/>
        <v>9.6220123799717148E-3</v>
      </c>
      <c r="H5" s="49">
        <f t="shared" si="1"/>
        <v>-4.3010818993905854E-3</v>
      </c>
      <c r="I5" s="49">
        <f t="shared" si="2"/>
        <v>3.9840440568384723E-3</v>
      </c>
      <c r="J5" s="49">
        <f t="shared" si="3"/>
        <v>-1.4388769658219294E-2</v>
      </c>
      <c r="K5" s="49">
        <f t="shared" si="4"/>
        <v>5.0510201003662854E-3</v>
      </c>
      <c r="L5" s="6">
        <f t="shared" si="5"/>
        <v>5.0637980071560626E-3</v>
      </c>
    </row>
    <row r="6" spans="1:12">
      <c r="A6" s="3">
        <v>44833</v>
      </c>
      <c r="B6" s="4">
        <v>36.549999</v>
      </c>
      <c r="C6" s="5">
        <v>116</v>
      </c>
      <c r="D6" s="5">
        <v>47.904761999999998</v>
      </c>
      <c r="E6" s="5">
        <v>62.099997999999999</v>
      </c>
      <c r="F6" s="5">
        <v>13534.259770000001</v>
      </c>
      <c r="G6" s="49">
        <f t="shared" si="0"/>
        <v>-2.2130889695989305E-2</v>
      </c>
      <c r="H6" s="49">
        <f t="shared" si="1"/>
        <v>-1.7391742711869222E-2</v>
      </c>
      <c r="I6" s="49">
        <f t="shared" si="2"/>
        <v>-7.9841084004207349E-3</v>
      </c>
      <c r="J6" s="49">
        <f t="shared" si="3"/>
        <v>1.1209100817272631E-2</v>
      </c>
      <c r="K6" s="49">
        <f t="shared" si="4"/>
        <v>-8.1368705593462473E-3</v>
      </c>
      <c r="L6" s="6">
        <f t="shared" si="5"/>
        <v>-8.1038558342966423E-3</v>
      </c>
    </row>
    <row r="7" spans="1:12">
      <c r="A7" s="3">
        <v>44834</v>
      </c>
      <c r="B7" s="4">
        <v>35.75</v>
      </c>
      <c r="C7" s="5">
        <v>114</v>
      </c>
      <c r="D7" s="5">
        <v>47.523808000000002</v>
      </c>
      <c r="E7" s="5">
        <v>62.799999</v>
      </c>
      <c r="F7" s="5">
        <v>13424.58008</v>
      </c>
      <c r="G7" s="49">
        <f t="shared" si="0"/>
        <v>-1.12519333745228E-2</v>
      </c>
      <c r="H7" s="49">
        <f t="shared" si="1"/>
        <v>-2.2173857494321967E-2</v>
      </c>
      <c r="I7" s="49">
        <f t="shared" si="2"/>
        <v>-2.0243629427243288E-2</v>
      </c>
      <c r="J7" s="49">
        <f t="shared" si="3"/>
        <v>1.2658381348949069E-2</v>
      </c>
      <c r="K7" s="49">
        <f t="shared" si="4"/>
        <v>-9.2872008094566708E-3</v>
      </c>
      <c r="L7" s="6">
        <f t="shared" si="5"/>
        <v>-9.2442079573783805E-3</v>
      </c>
    </row>
    <row r="8" spans="1:12">
      <c r="A8" s="3">
        <v>44837</v>
      </c>
      <c r="B8" s="4">
        <v>35.349997999999999</v>
      </c>
      <c r="C8" s="5">
        <v>111.5</v>
      </c>
      <c r="D8" s="5">
        <v>46.571426000000002</v>
      </c>
      <c r="E8" s="5">
        <v>63.599997999999999</v>
      </c>
      <c r="F8" s="5">
        <v>13300.48047</v>
      </c>
      <c r="G8" s="49">
        <f t="shared" si="0"/>
        <v>6.4361785213669823E-2</v>
      </c>
      <c r="H8" s="49">
        <f t="shared" si="1"/>
        <v>4.4742803949211069E-3</v>
      </c>
      <c r="I8" s="49">
        <f t="shared" si="2"/>
        <v>1.1184714780375544E-2</v>
      </c>
      <c r="J8" s="49">
        <f t="shared" si="3"/>
        <v>2.7908850144657268E-2</v>
      </c>
      <c r="K8" s="49">
        <f t="shared" si="4"/>
        <v>2.054163532813923E-2</v>
      </c>
      <c r="L8" s="6">
        <f t="shared" si="5"/>
        <v>2.0754066788987145E-2</v>
      </c>
    </row>
    <row r="9" spans="1:12">
      <c r="A9" s="3">
        <v>44838</v>
      </c>
      <c r="B9" s="4">
        <v>37.700001</v>
      </c>
      <c r="C9" s="5">
        <v>112</v>
      </c>
      <c r="D9" s="5">
        <v>47.095238000000002</v>
      </c>
      <c r="E9" s="5">
        <v>65.400002000000001</v>
      </c>
      <c r="F9" s="5">
        <v>13576.51953</v>
      </c>
      <c r="G9" s="6">
        <f t="shared" si="0"/>
        <v>1.578974909777579E-2</v>
      </c>
      <c r="H9" s="6">
        <f t="shared" si="1"/>
        <v>-4.4742803949210774E-3</v>
      </c>
      <c r="I9" s="6">
        <f t="shared" si="2"/>
        <v>2.2989495543385797E-2</v>
      </c>
      <c r="J9" s="6">
        <f t="shared" si="3"/>
        <v>1.215812858154852E-2</v>
      </c>
      <c r="K9" s="6">
        <f t="shared" si="4"/>
        <v>1.6430392054367748E-2</v>
      </c>
      <c r="L9" s="6">
        <f t="shared" si="5"/>
        <v>1.6566113244489346E-2</v>
      </c>
    </row>
    <row r="10" spans="1:12">
      <c r="A10" s="3">
        <v>44839</v>
      </c>
      <c r="B10" s="4">
        <v>38.299999</v>
      </c>
      <c r="C10" s="5">
        <v>111.5</v>
      </c>
      <c r="D10" s="5">
        <v>48.190474999999999</v>
      </c>
      <c r="E10" s="5">
        <v>66.199996999999996</v>
      </c>
      <c r="F10" s="5">
        <v>13801.429690000001</v>
      </c>
      <c r="G10" s="6">
        <f t="shared" si="0"/>
        <v>1.6828927913758406E-2</v>
      </c>
      <c r="H10" s="6">
        <f t="shared" si="1"/>
        <v>-9.009069942365968E-3</v>
      </c>
      <c r="I10" s="6">
        <f t="shared" si="2"/>
        <v>1.9743323800560084E-3</v>
      </c>
      <c r="J10" s="6">
        <f t="shared" si="3"/>
        <v>-3.0256755993153424E-3</v>
      </c>
      <c r="K10" s="6">
        <f t="shared" si="4"/>
        <v>6.5445328706316358E-3</v>
      </c>
      <c r="L10" s="6">
        <f t="shared" si="5"/>
        <v>6.5659951204663624E-3</v>
      </c>
    </row>
    <row r="11" spans="1:12">
      <c r="A11" s="3">
        <v>44840</v>
      </c>
      <c r="B11" s="4">
        <v>38.950001</v>
      </c>
      <c r="C11" s="5">
        <v>110.5</v>
      </c>
      <c r="D11" s="5">
        <v>48.285713000000001</v>
      </c>
      <c r="E11" s="5">
        <v>66</v>
      </c>
      <c r="F11" s="5">
        <v>13892.04981</v>
      </c>
      <c r="G11" s="6">
        <f t="shared" si="0"/>
        <v>-2.3377739964212396E-2</v>
      </c>
      <c r="H11" s="6">
        <f t="shared" si="1"/>
        <v>0</v>
      </c>
      <c r="I11" s="6">
        <f t="shared" si="2"/>
        <v>0</v>
      </c>
      <c r="J11" s="6">
        <f t="shared" si="3"/>
        <v>0</v>
      </c>
      <c r="K11" s="6">
        <f t="shared" si="4"/>
        <v>-1.3754458342581528E-2</v>
      </c>
      <c r="L11" s="6">
        <f t="shared" si="5"/>
        <v>-1.3660297983052015E-2</v>
      </c>
    </row>
    <row r="12" spans="1:12">
      <c r="A12" s="3">
        <v>44841</v>
      </c>
      <c r="B12" s="4">
        <v>38.049999</v>
      </c>
      <c r="C12" s="5">
        <v>110.5</v>
      </c>
      <c r="D12" s="5">
        <v>48.285713000000001</v>
      </c>
      <c r="E12" s="5">
        <v>66</v>
      </c>
      <c r="F12" s="5">
        <v>13702.280269999999</v>
      </c>
      <c r="G12" s="6">
        <f t="shared" si="0"/>
        <v>-7.2189181389583246E-2</v>
      </c>
      <c r="H12" s="6">
        <f t="shared" si="1"/>
        <v>-1.3667638728663757E-2</v>
      </c>
      <c r="I12" s="6">
        <f t="shared" si="2"/>
        <v>-2.3953217425576625E-2</v>
      </c>
      <c r="J12" s="6">
        <f t="shared" si="3"/>
        <v>1.2048383426353212E-2</v>
      </c>
      <c r="K12" s="6">
        <f t="shared" si="4"/>
        <v>-4.4489811805847053E-2</v>
      </c>
      <c r="L12" s="6">
        <f t="shared" si="5"/>
        <v>-4.3514655097621938E-2</v>
      </c>
    </row>
    <row r="13" spans="1:12">
      <c r="A13" s="3">
        <v>44845</v>
      </c>
      <c r="B13" s="4">
        <v>35.400002000000001</v>
      </c>
      <c r="C13" s="5">
        <v>109</v>
      </c>
      <c r="D13" s="5">
        <v>47.142856999999999</v>
      </c>
      <c r="E13" s="5">
        <v>66.800003000000004</v>
      </c>
      <c r="F13" s="5">
        <v>13106.030269999999</v>
      </c>
      <c r="G13" s="6">
        <f t="shared" si="0"/>
        <v>3.6064905671578287E-2</v>
      </c>
      <c r="H13" s="6">
        <f t="shared" si="1"/>
        <v>9.1324835632724723E-3</v>
      </c>
      <c r="I13" s="6">
        <f t="shared" si="2"/>
        <v>2.0181409768623175E-3</v>
      </c>
      <c r="J13" s="6">
        <f t="shared" si="3"/>
        <v>-2.2711043228587271E-2</v>
      </c>
      <c r="K13" s="6">
        <f t="shared" si="4"/>
        <v>-1.8932899024422755E-3</v>
      </c>
      <c r="L13" s="6">
        <f t="shared" si="5"/>
        <v>-1.8914987596774309E-3</v>
      </c>
    </row>
    <row r="14" spans="1:12">
      <c r="A14" s="3">
        <v>44846</v>
      </c>
      <c r="B14" s="4">
        <v>36.700001</v>
      </c>
      <c r="C14" s="5">
        <v>110</v>
      </c>
      <c r="D14" s="5">
        <v>47.238093999999997</v>
      </c>
      <c r="E14" s="5">
        <v>65.300003000000004</v>
      </c>
      <c r="F14" s="5">
        <v>13081.240229999999</v>
      </c>
      <c r="G14" s="6">
        <f t="shared" si="0"/>
        <v>-8.2079527207321555E-3</v>
      </c>
      <c r="H14" s="6">
        <f t="shared" si="1"/>
        <v>-9.1324835632724741E-3</v>
      </c>
      <c r="I14" s="6">
        <f t="shared" si="2"/>
        <v>-2.966966616180456E-2</v>
      </c>
      <c r="J14" s="6">
        <f t="shared" si="3"/>
        <v>-2.9528189235270359E-2</v>
      </c>
      <c r="K14" s="6">
        <f t="shared" si="4"/>
        <v>-2.0896022639299835E-2</v>
      </c>
      <c r="L14" s="6">
        <f t="shared" si="5"/>
        <v>-2.0679213533562561E-2</v>
      </c>
    </row>
    <row r="15" spans="1:12">
      <c r="A15" s="3">
        <v>44847</v>
      </c>
      <c r="B15" s="4">
        <v>36.400002000000001</v>
      </c>
      <c r="C15" s="5">
        <v>109</v>
      </c>
      <c r="D15" s="5">
        <v>45.857143000000001</v>
      </c>
      <c r="E15" s="5">
        <v>63.400002000000001</v>
      </c>
      <c r="F15" s="5">
        <v>12810.73047</v>
      </c>
      <c r="G15" s="6">
        <f t="shared" si="0"/>
        <v>6.1270796287780691E-2</v>
      </c>
      <c r="H15" s="6">
        <f t="shared" si="1"/>
        <v>0</v>
      </c>
      <c r="I15" s="6">
        <f t="shared" si="2"/>
        <v>6.2111938814005179E-3</v>
      </c>
      <c r="J15" s="6">
        <f t="shared" si="3"/>
        <v>3.1058396055271272E-2</v>
      </c>
      <c r="K15" s="6">
        <f t="shared" si="4"/>
        <v>2.4473365952448718E-2</v>
      </c>
      <c r="L15" s="6">
        <f t="shared" si="5"/>
        <v>2.4775296829736452E-2</v>
      </c>
    </row>
    <row r="16" spans="1:12">
      <c r="A16" s="3">
        <v>44848</v>
      </c>
      <c r="B16" s="4">
        <v>38.700001</v>
      </c>
      <c r="C16" s="5">
        <v>109</v>
      </c>
      <c r="D16" s="5">
        <v>46.142856999999999</v>
      </c>
      <c r="E16" s="5">
        <v>65.400002000000001</v>
      </c>
      <c r="F16" s="5">
        <v>13128.12012</v>
      </c>
      <c r="G16" s="6">
        <f t="shared" si="0"/>
        <v>-2.485415018049535E-2</v>
      </c>
      <c r="H16" s="6">
        <f t="shared" si="1"/>
        <v>0</v>
      </c>
      <c r="I16" s="6">
        <f t="shared" si="2"/>
        <v>5.146665073616349E-3</v>
      </c>
      <c r="J16" s="6">
        <f t="shared" si="3"/>
        <v>-9.2166393896679875E-3</v>
      </c>
      <c r="K16" s="6">
        <f t="shared" si="4"/>
        <v>-1.2422115323411137E-2</v>
      </c>
      <c r="L16" s="6">
        <f t="shared" si="5"/>
        <v>-1.2345279333108293E-2</v>
      </c>
    </row>
    <row r="17" spans="1:12">
      <c r="A17" s="3">
        <v>44851</v>
      </c>
      <c r="B17" s="4">
        <v>37.75</v>
      </c>
      <c r="C17" s="5">
        <v>109</v>
      </c>
      <c r="D17" s="5">
        <v>46.380951000000003</v>
      </c>
      <c r="E17" s="5">
        <v>64.800003000000004</v>
      </c>
      <c r="F17" s="5">
        <v>12966.04981</v>
      </c>
      <c r="G17" s="6">
        <f t="shared" si="0"/>
        <v>1.3158084577511201E-2</v>
      </c>
      <c r="H17" s="6">
        <f t="shared" si="1"/>
        <v>-4.5977092486294314E-3</v>
      </c>
      <c r="I17" s="6">
        <f t="shared" si="2"/>
        <v>3.6294333986699776E-2</v>
      </c>
      <c r="J17" s="6">
        <f t="shared" si="3"/>
        <v>2.2884292786160394E-2</v>
      </c>
      <c r="K17" s="6">
        <f t="shared" si="4"/>
        <v>1.2160015277351902E-2</v>
      </c>
      <c r="L17" s="6">
        <f t="shared" si="5"/>
        <v>1.2234248851771179E-2</v>
      </c>
    </row>
    <row r="18" spans="1:12">
      <c r="A18" s="3">
        <v>44852</v>
      </c>
      <c r="B18" s="4">
        <v>38.25</v>
      </c>
      <c r="C18" s="5">
        <v>108.5</v>
      </c>
      <c r="D18" s="5">
        <v>48.095238000000002</v>
      </c>
      <c r="E18" s="5">
        <v>66.300003000000004</v>
      </c>
      <c r="F18" s="5">
        <v>13124.679690000001</v>
      </c>
      <c r="G18" s="6">
        <f t="shared" si="0"/>
        <v>-1.3080184820052636E-3</v>
      </c>
      <c r="H18" s="6">
        <f t="shared" si="1"/>
        <v>-9.2593254127967123E-3</v>
      </c>
      <c r="I18" s="6">
        <f t="shared" si="2"/>
        <v>-1.9821592237932199E-3</v>
      </c>
      <c r="J18" s="6">
        <f t="shared" si="3"/>
        <v>6.00033491324026E-2</v>
      </c>
      <c r="K18" s="6">
        <f t="shared" si="4"/>
        <v>-1.1334356007456635E-2</v>
      </c>
      <c r="L18" s="6">
        <f t="shared" si="5"/>
        <v>-1.1270364191265096E-2</v>
      </c>
    </row>
    <row r="19" spans="1:12">
      <c r="A19" s="3">
        <v>44853</v>
      </c>
      <c r="B19" s="4">
        <v>38.200001</v>
      </c>
      <c r="C19" s="5">
        <v>107.5</v>
      </c>
      <c r="D19" s="5">
        <v>48</v>
      </c>
      <c r="E19" s="5">
        <v>70.400002000000001</v>
      </c>
      <c r="F19" s="5">
        <v>12976.759770000001</v>
      </c>
      <c r="G19" s="6">
        <f t="shared" si="0"/>
        <v>3.3465130116536561E-2</v>
      </c>
      <c r="H19" s="6">
        <f t="shared" si="1"/>
        <v>-4.6620131058113011E-3</v>
      </c>
      <c r="I19" s="6">
        <f t="shared" si="2"/>
        <v>-8.9687240368158342E-3</v>
      </c>
      <c r="J19" s="6">
        <f t="shared" si="3"/>
        <v>1.6901754460551387E-2</v>
      </c>
      <c r="K19" s="6">
        <f t="shared" si="4"/>
        <v>-2.3654932387883782E-3</v>
      </c>
      <c r="L19" s="6">
        <f t="shared" si="5"/>
        <v>-2.3626976643955602E-3</v>
      </c>
    </row>
    <row r="20" spans="1:12">
      <c r="A20" s="3">
        <v>44854</v>
      </c>
      <c r="B20" s="4">
        <v>39.5</v>
      </c>
      <c r="C20" s="5">
        <v>107</v>
      </c>
      <c r="D20" s="5">
        <v>47.571426000000002</v>
      </c>
      <c r="E20" s="5">
        <v>71.599997999999999</v>
      </c>
      <c r="F20" s="5">
        <v>12946.099609999999</v>
      </c>
      <c r="G20" s="6">
        <f t="shared" si="0"/>
        <v>-1.1457821229576125E-2</v>
      </c>
      <c r="H20" s="6">
        <f t="shared" si="1"/>
        <v>9.3023926623134103E-3</v>
      </c>
      <c r="I20" s="6">
        <f t="shared" si="2"/>
        <v>-6.024087739658162E-3</v>
      </c>
      <c r="J20" s="6">
        <f t="shared" si="3"/>
        <v>2.7549952527278501E-2</v>
      </c>
      <c r="K20" s="6">
        <f t="shared" si="4"/>
        <v>-9.8504917113128206E-3</v>
      </c>
      <c r="L20" s="6">
        <f t="shared" si="5"/>
        <v>-9.8021345287640643E-3</v>
      </c>
    </row>
    <row r="21" spans="1:12">
      <c r="A21" s="3">
        <v>44855</v>
      </c>
      <c r="B21" s="4">
        <v>39.049999</v>
      </c>
      <c r="C21" s="5">
        <v>108</v>
      </c>
      <c r="D21" s="5">
        <v>47.285713000000001</v>
      </c>
      <c r="E21" s="5">
        <v>73.599997999999999</v>
      </c>
      <c r="F21" s="5">
        <v>12819.200199999999</v>
      </c>
      <c r="G21" s="6">
        <f t="shared" si="0"/>
        <v>8.9230163878081682E-3</v>
      </c>
      <c r="H21" s="6">
        <f t="shared" si="1"/>
        <v>-4.6403795565022254E-3</v>
      </c>
      <c r="I21" s="6">
        <f t="shared" si="2"/>
        <v>3.0165906092759864E-3</v>
      </c>
      <c r="J21" s="6">
        <f t="shared" si="3"/>
        <v>5.9345032676528263E-2</v>
      </c>
      <c r="K21" s="6">
        <f t="shared" si="4"/>
        <v>2.9428284331753161E-3</v>
      </c>
      <c r="L21" s="6">
        <f t="shared" si="5"/>
        <v>2.9471628034954248E-3</v>
      </c>
    </row>
    <row r="22" spans="1:12">
      <c r="A22" s="3">
        <v>44858</v>
      </c>
      <c r="B22" s="4">
        <v>39.400002000000001</v>
      </c>
      <c r="C22" s="5">
        <v>107.5</v>
      </c>
      <c r="D22" s="5">
        <v>47.428570000000001</v>
      </c>
      <c r="E22" s="5">
        <v>78.099997999999999</v>
      </c>
      <c r="F22" s="5">
        <v>12856.98047</v>
      </c>
      <c r="G22" s="6">
        <f t="shared" si="0"/>
        <v>1.2682055751171099E-3</v>
      </c>
      <c r="H22" s="6">
        <f t="shared" si="1"/>
        <v>2.7524673390089936E-2</v>
      </c>
      <c r="I22" s="6">
        <f t="shared" si="2"/>
        <v>3.0074971303822077E-3</v>
      </c>
      <c r="J22" s="6">
        <f t="shared" si="3"/>
        <v>2.4036603436436217E-2</v>
      </c>
      <c r="K22" s="6">
        <f t="shared" si="4"/>
        <v>-1.4956169377776697E-2</v>
      </c>
      <c r="L22" s="6">
        <f t="shared" si="5"/>
        <v>-1.4844881381390231E-2</v>
      </c>
    </row>
    <row r="23" spans="1:12">
      <c r="A23" s="3">
        <v>44859</v>
      </c>
      <c r="B23" s="4">
        <v>39.450001</v>
      </c>
      <c r="C23" s="5">
        <v>110.5</v>
      </c>
      <c r="D23" s="5">
        <v>47.571426000000002</v>
      </c>
      <c r="E23" s="5">
        <v>80</v>
      </c>
      <c r="F23" s="5">
        <v>12666.12012</v>
      </c>
      <c r="G23" s="6">
        <f t="shared" si="0"/>
        <v>-3.4819843001209806E-2</v>
      </c>
      <c r="H23" s="6">
        <f t="shared" si="1"/>
        <v>-1.8265347977293313E-2</v>
      </c>
      <c r="I23" s="6">
        <f t="shared" si="2"/>
        <v>8.9687240368159487E-3</v>
      </c>
      <c r="J23" s="6">
        <f t="shared" si="3"/>
        <v>0</v>
      </c>
      <c r="K23" s="6">
        <f t="shared" si="4"/>
        <v>4.9560462861297791E-3</v>
      </c>
      <c r="L23" s="6">
        <f t="shared" si="5"/>
        <v>4.9683477974153973E-3</v>
      </c>
    </row>
    <row r="24" spans="1:12">
      <c r="A24" s="3">
        <v>44860</v>
      </c>
      <c r="B24" s="4">
        <v>38.099997999999999</v>
      </c>
      <c r="C24" s="5">
        <v>108.5</v>
      </c>
      <c r="D24" s="5">
        <v>48</v>
      </c>
      <c r="E24" s="5">
        <v>80</v>
      </c>
      <c r="F24" s="5">
        <v>12729.04981</v>
      </c>
      <c r="G24" s="6">
        <f t="shared" si="0"/>
        <v>2.9737214589201935E-2</v>
      </c>
      <c r="H24" s="6">
        <f t="shared" si="1"/>
        <v>9.1743762760412295E-3</v>
      </c>
      <c r="I24" s="6">
        <f t="shared" si="2"/>
        <v>1.3793267337813785E-2</v>
      </c>
      <c r="J24" s="6">
        <f t="shared" si="3"/>
        <v>1.4888575547937074E-2</v>
      </c>
      <c r="K24" s="6">
        <f t="shared" si="4"/>
        <v>1.5382652199743267E-2</v>
      </c>
      <c r="L24" s="6">
        <f t="shared" si="5"/>
        <v>1.5501574190163308E-2</v>
      </c>
    </row>
    <row r="25" spans="1:12">
      <c r="A25" s="3">
        <v>44861</v>
      </c>
      <c r="B25" s="4">
        <v>39.25</v>
      </c>
      <c r="C25" s="5">
        <v>109.5</v>
      </c>
      <c r="D25" s="5">
        <v>48.666663999999997</v>
      </c>
      <c r="E25" s="5">
        <v>81.199996999999996</v>
      </c>
      <c r="F25" s="5">
        <v>12926.37012</v>
      </c>
      <c r="G25" s="6">
        <f t="shared" si="0"/>
        <v>-2.4501574151478092E-2</v>
      </c>
      <c r="H25" s="6">
        <f t="shared" si="1"/>
        <v>-4.5766670274118666E-3</v>
      </c>
      <c r="I25" s="6">
        <f t="shared" si="2"/>
        <v>7.7973642836799573E-3</v>
      </c>
      <c r="J25" s="6">
        <f t="shared" si="3"/>
        <v>-4.9382075660567536E-3</v>
      </c>
      <c r="K25" s="6">
        <f t="shared" si="4"/>
        <v>-1.0729352498984992E-2</v>
      </c>
      <c r="L25" s="6">
        <f t="shared" si="5"/>
        <v>-1.0671998304192092E-2</v>
      </c>
    </row>
    <row r="26" spans="1:12">
      <c r="A26" s="3">
        <v>44862</v>
      </c>
      <c r="B26" s="4">
        <v>38.299999</v>
      </c>
      <c r="C26" s="5">
        <v>109</v>
      </c>
      <c r="D26" s="5">
        <v>49.047618999999997</v>
      </c>
      <c r="E26" s="5">
        <v>80.800003000000004</v>
      </c>
      <c r="F26" s="5">
        <v>12788.41992</v>
      </c>
      <c r="G26" s="6">
        <f t="shared" si="0"/>
        <v>2.0672545763484297E-2</v>
      </c>
      <c r="H26" s="6">
        <f t="shared" si="1"/>
        <v>1.8182319083190328E-2</v>
      </c>
      <c r="I26" s="6">
        <f t="shared" si="2"/>
        <v>-9.7562269156686414E-3</v>
      </c>
      <c r="J26" s="6">
        <f t="shared" si="3"/>
        <v>-4.8171580802078069E-2</v>
      </c>
      <c r="K26" s="6">
        <f t="shared" si="4"/>
        <v>1.2536415246706031E-2</v>
      </c>
      <c r="L26" s="6">
        <f t="shared" si="5"/>
        <v>1.2615325506139599E-2</v>
      </c>
    </row>
    <row r="27" spans="1:12">
      <c r="A27" s="3">
        <v>44865</v>
      </c>
      <c r="B27" s="4">
        <v>39.099997999999999</v>
      </c>
      <c r="C27" s="5">
        <v>111</v>
      </c>
      <c r="D27" s="5">
        <v>48.571426000000002</v>
      </c>
      <c r="E27" s="5">
        <v>77</v>
      </c>
      <c r="F27" s="5">
        <v>12949.75</v>
      </c>
      <c r="G27" s="6">
        <f t="shared" si="0"/>
        <v>-1.2795651629235801E-3</v>
      </c>
      <c r="H27" s="6">
        <f t="shared" si="1"/>
        <v>-1.3605652055778598E-2</v>
      </c>
      <c r="I27" s="6">
        <f t="shared" si="2"/>
        <v>1.9418108029048177E-2</v>
      </c>
      <c r="J27" s="6">
        <f t="shared" si="3"/>
        <v>2.4375831346686867E-2</v>
      </c>
      <c r="K27" s="6">
        <f t="shared" si="4"/>
        <v>6.731090543177505E-3</v>
      </c>
      <c r="L27" s="6">
        <f t="shared" si="5"/>
        <v>6.7537952470125015E-3</v>
      </c>
    </row>
    <row r="28" spans="1:12">
      <c r="A28" s="3">
        <v>44866</v>
      </c>
      <c r="B28" s="4">
        <v>39.049999</v>
      </c>
      <c r="C28" s="5">
        <v>109.5</v>
      </c>
      <c r="D28" s="5">
        <v>49.523808000000002</v>
      </c>
      <c r="E28" s="5">
        <v>78.900002000000001</v>
      </c>
      <c r="F28" s="5">
        <v>13037.20996</v>
      </c>
      <c r="G28" s="6">
        <f t="shared" si="0"/>
        <v>7.6530733599896542E-3</v>
      </c>
      <c r="H28" s="6">
        <f t="shared" si="1"/>
        <v>-9.1743762760412694E-3</v>
      </c>
      <c r="I28" s="6">
        <f t="shared" si="2"/>
        <v>-1.9249265420876922E-3</v>
      </c>
      <c r="J28" s="6">
        <f t="shared" si="3"/>
        <v>-2.5381358964548821E-3</v>
      </c>
      <c r="K28" s="6">
        <f t="shared" si="4"/>
        <v>4.8176276322747591E-3</v>
      </c>
      <c r="L28" s="6">
        <f t="shared" si="5"/>
        <v>4.8292510585600888E-3</v>
      </c>
    </row>
    <row r="29" spans="1:12">
      <c r="A29" s="3">
        <v>44867</v>
      </c>
      <c r="B29" s="4">
        <v>39.349997999999999</v>
      </c>
      <c r="C29" s="5">
        <v>108.5</v>
      </c>
      <c r="D29" s="5">
        <v>49.428570000000001</v>
      </c>
      <c r="E29" s="5">
        <v>78.699996999999996</v>
      </c>
      <c r="F29" s="5">
        <v>13100.16992</v>
      </c>
      <c r="G29" s="6">
        <f t="shared" si="0"/>
        <v>-8.9342779078432581E-3</v>
      </c>
      <c r="H29" s="6">
        <f t="shared" si="1"/>
        <v>0</v>
      </c>
      <c r="I29" s="6">
        <f t="shared" si="2"/>
        <v>-3.8610049007931019E-3</v>
      </c>
      <c r="J29" s="6">
        <f t="shared" si="3"/>
        <v>-3.8191644373499548E-3</v>
      </c>
      <c r="K29" s="6">
        <f t="shared" si="4"/>
        <v>-8.7071745234827257E-3</v>
      </c>
      <c r="L29" s="6">
        <f t="shared" si="5"/>
        <v>-8.6693768625560677E-3</v>
      </c>
    </row>
    <row r="30" spans="1:12">
      <c r="A30" s="3">
        <v>44868</v>
      </c>
      <c r="B30" s="4">
        <v>39</v>
      </c>
      <c r="C30" s="5">
        <v>108.5</v>
      </c>
      <c r="D30" s="5">
        <v>49.238093999999997</v>
      </c>
      <c r="E30" s="5">
        <v>78.400002000000001</v>
      </c>
      <c r="F30" s="5">
        <v>12986.599609999999</v>
      </c>
      <c r="G30" s="6">
        <f t="shared" si="0"/>
        <v>-2.5673440913653932E-3</v>
      </c>
      <c r="H30" s="6">
        <f t="shared" si="1"/>
        <v>0</v>
      </c>
      <c r="I30" s="6">
        <f t="shared" si="2"/>
        <v>-3.8759496704987182E-3</v>
      </c>
      <c r="J30" s="6">
        <f t="shared" si="3"/>
        <v>1.2746719217967941E-3</v>
      </c>
      <c r="K30" s="6">
        <f t="shared" si="4"/>
        <v>3.083835348182011E-3</v>
      </c>
      <c r="L30" s="6">
        <f t="shared" si="5"/>
        <v>3.0885952600798509E-3</v>
      </c>
    </row>
    <row r="31" spans="1:12">
      <c r="A31" s="3">
        <v>44869</v>
      </c>
      <c r="B31" s="4">
        <v>38.900002000000001</v>
      </c>
      <c r="C31" s="5">
        <v>108.5</v>
      </c>
      <c r="D31" s="5">
        <v>49.047618999999997</v>
      </c>
      <c r="E31" s="5">
        <v>78.5</v>
      </c>
      <c r="F31" s="5">
        <v>13026.70996</v>
      </c>
      <c r="G31" s="6">
        <f t="shared" si="0"/>
        <v>2.913434650729789E-2</v>
      </c>
      <c r="H31" s="6">
        <f t="shared" si="1"/>
        <v>-4.6189458562945285E-3</v>
      </c>
      <c r="I31" s="6">
        <f t="shared" si="2"/>
        <v>2.4929358445217122E-2</v>
      </c>
      <c r="J31" s="6">
        <f t="shared" si="3"/>
        <v>1.1399768653643895E-2</v>
      </c>
      <c r="K31" s="6">
        <f t="shared" si="4"/>
        <v>1.5011116489533044E-2</v>
      </c>
      <c r="L31" s="6">
        <f t="shared" si="5"/>
        <v>1.5124349172198832E-2</v>
      </c>
    </row>
    <row r="32" spans="1:12">
      <c r="A32" s="3">
        <v>44872</v>
      </c>
      <c r="B32" s="4">
        <v>40.049999</v>
      </c>
      <c r="C32" s="5">
        <v>108</v>
      </c>
      <c r="D32" s="5">
        <v>50.285713000000001</v>
      </c>
      <c r="E32" s="5">
        <v>79.400002000000001</v>
      </c>
      <c r="F32" s="5">
        <v>13223.73047</v>
      </c>
      <c r="G32" s="6">
        <f t="shared" si="0"/>
        <v>2.4938416603911004E-3</v>
      </c>
      <c r="H32" s="6">
        <f t="shared" si="1"/>
        <v>4.6189458562944583E-3</v>
      </c>
      <c r="I32" s="6">
        <f t="shared" si="2"/>
        <v>7.5471785719845395E-3</v>
      </c>
      <c r="J32" s="6">
        <f t="shared" si="3"/>
        <v>1.0025084023977771E-2</v>
      </c>
      <c r="K32" s="6">
        <f t="shared" si="4"/>
        <v>9.3355848447875429E-3</v>
      </c>
      <c r="L32" s="6">
        <f t="shared" si="5"/>
        <v>9.3792973383251474E-3</v>
      </c>
    </row>
    <row r="33" spans="1:12">
      <c r="A33" s="3">
        <v>44873</v>
      </c>
      <c r="B33" s="4">
        <v>40.150002000000001</v>
      </c>
      <c r="C33" s="5">
        <v>108.5</v>
      </c>
      <c r="D33" s="5">
        <v>50.666663999999997</v>
      </c>
      <c r="E33" s="5">
        <v>80.199996999999996</v>
      </c>
      <c r="F33" s="5">
        <v>13347.759770000001</v>
      </c>
      <c r="G33" s="6">
        <f t="shared" si="0"/>
        <v>3.186541550078615E-2</v>
      </c>
      <c r="H33" s="6">
        <f t="shared" si="1"/>
        <v>4.5977092486295494E-3</v>
      </c>
      <c r="I33" s="6">
        <f t="shared" si="2"/>
        <v>9.3546550055045065E-3</v>
      </c>
      <c r="J33" s="6">
        <f t="shared" si="3"/>
        <v>-2.3975836155051323E-2</v>
      </c>
      <c r="K33" s="6">
        <f t="shared" si="4"/>
        <v>2.1570810405582144E-2</v>
      </c>
      <c r="L33" s="6">
        <f t="shared" si="5"/>
        <v>2.1805142212264948E-2</v>
      </c>
    </row>
    <row r="34" spans="1:12">
      <c r="A34" s="3">
        <v>44874</v>
      </c>
      <c r="B34" s="4">
        <v>41.450001</v>
      </c>
      <c r="C34" s="5">
        <v>109</v>
      </c>
      <c r="D34" s="5">
        <v>51.142856999999999</v>
      </c>
      <c r="E34" s="5">
        <v>78.300003000000004</v>
      </c>
      <c r="F34" s="5">
        <v>13638.809569999999</v>
      </c>
      <c r="G34" s="6">
        <f t="shared" si="0"/>
        <v>4.8135109253022142E-3</v>
      </c>
      <c r="H34" s="6">
        <f t="shared" si="1"/>
        <v>-4.5977092486294314E-3</v>
      </c>
      <c r="I34" s="6">
        <f t="shared" si="2"/>
        <v>-1.6901833577489259E-2</v>
      </c>
      <c r="J34" s="6">
        <f t="shared" si="3"/>
        <v>1.6466426413775829E-2</v>
      </c>
      <c r="K34" s="6">
        <f t="shared" si="4"/>
        <v>-9.9512255284251016E-3</v>
      </c>
      <c r="L34" s="6">
        <f t="shared" si="5"/>
        <v>-9.9018759156997947E-3</v>
      </c>
    </row>
    <row r="35" spans="1:12">
      <c r="A35" s="3">
        <v>44875</v>
      </c>
      <c r="B35" s="4">
        <v>41.650002000000001</v>
      </c>
      <c r="C35" s="5">
        <v>108.5</v>
      </c>
      <c r="D35" s="5">
        <v>50.285713000000001</v>
      </c>
      <c r="E35" s="5">
        <v>79.599997999999999</v>
      </c>
      <c r="F35" s="5">
        <v>13503.759770000001</v>
      </c>
      <c r="G35" s="6">
        <f t="shared" si="0"/>
        <v>5.4888217286202967E-2</v>
      </c>
      <c r="H35" s="6">
        <f t="shared" si="1"/>
        <v>9.1743762760412295E-3</v>
      </c>
      <c r="I35" s="6">
        <f t="shared" si="2"/>
        <v>4.9871858311057927E-2</v>
      </c>
      <c r="J35" s="6">
        <f t="shared" si="3"/>
        <v>-1.3915442936346091E-2</v>
      </c>
      <c r="K35" s="6">
        <f t="shared" si="4"/>
        <v>3.6629005018489293E-2</v>
      </c>
      <c r="L35" s="6">
        <f t="shared" si="5"/>
        <v>3.7308113338867466E-2</v>
      </c>
    </row>
    <row r="36" spans="1:12">
      <c r="A36" s="3">
        <v>44876</v>
      </c>
      <c r="B36" s="4">
        <v>44</v>
      </c>
      <c r="C36" s="5">
        <v>109.5</v>
      </c>
      <c r="D36" s="5">
        <v>52.857143000000001</v>
      </c>
      <c r="E36" s="5">
        <v>78.5</v>
      </c>
      <c r="F36" s="5">
        <v>14007.559569999999</v>
      </c>
      <c r="G36" s="6">
        <f t="shared" si="0"/>
        <v>2.0248205373376352E-2</v>
      </c>
      <c r="H36" s="6">
        <f t="shared" si="1"/>
        <v>0</v>
      </c>
      <c r="I36" s="6">
        <f t="shared" si="2"/>
        <v>1.431146284508132E-2</v>
      </c>
      <c r="J36" s="6">
        <f t="shared" si="3"/>
        <v>3.9955340357887455E-2</v>
      </c>
      <c r="K36" s="6">
        <f t="shared" si="4"/>
        <v>1.18756692586154E-2</v>
      </c>
      <c r="L36" s="6">
        <f t="shared" si="5"/>
        <v>1.1946464990118279E-2</v>
      </c>
    </row>
    <row r="37" spans="1:12">
      <c r="A37" s="3">
        <v>44879</v>
      </c>
      <c r="B37" s="4">
        <v>44.900002000000001</v>
      </c>
      <c r="C37" s="5">
        <v>109.5</v>
      </c>
      <c r="D37" s="5">
        <v>53.619045</v>
      </c>
      <c r="E37" s="5">
        <v>81.699996999999996</v>
      </c>
      <c r="F37" s="5">
        <v>14174.900390000001</v>
      </c>
      <c r="G37" s="6">
        <f t="shared" si="0"/>
        <v>3.716265892150681E-2</v>
      </c>
      <c r="H37" s="6">
        <f t="shared" si="1"/>
        <v>-4.5766670274118666E-3</v>
      </c>
      <c r="I37" s="6">
        <f t="shared" si="2"/>
        <v>1.7746961400102318E-3</v>
      </c>
      <c r="J37" s="6">
        <f t="shared" si="3"/>
        <v>1.2233151372670666E-3</v>
      </c>
      <c r="K37" s="6">
        <f t="shared" si="4"/>
        <v>2.5864501216675793E-2</v>
      </c>
      <c r="L37" s="6">
        <f t="shared" si="5"/>
        <v>2.6201889944991615E-2</v>
      </c>
    </row>
    <row r="38" spans="1:12">
      <c r="A38" s="3">
        <v>44880</v>
      </c>
      <c r="B38" s="4">
        <v>46.599997999999999</v>
      </c>
      <c r="C38" s="5">
        <v>109</v>
      </c>
      <c r="D38" s="5">
        <v>53.714286999999999</v>
      </c>
      <c r="E38" s="5">
        <v>81.800003000000004</v>
      </c>
      <c r="F38" s="5">
        <v>14546.309569999999</v>
      </c>
      <c r="G38" s="6">
        <f t="shared" si="0"/>
        <v>-2.939782806720919E-2</v>
      </c>
      <c r="H38" s="6">
        <f t="shared" si="1"/>
        <v>-4.5977092486294314E-3</v>
      </c>
      <c r="I38" s="6">
        <f t="shared" si="2"/>
        <v>-1.608615898509155E-2</v>
      </c>
      <c r="J38" s="6">
        <f t="shared" si="3"/>
        <v>1.2217349955304267E-3</v>
      </c>
      <c r="K38" s="6">
        <f t="shared" si="4"/>
        <v>-6.1615082393938784E-4</v>
      </c>
      <c r="L38" s="6">
        <f t="shared" si="5"/>
        <v>-6.1596104200057516E-4</v>
      </c>
    </row>
    <row r="39" spans="1:12">
      <c r="A39" s="3">
        <v>44881</v>
      </c>
      <c r="B39" s="4">
        <v>45.25</v>
      </c>
      <c r="C39" s="5">
        <v>108.5</v>
      </c>
      <c r="D39" s="5">
        <v>52.857143000000001</v>
      </c>
      <c r="E39" s="5">
        <v>81.900002000000001</v>
      </c>
      <c r="F39" s="5">
        <v>14537.349609999999</v>
      </c>
      <c r="G39" s="6">
        <f t="shared" si="0"/>
        <v>7.7050025147551359E-3</v>
      </c>
      <c r="H39" s="6">
        <f t="shared" si="1"/>
        <v>-4.6189458562945285E-3</v>
      </c>
      <c r="I39" s="6">
        <f t="shared" si="2"/>
        <v>0</v>
      </c>
      <c r="J39" s="6">
        <f t="shared" si="3"/>
        <v>1.2202319852053531E-3</v>
      </c>
      <c r="K39" s="6">
        <f t="shared" si="4"/>
        <v>-1.4578272708657826E-4</v>
      </c>
      <c r="L39" s="6">
        <f t="shared" si="5"/>
        <v>-1.4577210130113113E-4</v>
      </c>
    </row>
    <row r="40" spans="1:12">
      <c r="A40" s="3">
        <v>44882</v>
      </c>
      <c r="B40" s="4">
        <v>45.599997999999999</v>
      </c>
      <c r="C40" s="5">
        <v>108</v>
      </c>
      <c r="D40" s="5">
        <v>52.857143000000001</v>
      </c>
      <c r="E40" s="5">
        <v>82</v>
      </c>
      <c r="F40" s="5">
        <v>14535.23047</v>
      </c>
      <c r="G40" s="6">
        <f t="shared" si="0"/>
        <v>0</v>
      </c>
      <c r="H40" s="6">
        <f t="shared" si="1"/>
        <v>9.2166551049240476E-3</v>
      </c>
      <c r="I40" s="6">
        <f t="shared" si="2"/>
        <v>-3.6101655597151772E-3</v>
      </c>
      <c r="J40" s="6">
        <f t="shared" si="3"/>
        <v>-3.0962225603966925E-2</v>
      </c>
      <c r="K40" s="6">
        <f t="shared" si="4"/>
        <v>-2.0826460819818818E-3</v>
      </c>
      <c r="L40" s="6">
        <f t="shared" si="5"/>
        <v>-2.0804788793968806E-3</v>
      </c>
    </row>
    <row r="41" spans="1:12">
      <c r="A41" s="3">
        <v>44883</v>
      </c>
      <c r="B41" s="4">
        <v>45.599997999999999</v>
      </c>
      <c r="C41" s="5">
        <v>109</v>
      </c>
      <c r="D41" s="5">
        <v>52.666663999999997</v>
      </c>
      <c r="E41" s="5">
        <v>79.5</v>
      </c>
      <c r="F41" s="5">
        <v>14504.990229999999</v>
      </c>
      <c r="G41" s="6">
        <f t="shared" si="0"/>
        <v>1.0959781918962927E-3</v>
      </c>
      <c r="H41" s="6">
        <f t="shared" si="1"/>
        <v>0</v>
      </c>
      <c r="I41" s="6">
        <f t="shared" si="2"/>
        <v>3.6101655597151209E-3</v>
      </c>
      <c r="J41" s="6">
        <f t="shared" si="3"/>
        <v>8.2072611191552028E-2</v>
      </c>
      <c r="K41" s="6">
        <f t="shared" si="4"/>
        <v>-3.8405691002648575E-3</v>
      </c>
      <c r="L41" s="6">
        <f t="shared" si="5"/>
        <v>-3.8332035470802425E-3</v>
      </c>
    </row>
    <row r="42" spans="1:12">
      <c r="A42" s="3">
        <v>44886</v>
      </c>
      <c r="B42" s="4">
        <v>45.650002000000001</v>
      </c>
      <c r="C42" s="5">
        <v>109</v>
      </c>
      <c r="D42" s="5">
        <v>52.857143000000001</v>
      </c>
      <c r="E42" s="5">
        <v>86.300003000000004</v>
      </c>
      <c r="F42" s="5">
        <v>14449.389649999999</v>
      </c>
      <c r="G42" s="6">
        <f t="shared" si="0"/>
        <v>9.8092557660672784E-3</v>
      </c>
      <c r="H42" s="6">
        <f t="shared" si="1"/>
        <v>-4.5977092486294314E-3</v>
      </c>
      <c r="I42" s="6">
        <f t="shared" si="2"/>
        <v>7.1813334501476325E-3</v>
      </c>
      <c r="J42" s="6">
        <f t="shared" si="3"/>
        <v>-4.019454658513693E-2</v>
      </c>
      <c r="K42" s="6">
        <f t="shared" si="4"/>
        <v>6.4026062407330437E-3</v>
      </c>
      <c r="L42" s="6">
        <f t="shared" si="5"/>
        <v>6.4231467382430338E-3</v>
      </c>
    </row>
    <row r="43" spans="1:12">
      <c r="A43" s="3">
        <v>44887</v>
      </c>
      <c r="B43" s="4">
        <v>46.099997999999999</v>
      </c>
      <c r="C43" s="5">
        <v>108.5</v>
      </c>
      <c r="D43" s="5">
        <v>53.238093999999997</v>
      </c>
      <c r="E43" s="5">
        <v>82.900002000000001</v>
      </c>
      <c r="F43" s="5">
        <v>14542.200199999999</v>
      </c>
      <c r="G43" s="6">
        <f t="shared" si="0"/>
        <v>0</v>
      </c>
      <c r="H43" s="6">
        <f t="shared" si="1"/>
        <v>4.5977092486295494E-3</v>
      </c>
      <c r="I43" s="6">
        <f t="shared" si="2"/>
        <v>2.1239734362679535E-2</v>
      </c>
      <c r="J43" s="6">
        <f t="shared" si="3"/>
        <v>-9.6970941688551016E-3</v>
      </c>
      <c r="K43" s="6">
        <f t="shared" si="4"/>
        <v>4.5515108007441324E-3</v>
      </c>
      <c r="L43" s="6">
        <f t="shared" si="5"/>
        <v>4.5618846589665675E-3</v>
      </c>
    </row>
    <row r="44" spans="1:12">
      <c r="A44" s="3">
        <v>44888</v>
      </c>
      <c r="B44" s="4">
        <v>46.099997999999999</v>
      </c>
      <c r="C44" s="5">
        <v>109</v>
      </c>
      <c r="D44" s="5">
        <v>54.380951000000003</v>
      </c>
      <c r="E44" s="5">
        <v>82.099997999999999</v>
      </c>
      <c r="F44" s="5">
        <v>14608.54004</v>
      </c>
      <c r="G44" s="6">
        <f t="shared" si="0"/>
        <v>2.1669131140606489E-3</v>
      </c>
      <c r="H44" s="6">
        <f t="shared" si="1"/>
        <v>9.1324835632724723E-3</v>
      </c>
      <c r="I44" s="6">
        <f t="shared" si="2"/>
        <v>1.0453083112686388E-2</v>
      </c>
      <c r="J44" s="6">
        <f t="shared" si="3"/>
        <v>4.8603012427889799E-3</v>
      </c>
      <c r="K44" s="6">
        <f t="shared" si="4"/>
        <v>1.193922294581653E-2</v>
      </c>
      <c r="L44" s="6">
        <f t="shared" si="5"/>
        <v>1.2010779962923669E-2</v>
      </c>
    </row>
    <row r="45" spans="1:12">
      <c r="A45" s="3">
        <v>44889</v>
      </c>
      <c r="B45" s="4">
        <v>46.200001</v>
      </c>
      <c r="C45" s="5">
        <v>110</v>
      </c>
      <c r="D45" s="5">
        <v>54.952381000000003</v>
      </c>
      <c r="E45" s="5">
        <v>82.5</v>
      </c>
      <c r="F45" s="5">
        <v>14784</v>
      </c>
      <c r="G45" s="6">
        <f t="shared" si="0"/>
        <v>-8.6957504466367123E-3</v>
      </c>
      <c r="H45" s="6">
        <f t="shared" si="1"/>
        <v>2.2472855852058576E-2</v>
      </c>
      <c r="I45" s="6">
        <f t="shared" si="2"/>
        <v>3.460207607670841E-3</v>
      </c>
      <c r="J45" s="6">
        <f t="shared" si="3"/>
        <v>-2.454110891611766E-2</v>
      </c>
      <c r="K45" s="6">
        <f t="shared" si="4"/>
        <v>-3.7143193225703679E-4</v>
      </c>
      <c r="L45" s="6">
        <f t="shared" si="5"/>
        <v>-3.7136295995667131E-4</v>
      </c>
    </row>
    <row r="46" spans="1:12">
      <c r="A46" s="3">
        <v>44890</v>
      </c>
      <c r="B46" s="4">
        <v>45.799999</v>
      </c>
      <c r="C46" s="5">
        <v>112.5</v>
      </c>
      <c r="D46" s="5">
        <v>55.142856999999999</v>
      </c>
      <c r="E46" s="5">
        <v>80.5</v>
      </c>
      <c r="F46" s="5">
        <v>14778.509770000001</v>
      </c>
      <c r="G46" s="6">
        <f t="shared" si="0"/>
        <v>-3.1044554802854753E-2</v>
      </c>
      <c r="H46" s="6">
        <f t="shared" si="1"/>
        <v>-1.7937700686667318E-2</v>
      </c>
      <c r="I46" s="6">
        <f t="shared" si="2"/>
        <v>0</v>
      </c>
      <c r="J46" s="6">
        <f t="shared" si="3"/>
        <v>2.454110891611766E-2</v>
      </c>
      <c r="K46" s="6">
        <f t="shared" si="4"/>
        <v>-1.5111027592379426E-2</v>
      </c>
      <c r="L46" s="6">
        <f t="shared" si="5"/>
        <v>-1.4997428932240776E-2</v>
      </c>
    </row>
    <row r="47" spans="1:12">
      <c r="A47" s="3">
        <v>44893</v>
      </c>
      <c r="B47" s="4">
        <v>44.400002000000001</v>
      </c>
      <c r="C47" s="5">
        <v>110.5</v>
      </c>
      <c r="D47" s="5">
        <v>55.142856999999999</v>
      </c>
      <c r="E47" s="5">
        <v>82.5</v>
      </c>
      <c r="F47" s="5">
        <v>14556.87012</v>
      </c>
      <c r="G47" s="6">
        <f t="shared" si="0"/>
        <v>5.6148376321170888E-3</v>
      </c>
      <c r="H47" s="6">
        <f t="shared" si="1"/>
        <v>1.3483350337286988E-2</v>
      </c>
      <c r="I47" s="6">
        <f t="shared" si="2"/>
        <v>2.8938213895108467E-2</v>
      </c>
      <c r="J47" s="6">
        <f t="shared" si="3"/>
        <v>3.1028718736930177E-2</v>
      </c>
      <c r="K47" s="6">
        <f t="shared" si="4"/>
        <v>1.0439981997742783E-2</v>
      </c>
      <c r="L47" s="6">
        <f t="shared" si="5"/>
        <v>1.0494668753697693E-2</v>
      </c>
    </row>
    <row r="48" spans="1:12">
      <c r="A48" s="3">
        <v>44894</v>
      </c>
      <c r="B48" s="4">
        <v>44.650002000000001</v>
      </c>
      <c r="C48" s="5">
        <v>112</v>
      </c>
      <c r="D48" s="5">
        <v>56.761906000000003</v>
      </c>
      <c r="E48" s="5">
        <v>85.099997999999999</v>
      </c>
      <c r="F48" s="5">
        <v>14709.639649999999</v>
      </c>
      <c r="G48" s="6">
        <f t="shared" si="0"/>
        <v>2.5429717170737727E-2</v>
      </c>
      <c r="H48" s="6">
        <f t="shared" si="1"/>
        <v>1.3303965626362886E-2</v>
      </c>
      <c r="I48" s="6">
        <f t="shared" si="2"/>
        <v>1.993419473347359E-2</v>
      </c>
      <c r="J48" s="6">
        <f t="shared" si="3"/>
        <v>-1.1757555872490683E-3</v>
      </c>
      <c r="K48" s="6">
        <f t="shared" si="4"/>
        <v>1.1484736870527486E-2</v>
      </c>
      <c r="L48" s="6">
        <f t="shared" si="5"/>
        <v>1.1550939658810832E-2</v>
      </c>
    </row>
    <row r="49" spans="1:12">
      <c r="A49" s="3">
        <v>44895</v>
      </c>
      <c r="B49" s="4">
        <v>45.799999</v>
      </c>
      <c r="C49" s="5">
        <v>113.5</v>
      </c>
      <c r="D49" s="5">
        <v>57.904761999999998</v>
      </c>
      <c r="E49" s="5">
        <v>85</v>
      </c>
      <c r="F49" s="5">
        <v>14879.54981</v>
      </c>
      <c r="G49" s="6">
        <f t="shared" si="0"/>
        <v>-4.3763966253875857E-3</v>
      </c>
      <c r="H49" s="6">
        <f t="shared" si="1"/>
        <v>-1.7778246021283944E-2</v>
      </c>
      <c r="I49" s="6">
        <f t="shared" si="2"/>
        <v>-6.6007121661553576E-3</v>
      </c>
      <c r="J49" s="6">
        <f t="shared" si="3"/>
        <v>8.2015341075825886E-3</v>
      </c>
      <c r="K49" s="6">
        <f t="shared" si="4"/>
        <v>8.9153836548190694E-3</v>
      </c>
      <c r="L49" s="6">
        <f t="shared" si="5"/>
        <v>8.9552440565404436E-3</v>
      </c>
    </row>
    <row r="50" spans="1:12">
      <c r="A50" s="3">
        <v>44896</v>
      </c>
      <c r="B50" s="4">
        <v>45.599997999999999</v>
      </c>
      <c r="C50" s="5">
        <v>111.5</v>
      </c>
      <c r="D50" s="5">
        <v>57.523808000000002</v>
      </c>
      <c r="E50" s="5">
        <v>85.699996999999996</v>
      </c>
      <c r="F50" s="5">
        <v>15012.79981</v>
      </c>
      <c r="G50" s="6">
        <f t="shared" si="0"/>
        <v>-2.1953467037856152E-3</v>
      </c>
      <c r="H50" s="6">
        <f t="shared" si="1"/>
        <v>4.4742803949211069E-3</v>
      </c>
      <c r="I50" s="6">
        <f t="shared" si="2"/>
        <v>-4.979258540156746E-3</v>
      </c>
      <c r="J50" s="6">
        <f t="shared" si="3"/>
        <v>3.4407064895762493E-2</v>
      </c>
      <c r="K50" s="6">
        <f t="shared" si="4"/>
        <v>-2.8095570233366784E-3</v>
      </c>
      <c r="L50" s="6">
        <f t="shared" si="5"/>
        <v>-2.80561391166646E-3</v>
      </c>
    </row>
    <row r="51" spans="1:12">
      <c r="A51" s="3">
        <v>44897</v>
      </c>
      <c r="B51" s="4">
        <v>45.5</v>
      </c>
      <c r="C51" s="5">
        <v>112</v>
      </c>
      <c r="D51" s="5">
        <v>57.238093999999997</v>
      </c>
      <c r="E51" s="5">
        <v>88.699996999999996</v>
      </c>
      <c r="F51" s="5">
        <v>14970.679690000001</v>
      </c>
      <c r="G51" s="6">
        <f t="shared" si="0"/>
        <v>-2.2001768567399978E-3</v>
      </c>
      <c r="H51" s="6">
        <f t="shared" si="1"/>
        <v>4.4543503493803746E-3</v>
      </c>
      <c r="I51" s="6">
        <f t="shared" si="2"/>
        <v>-1.5088302513829503E-2</v>
      </c>
      <c r="J51" s="6">
        <f t="shared" si="3"/>
        <v>1.1268282882459348E-3</v>
      </c>
      <c r="K51" s="6">
        <f t="shared" si="4"/>
        <v>6.7179054650711616E-4</v>
      </c>
      <c r="L51" s="6">
        <f t="shared" si="5"/>
        <v>6.7201624831494749E-4</v>
      </c>
    </row>
    <row r="52" spans="1:12">
      <c r="A52" s="3">
        <v>44900</v>
      </c>
      <c r="B52" s="4">
        <v>45.400002000000001</v>
      </c>
      <c r="C52" s="5">
        <v>112.5</v>
      </c>
      <c r="D52" s="5">
        <v>56.380951000000003</v>
      </c>
      <c r="E52" s="5">
        <v>88.800003000000004</v>
      </c>
      <c r="F52" s="5">
        <v>14980.740229999999</v>
      </c>
      <c r="G52" s="6">
        <f t="shared" si="0"/>
        <v>-2.0022959927970208E-2</v>
      </c>
      <c r="H52" s="6">
        <f t="shared" si="1"/>
        <v>-4.4543503493803087E-3</v>
      </c>
      <c r="I52" s="6">
        <f t="shared" si="2"/>
        <v>-1.3605674651577299E-2</v>
      </c>
      <c r="J52" s="6">
        <f t="shared" si="3"/>
        <v>1.5642710027246168E-2</v>
      </c>
      <c r="K52" s="6">
        <f t="shared" si="4"/>
        <v>-1.6955207286606339E-2</v>
      </c>
      <c r="L52" s="6">
        <f t="shared" si="5"/>
        <v>-1.6812276705501557E-2</v>
      </c>
    </row>
    <row r="53" spans="1:12">
      <c r="A53" s="3">
        <v>44901</v>
      </c>
      <c r="B53" s="4">
        <v>44.5</v>
      </c>
      <c r="C53" s="5">
        <v>112</v>
      </c>
      <c r="D53" s="5">
        <v>55.619045</v>
      </c>
      <c r="E53" s="5">
        <v>90.199996999999996</v>
      </c>
      <c r="F53" s="5">
        <v>14728.87988</v>
      </c>
      <c r="G53" s="6">
        <f t="shared" si="0"/>
        <v>-1.9285861067569503E-2</v>
      </c>
      <c r="H53" s="6">
        <f t="shared" si="1"/>
        <v>4.4543503493803746E-3</v>
      </c>
      <c r="I53" s="6">
        <f t="shared" si="2"/>
        <v>-3.4305137809431869E-3</v>
      </c>
      <c r="J53" s="6">
        <f t="shared" si="3"/>
        <v>-4.8845541536057406E-2</v>
      </c>
      <c r="K53" s="6">
        <f t="shared" si="4"/>
        <v>-6.7353012966569091E-3</v>
      </c>
      <c r="L53" s="6">
        <f t="shared" si="5"/>
        <v>-6.7126699929336269E-3</v>
      </c>
    </row>
    <row r="54" spans="1:12">
      <c r="A54" s="3">
        <v>44902</v>
      </c>
      <c r="B54" s="4">
        <v>43.650002000000001</v>
      </c>
      <c r="C54" s="5">
        <v>112.5</v>
      </c>
      <c r="D54" s="5">
        <v>55.428570000000001</v>
      </c>
      <c r="E54" s="5">
        <v>85.900002000000001</v>
      </c>
      <c r="F54" s="5">
        <v>14630.009770000001</v>
      </c>
      <c r="G54" s="6">
        <f t="shared" si="0"/>
        <v>-2.6699252174253889E-2</v>
      </c>
      <c r="H54" s="6">
        <f t="shared" si="1"/>
        <v>-1.3423020332140661E-2</v>
      </c>
      <c r="I54" s="6">
        <f t="shared" si="2"/>
        <v>-2.0834084813856613E-2</v>
      </c>
      <c r="J54" s="6">
        <f t="shared" si="3"/>
        <v>4.6625818057168637E-2</v>
      </c>
      <c r="K54" s="6">
        <f t="shared" si="4"/>
        <v>-5.2749735875327417E-3</v>
      </c>
      <c r="L54" s="6">
        <f t="shared" si="5"/>
        <v>-5.2610853451262396E-3</v>
      </c>
    </row>
    <row r="55" spans="1:12">
      <c r="A55" s="3">
        <v>44903</v>
      </c>
      <c r="B55" s="4">
        <v>42.5</v>
      </c>
      <c r="C55" s="5">
        <v>111</v>
      </c>
      <c r="D55" s="5">
        <v>54.285713000000001</v>
      </c>
      <c r="E55" s="5">
        <v>90</v>
      </c>
      <c r="F55" s="5">
        <v>14553.04004</v>
      </c>
      <c r="G55" s="6">
        <f t="shared" si="0"/>
        <v>2.3256862164267183E-2</v>
      </c>
      <c r="H55" s="6">
        <f t="shared" si="1"/>
        <v>8.9686699827603161E-3</v>
      </c>
      <c r="I55" s="6">
        <f t="shared" si="2"/>
        <v>8.7337262616607719E-3</v>
      </c>
      <c r="J55" s="6">
        <f t="shared" si="3"/>
        <v>-1.6807118316381289E-2</v>
      </c>
      <c r="K55" s="6">
        <f t="shared" si="4"/>
        <v>1.0416883002127651E-2</v>
      </c>
      <c r="L55" s="6">
        <f t="shared" si="5"/>
        <v>1.0471327611354596E-2</v>
      </c>
    </row>
    <row r="56" spans="1:12">
      <c r="A56" s="3">
        <v>44904</v>
      </c>
      <c r="B56" s="4">
        <v>43.5</v>
      </c>
      <c r="C56" s="5">
        <v>112</v>
      </c>
      <c r="D56" s="5">
        <v>54.761906000000003</v>
      </c>
      <c r="E56" s="5">
        <v>88.5</v>
      </c>
      <c r="F56" s="5">
        <v>14705.429690000001</v>
      </c>
      <c r="G56" s="6">
        <f t="shared" si="0"/>
        <v>0</v>
      </c>
      <c r="H56" s="6">
        <f t="shared" si="1"/>
        <v>4.4543503493803746E-3</v>
      </c>
      <c r="I56" s="6">
        <f t="shared" si="2"/>
        <v>0</v>
      </c>
      <c r="J56" s="6">
        <f t="shared" si="3"/>
        <v>-2.2624104288850658E-3</v>
      </c>
      <c r="K56" s="6">
        <f t="shared" si="4"/>
        <v>-6.3333173121750339E-3</v>
      </c>
      <c r="L56" s="6">
        <f t="shared" si="5"/>
        <v>-6.3133041303195195E-3</v>
      </c>
    </row>
    <row r="57" spans="1:12">
      <c r="A57" s="3">
        <v>44907</v>
      </c>
      <c r="B57" s="4">
        <v>43.5</v>
      </c>
      <c r="C57" s="5">
        <v>112.5</v>
      </c>
      <c r="D57" s="5">
        <v>54.761906000000003</v>
      </c>
      <c r="E57" s="5">
        <v>88.300003000000004</v>
      </c>
      <c r="F57" s="5">
        <v>14612.589840000001</v>
      </c>
      <c r="G57" s="6">
        <f t="shared" si="0"/>
        <v>6.8728564567115428E-3</v>
      </c>
      <c r="H57" s="6">
        <f t="shared" si="1"/>
        <v>-1.3423020332140661E-2</v>
      </c>
      <c r="I57" s="6">
        <f t="shared" si="2"/>
        <v>1.7375998940120693E-3</v>
      </c>
      <c r="J57" s="6">
        <f t="shared" si="3"/>
        <v>-5.6786067753634307E-3</v>
      </c>
      <c r="K57" s="6">
        <f t="shared" si="4"/>
        <v>-6.1526323243699518E-3</v>
      </c>
      <c r="L57" s="6">
        <f t="shared" si="5"/>
        <v>-6.1337436403402406E-3</v>
      </c>
    </row>
    <row r="58" spans="1:12">
      <c r="A58" s="3">
        <v>44908</v>
      </c>
      <c r="B58" s="4">
        <v>43.799999</v>
      </c>
      <c r="C58" s="5">
        <v>111</v>
      </c>
      <c r="D58" s="5">
        <v>54.857143000000001</v>
      </c>
      <c r="E58" s="5">
        <v>87.800003000000004</v>
      </c>
      <c r="F58" s="5">
        <v>14522.95996</v>
      </c>
      <c r="G58" s="6">
        <f t="shared" si="0"/>
        <v>1.4731189905751268E-2</v>
      </c>
      <c r="H58" s="6">
        <f t="shared" si="1"/>
        <v>4.4943895878392674E-3</v>
      </c>
      <c r="I58" s="6">
        <f t="shared" si="2"/>
        <v>-1.7375998940120381E-3</v>
      </c>
      <c r="J58" s="6">
        <f t="shared" si="3"/>
        <v>2.8075958835895275E-2</v>
      </c>
      <c r="K58" s="6">
        <f t="shared" si="4"/>
        <v>1.4790647681451462E-2</v>
      </c>
      <c r="L58" s="6">
        <f t="shared" si="5"/>
        <v>1.4900570585887693E-2</v>
      </c>
    </row>
    <row r="59" spans="1:12">
      <c r="A59" s="3">
        <v>44909</v>
      </c>
      <c r="B59" s="4">
        <v>44.450001</v>
      </c>
      <c r="C59" s="5">
        <v>111.5</v>
      </c>
      <c r="D59" s="5">
        <v>54.761906000000003</v>
      </c>
      <c r="E59" s="5">
        <v>90.300003000000004</v>
      </c>
      <c r="F59" s="5">
        <v>14739.360350000001</v>
      </c>
      <c r="G59" s="6">
        <f t="shared" si="0"/>
        <v>-4.5096130031626203E-3</v>
      </c>
      <c r="H59" s="6">
        <f t="shared" si="1"/>
        <v>4.4742803949211069E-3</v>
      </c>
      <c r="I59" s="6">
        <f t="shared" si="2"/>
        <v>-3.4843938117262241E-3</v>
      </c>
      <c r="J59" s="6">
        <f t="shared" si="3"/>
        <v>6.6225295401025073E-3</v>
      </c>
      <c r="K59" s="6">
        <f t="shared" si="4"/>
        <v>-3.5492708967227205E-4</v>
      </c>
      <c r="L59" s="6">
        <f t="shared" si="5"/>
        <v>-3.5486411050398285E-4</v>
      </c>
    </row>
    <row r="60" spans="1:12">
      <c r="A60" s="3">
        <v>44910</v>
      </c>
      <c r="B60" s="4">
        <v>44.25</v>
      </c>
      <c r="C60" s="5">
        <v>112</v>
      </c>
      <c r="D60" s="5">
        <v>54.571426000000002</v>
      </c>
      <c r="E60" s="5">
        <v>90.900002000000001</v>
      </c>
      <c r="F60" s="5">
        <v>14734.12988</v>
      </c>
      <c r="G60" s="6">
        <f t="shared" si="0"/>
        <v>1.1292830237877491E-3</v>
      </c>
      <c r="H60" s="6">
        <f t="shared" si="1"/>
        <v>-1.3483350337286988E-2</v>
      </c>
      <c r="I60" s="6">
        <f t="shared" si="2"/>
        <v>-2.116479080959156E-2</v>
      </c>
      <c r="J60" s="6">
        <f t="shared" si="3"/>
        <v>-3.5838158015022097E-2</v>
      </c>
      <c r="K60" s="6">
        <f t="shared" si="4"/>
        <v>-1.4050897213356587E-2</v>
      </c>
      <c r="L60" s="6">
        <f t="shared" si="5"/>
        <v>-1.39526440770047E-2</v>
      </c>
    </row>
    <row r="61" spans="1:12">
      <c r="A61" s="3">
        <v>44911</v>
      </c>
      <c r="B61" s="4">
        <v>44.299999</v>
      </c>
      <c r="C61" s="5">
        <v>110.5</v>
      </c>
      <c r="D61" s="5">
        <v>53.428570000000001</v>
      </c>
      <c r="E61" s="5">
        <v>87.699996999999996</v>
      </c>
      <c r="F61" s="5">
        <v>14528.54981</v>
      </c>
      <c r="G61" s="6">
        <f t="shared" si="0"/>
        <v>-3.0947982764575058E-2</v>
      </c>
      <c r="H61" s="6">
        <f t="shared" si="1"/>
        <v>9.0090699423659108E-3</v>
      </c>
      <c r="I61" s="6">
        <f t="shared" si="2"/>
        <v>8.8732011852392673E-3</v>
      </c>
      <c r="J61" s="6">
        <f t="shared" si="3"/>
        <v>-2.5405489227896514E-2</v>
      </c>
      <c r="K61" s="6">
        <f t="shared" si="4"/>
        <v>-6.5762219637022544E-3</v>
      </c>
      <c r="L61" s="6">
        <f t="shared" si="5"/>
        <v>-6.5546459381964481E-3</v>
      </c>
    </row>
    <row r="62" spans="1:12">
      <c r="A62" s="3">
        <v>44914</v>
      </c>
      <c r="B62" s="4">
        <v>42.950001</v>
      </c>
      <c r="C62" s="5">
        <v>111.5</v>
      </c>
      <c r="D62" s="5">
        <v>53.904761999999998</v>
      </c>
      <c r="E62" s="5">
        <v>85.5</v>
      </c>
      <c r="F62" s="5">
        <v>14433.320309999999</v>
      </c>
      <c r="G62" s="6">
        <f t="shared" si="0"/>
        <v>-2.594492256739319E-2</v>
      </c>
      <c r="H62" s="6">
        <f t="shared" si="1"/>
        <v>0</v>
      </c>
      <c r="I62" s="6">
        <f t="shared" si="2"/>
        <v>-7.0922585460275571E-3</v>
      </c>
      <c r="J62" s="6">
        <f t="shared" si="3"/>
        <v>-4.5462410796464306E-2</v>
      </c>
      <c r="K62" s="6">
        <f t="shared" si="4"/>
        <v>-1.8410254126904876E-2</v>
      </c>
      <c r="L62" s="6">
        <f t="shared" si="5"/>
        <v>-1.8241820616811344E-2</v>
      </c>
    </row>
    <row r="63" spans="1:12">
      <c r="A63" s="3">
        <v>44915</v>
      </c>
      <c r="B63" s="4">
        <v>41.849997999999999</v>
      </c>
      <c r="C63" s="5">
        <v>111.5</v>
      </c>
      <c r="D63" s="5">
        <v>53.523808000000002</v>
      </c>
      <c r="E63" s="5">
        <v>81.699996999999996</v>
      </c>
      <c r="F63" s="5">
        <v>14170.030269999999</v>
      </c>
      <c r="G63" s="6">
        <f t="shared" si="0"/>
        <v>3.5778691376103498E-3</v>
      </c>
      <c r="H63" s="6">
        <f t="shared" si="1"/>
        <v>0</v>
      </c>
      <c r="I63" s="6">
        <f t="shared" si="2"/>
        <v>0</v>
      </c>
      <c r="J63" s="6">
        <f t="shared" si="3"/>
        <v>2.4184976506884837E-2</v>
      </c>
      <c r="K63" s="6">
        <f t="shared" si="4"/>
        <v>4.5324077053505623E-3</v>
      </c>
      <c r="L63" s="6">
        <f t="shared" si="5"/>
        <v>4.5426946007505889E-3</v>
      </c>
    </row>
    <row r="64" spans="1:12" ht="16.8" thickBot="1">
      <c r="A64" s="3">
        <v>44916</v>
      </c>
      <c r="B64" s="4">
        <v>42</v>
      </c>
      <c r="C64" s="5">
        <v>111.5</v>
      </c>
      <c r="D64" s="5">
        <v>53.523808000000002</v>
      </c>
      <c r="E64" s="5">
        <v>83.699996999999996</v>
      </c>
      <c r="F64" s="5">
        <v>14234.400390000001</v>
      </c>
      <c r="G64" s="6">
        <f t="shared" si="0"/>
        <v>2.0035980085973615E-2</v>
      </c>
      <c r="H64" s="6">
        <f t="shared" si="1"/>
        <v>1.3363227812167158E-2</v>
      </c>
      <c r="I64" s="6">
        <f t="shared" si="2"/>
        <v>1.0619595536648171E-2</v>
      </c>
      <c r="J64" s="6">
        <f t="shared" si="3"/>
        <v>7.2570728677129992E-2</v>
      </c>
      <c r="K64" s="6">
        <f t="shared" si="4"/>
        <v>1.4544146012247667E-2</v>
      </c>
      <c r="L64" s="6">
        <f t="shared" si="5"/>
        <v>1.4650426732867801E-2</v>
      </c>
    </row>
    <row r="65" spans="1:22">
      <c r="A65" s="3">
        <v>44917</v>
      </c>
      <c r="B65" s="4">
        <v>42.849997999999999</v>
      </c>
      <c r="C65" s="5">
        <v>113</v>
      </c>
      <c r="D65" s="5">
        <v>54.095238000000002</v>
      </c>
      <c r="E65" s="5">
        <v>90</v>
      </c>
      <c r="F65" s="5">
        <v>14442.940430000001</v>
      </c>
      <c r="G65" s="6">
        <f t="shared" si="0"/>
        <v>-2.122714161822482E-2</v>
      </c>
      <c r="H65" s="6">
        <f t="shared" si="1"/>
        <v>-4.4345970678657531E-3</v>
      </c>
      <c r="I65" s="6">
        <f t="shared" si="2"/>
        <v>-1.762113232835909E-3</v>
      </c>
      <c r="J65" s="6">
        <f t="shared" si="3"/>
        <v>-1.2297505313218535E-2</v>
      </c>
      <c r="K65" s="6">
        <f t="shared" si="4"/>
        <v>-1.1932101415736224E-2</v>
      </c>
      <c r="L65" s="6">
        <f t="shared" si="5"/>
        <v>-1.1861196189950646E-2</v>
      </c>
      <c r="R65" s="16"/>
      <c r="S65" s="16" t="s">
        <v>1</v>
      </c>
      <c r="T65" s="16" t="s">
        <v>2</v>
      </c>
      <c r="U65" s="16" t="s">
        <v>3</v>
      </c>
      <c r="V65" s="16" t="s">
        <v>4</v>
      </c>
    </row>
    <row r="66" spans="1:22">
      <c r="A66" s="3">
        <v>44918</v>
      </c>
      <c r="B66" s="4">
        <v>41.950001</v>
      </c>
      <c r="C66" s="5">
        <v>112.5</v>
      </c>
      <c r="D66" s="5">
        <v>54</v>
      </c>
      <c r="E66" s="5">
        <v>88.900002000000001</v>
      </c>
      <c r="F66" s="5">
        <v>14271.62988</v>
      </c>
      <c r="G66" s="6">
        <f t="shared" ref="G66:G129" si="6">LN(B67/B66)</f>
        <v>-1.1925820903292968E-3</v>
      </c>
      <c r="H66" s="6">
        <f t="shared" ref="H66:H129" si="7">LN(C67/C66)</f>
        <v>4.4345970678657748E-3</v>
      </c>
      <c r="I66" s="6">
        <f t="shared" ref="I66:I129" si="8">LN(D67/D66)</f>
        <v>1.7621132328359491E-3</v>
      </c>
      <c r="J66" s="6">
        <f t="shared" ref="J66:J129" si="9">LN(E67/E66)</f>
        <v>-3.0842022150183907E-2</v>
      </c>
      <c r="K66" s="6">
        <f t="shared" ref="K66:K129" si="10">LN(F67/F66)</f>
        <v>9.4548549059101305E-4</v>
      </c>
      <c r="L66" s="6">
        <f t="shared" ref="L66:L129" si="11">(F67-F66)/F66</f>
        <v>9.4593260289903204E-4</v>
      </c>
      <c r="R66" t="s">
        <v>1</v>
      </c>
      <c r="S66">
        <f>VARP(Data!$G$2:$G$251)</f>
        <v>3.2735789940269627E-4</v>
      </c>
    </row>
    <row r="67" spans="1:22">
      <c r="A67" s="3">
        <v>44921</v>
      </c>
      <c r="B67" s="4">
        <v>41.900002000000001</v>
      </c>
      <c r="C67" s="5">
        <v>113</v>
      </c>
      <c r="D67" s="5">
        <v>54.095238000000002</v>
      </c>
      <c r="E67" s="5">
        <v>86.199996999999996</v>
      </c>
      <c r="F67" s="5">
        <v>14285.12988</v>
      </c>
      <c r="G67" s="6">
        <f t="shared" si="6"/>
        <v>-1.194125515029863E-3</v>
      </c>
      <c r="H67" s="6">
        <f t="shared" si="7"/>
        <v>0</v>
      </c>
      <c r="I67" s="6">
        <f t="shared" si="8"/>
        <v>5.2677673013763783E-3</v>
      </c>
      <c r="J67" s="6">
        <f t="shared" si="9"/>
        <v>2.0666671611343987E-2</v>
      </c>
      <c r="K67" s="6">
        <f t="shared" si="10"/>
        <v>3.0265261437152761E-3</v>
      </c>
      <c r="L67" s="6">
        <f t="shared" si="11"/>
        <v>3.0311106978889038E-3</v>
      </c>
      <c r="R67" t="s">
        <v>2</v>
      </c>
      <c r="S67">
        <v>3.1776587375944143E-5</v>
      </c>
      <c r="T67">
        <f>VARP(Data!$H$2:$H$251)</f>
        <v>5.962159272480382E-5</v>
      </c>
    </row>
    <row r="68" spans="1:22">
      <c r="A68" s="3">
        <v>44922</v>
      </c>
      <c r="B68" s="4">
        <v>41.849997999999999</v>
      </c>
      <c r="C68" s="5">
        <v>113</v>
      </c>
      <c r="D68" s="5">
        <v>54.380951000000003</v>
      </c>
      <c r="E68" s="5">
        <v>88</v>
      </c>
      <c r="F68" s="5">
        <v>14328.429690000001</v>
      </c>
      <c r="G68" s="6">
        <f t="shared" si="6"/>
        <v>-2.5409692245446203E-2</v>
      </c>
      <c r="H68" s="6">
        <f t="shared" si="7"/>
        <v>8.8106296821549059E-3</v>
      </c>
      <c r="I68" s="6">
        <f t="shared" si="8"/>
        <v>-7.0298805342123684E-3</v>
      </c>
      <c r="J68" s="6">
        <f t="shared" si="9"/>
        <v>4.3364236646220397E-2</v>
      </c>
      <c r="K68" s="6">
        <f t="shared" si="10"/>
        <v>-1.0899879527530798E-2</v>
      </c>
      <c r="L68" s="6">
        <f t="shared" si="11"/>
        <v>-1.0840691084830352E-2</v>
      </c>
      <c r="R68" t="s">
        <v>3</v>
      </c>
      <c r="S68">
        <v>8.1901875998350316E-5</v>
      </c>
      <c r="T68">
        <v>2.1544326705846938E-5</v>
      </c>
      <c r="U68">
        <f>VARP(Data!$I$2:$I$251)</f>
        <v>1.2946962502439886E-4</v>
      </c>
    </row>
    <row r="69" spans="1:22" ht="16.8" thickBot="1">
      <c r="A69" s="3">
        <v>44923</v>
      </c>
      <c r="B69" s="4">
        <v>40.799999</v>
      </c>
      <c r="C69" s="5">
        <v>114</v>
      </c>
      <c r="D69" s="5">
        <v>54</v>
      </c>
      <c r="E69" s="5">
        <v>91.900002000000001</v>
      </c>
      <c r="F69" s="5">
        <v>14173.099609999999</v>
      </c>
      <c r="G69" s="6">
        <f t="shared" si="6"/>
        <v>-1.2262172134400811E-3</v>
      </c>
      <c r="H69" s="6">
        <f t="shared" si="7"/>
        <v>-8.8106296821549197E-3</v>
      </c>
      <c r="I69" s="6">
        <f t="shared" si="8"/>
        <v>-1.2422544998557454E-2</v>
      </c>
      <c r="J69" s="6">
        <f t="shared" si="9"/>
        <v>-1.2041732477532034E-2</v>
      </c>
      <c r="K69" s="6">
        <f t="shared" si="10"/>
        <v>-6.2339864033469066E-3</v>
      </c>
      <c r="L69" s="6">
        <f t="shared" si="11"/>
        <v>-6.2145954253968391E-3</v>
      </c>
      <c r="R69" s="15" t="s">
        <v>4</v>
      </c>
      <c r="S69" s="15">
        <v>5.8184101178059397E-5</v>
      </c>
      <c r="T69" s="15">
        <v>-2.724654729957913E-5</v>
      </c>
      <c r="U69" s="15">
        <v>3.5250869651048971E-5</v>
      </c>
      <c r="V69" s="15">
        <f>VARP(Data!$J$2:$J$251)</f>
        <v>7.3233851803147722E-4</v>
      </c>
    </row>
    <row r="70" spans="1:22">
      <c r="A70" s="3">
        <v>44924</v>
      </c>
      <c r="B70" s="4">
        <v>40.75</v>
      </c>
      <c r="C70" s="5">
        <v>113</v>
      </c>
      <c r="D70" s="5">
        <v>53.333331999999999</v>
      </c>
      <c r="E70" s="5">
        <v>90.800003000000004</v>
      </c>
      <c r="F70" s="5">
        <v>14085.01953</v>
      </c>
      <c r="G70" s="6">
        <f t="shared" si="6"/>
        <v>-1.2277226682980836E-3</v>
      </c>
      <c r="H70" s="6">
        <f t="shared" si="7"/>
        <v>0</v>
      </c>
      <c r="I70" s="6">
        <f t="shared" si="8"/>
        <v>5.3428205650240101E-3</v>
      </c>
      <c r="J70" s="6">
        <f t="shared" si="9"/>
        <v>-2.4527483609223116E-2</v>
      </c>
      <c r="K70" s="6">
        <f t="shared" si="10"/>
        <v>3.7325232923675188E-3</v>
      </c>
      <c r="L70" s="6">
        <f t="shared" si="11"/>
        <v>3.739497832276061E-3</v>
      </c>
    </row>
    <row r="71" spans="1:22">
      <c r="A71" s="3">
        <v>44925</v>
      </c>
      <c r="B71" s="4">
        <v>40.700001</v>
      </c>
      <c r="C71" s="5">
        <v>113</v>
      </c>
      <c r="D71" s="5">
        <v>53.619045</v>
      </c>
      <c r="E71" s="5">
        <v>88.599997999999999</v>
      </c>
      <c r="F71" s="5">
        <v>14137.690430000001</v>
      </c>
      <c r="G71" s="6">
        <f t="shared" si="6"/>
        <v>1.705281212187269E-2</v>
      </c>
      <c r="H71" s="6">
        <f t="shared" si="7"/>
        <v>0</v>
      </c>
      <c r="I71" s="6">
        <f t="shared" si="8"/>
        <v>1.7746961400102318E-3</v>
      </c>
      <c r="J71" s="6">
        <f t="shared" si="9"/>
        <v>2.5628188147961632E-2</v>
      </c>
      <c r="K71" s="6">
        <f t="shared" si="10"/>
        <v>6.0948124165688712E-3</v>
      </c>
      <c r="L71" s="6">
        <f t="shared" si="11"/>
        <v>6.1134235770643501E-3</v>
      </c>
    </row>
    <row r="72" spans="1:22">
      <c r="A72" s="3">
        <v>44929</v>
      </c>
      <c r="B72" s="4">
        <v>41.400002000000001</v>
      </c>
      <c r="C72" s="5">
        <v>113</v>
      </c>
      <c r="D72" s="5">
        <v>53.714286999999999</v>
      </c>
      <c r="E72" s="5">
        <v>90.900002000000001</v>
      </c>
      <c r="F72" s="5">
        <v>14224.12012</v>
      </c>
      <c r="G72" s="6">
        <f t="shared" si="6"/>
        <v>-8.4901176025452951E-3</v>
      </c>
      <c r="H72" s="6">
        <f t="shared" si="7"/>
        <v>4.4150182091166933E-3</v>
      </c>
      <c r="I72" s="6">
        <f t="shared" si="8"/>
        <v>1.4084688847666667E-2</v>
      </c>
      <c r="J72" s="6">
        <f t="shared" si="9"/>
        <v>8.7623233614092209E-3</v>
      </c>
      <c r="K72" s="6">
        <f t="shared" si="10"/>
        <v>-1.758436944357921E-3</v>
      </c>
      <c r="L72" s="6">
        <f t="shared" si="11"/>
        <v>-1.7568917999266148E-3</v>
      </c>
    </row>
    <row r="73" spans="1:22">
      <c r="A73" s="3">
        <v>44930</v>
      </c>
      <c r="B73" s="4">
        <v>41.049999</v>
      </c>
      <c r="C73" s="5">
        <v>113.5</v>
      </c>
      <c r="D73" s="5">
        <v>54.476188999999998</v>
      </c>
      <c r="E73" s="5">
        <v>91.699996999999996</v>
      </c>
      <c r="F73" s="5">
        <v>14199.12988</v>
      </c>
      <c r="G73" s="6">
        <f t="shared" si="6"/>
        <v>4.8603012427889799E-3</v>
      </c>
      <c r="H73" s="6">
        <f t="shared" si="7"/>
        <v>4.3956114730381293E-3</v>
      </c>
      <c r="I73" s="6">
        <f t="shared" si="8"/>
        <v>2.2472906026883802E-2</v>
      </c>
      <c r="J73" s="6">
        <f t="shared" si="9"/>
        <v>-2.42837212662327E-2</v>
      </c>
      <c r="K73" s="6">
        <f t="shared" si="10"/>
        <v>7.1522611845286693E-3</v>
      </c>
      <c r="L73" s="6">
        <f t="shared" si="11"/>
        <v>7.1778996925408794E-3</v>
      </c>
    </row>
    <row r="74" spans="1:22">
      <c r="A74" s="3">
        <v>44931</v>
      </c>
      <c r="B74" s="4">
        <v>41.25</v>
      </c>
      <c r="C74" s="5">
        <v>114</v>
      </c>
      <c r="D74" s="5">
        <v>55.714286999999999</v>
      </c>
      <c r="E74" s="5">
        <v>89.5</v>
      </c>
      <c r="F74" s="5">
        <v>14301.04981</v>
      </c>
      <c r="G74" s="6">
        <f t="shared" si="6"/>
        <v>2.7497296627032347E-2</v>
      </c>
      <c r="H74" s="6">
        <f t="shared" si="7"/>
        <v>0</v>
      </c>
      <c r="I74" s="6">
        <f t="shared" si="8"/>
        <v>0</v>
      </c>
      <c r="J74" s="6">
        <f t="shared" si="9"/>
        <v>3.3463834349160585E-3</v>
      </c>
      <c r="K74" s="6">
        <f t="shared" si="10"/>
        <v>5.0421427647450653E-3</v>
      </c>
      <c r="L74" s="6">
        <f t="shared" si="11"/>
        <v>5.0548757581035317E-3</v>
      </c>
    </row>
    <row r="75" spans="1:22">
      <c r="A75" s="3">
        <v>44932</v>
      </c>
      <c r="B75" s="4">
        <v>42.400002000000001</v>
      </c>
      <c r="C75" s="5">
        <v>114</v>
      </c>
      <c r="D75" s="5">
        <v>55.714286999999999</v>
      </c>
      <c r="E75" s="5">
        <v>89.800003000000004</v>
      </c>
      <c r="F75" s="5">
        <v>14373.339840000001</v>
      </c>
      <c r="G75" s="6">
        <f t="shared" si="6"/>
        <v>4.8340779764472194E-2</v>
      </c>
      <c r="H75" s="6">
        <f t="shared" si="7"/>
        <v>8.7336799687546315E-3</v>
      </c>
      <c r="I75" s="6">
        <f t="shared" si="8"/>
        <v>1.8628818568650909E-2</v>
      </c>
      <c r="J75" s="6">
        <f t="shared" si="9"/>
        <v>3.8235131291912632E-2</v>
      </c>
      <c r="K75" s="6">
        <f t="shared" si="10"/>
        <v>2.6017808736679027E-2</v>
      </c>
      <c r="L75" s="6">
        <f t="shared" si="11"/>
        <v>2.6359226471890027E-2</v>
      </c>
    </row>
    <row r="76" spans="1:22">
      <c r="A76" s="3">
        <v>44935</v>
      </c>
      <c r="B76" s="4">
        <v>44.5</v>
      </c>
      <c r="C76" s="5">
        <v>115</v>
      </c>
      <c r="D76" s="5">
        <v>56.761906000000003</v>
      </c>
      <c r="E76" s="5">
        <v>93.300003000000004</v>
      </c>
      <c r="F76" s="5">
        <v>14752.20996</v>
      </c>
      <c r="G76" s="6">
        <f t="shared" si="6"/>
        <v>1.1173300598125255E-2</v>
      </c>
      <c r="H76" s="6">
        <f t="shared" si="7"/>
        <v>0</v>
      </c>
      <c r="I76" s="6">
        <f t="shared" si="8"/>
        <v>-6.7340784866679552E-3</v>
      </c>
      <c r="J76" s="6">
        <f t="shared" si="9"/>
        <v>0</v>
      </c>
      <c r="K76" s="6">
        <f t="shared" si="10"/>
        <v>3.4342587111976142E-3</v>
      </c>
      <c r="L76" s="6">
        <f t="shared" si="11"/>
        <v>3.4401625341292253E-3</v>
      </c>
    </row>
    <row r="77" spans="1:22">
      <c r="A77" s="3">
        <v>44936</v>
      </c>
      <c r="B77" s="4">
        <v>45</v>
      </c>
      <c r="C77" s="5">
        <v>115</v>
      </c>
      <c r="D77" s="5">
        <v>56.380951000000003</v>
      </c>
      <c r="E77" s="5">
        <v>93.300003000000004</v>
      </c>
      <c r="F77" s="5">
        <v>14802.95996</v>
      </c>
      <c r="G77" s="6">
        <f t="shared" si="6"/>
        <v>3.3278343894621505E-3</v>
      </c>
      <c r="H77" s="6">
        <f t="shared" si="7"/>
        <v>-8.7336799687545534E-3</v>
      </c>
      <c r="I77" s="6">
        <f t="shared" si="8"/>
        <v>-1.8755877635236801E-2</v>
      </c>
      <c r="J77" s="6">
        <f t="shared" si="9"/>
        <v>0</v>
      </c>
      <c r="K77" s="6">
        <f t="shared" si="10"/>
        <v>-3.4864237816213143E-3</v>
      </c>
      <c r="L77" s="6">
        <f t="shared" si="11"/>
        <v>-3.4803532630780401E-3</v>
      </c>
    </row>
    <row r="78" spans="1:22">
      <c r="A78" s="3">
        <v>44937</v>
      </c>
      <c r="B78" s="4">
        <v>45.150002000000001</v>
      </c>
      <c r="C78" s="5">
        <v>114</v>
      </c>
      <c r="D78" s="5">
        <v>55.333331999999999</v>
      </c>
      <c r="E78" s="5">
        <v>93.300003000000004</v>
      </c>
      <c r="F78" s="5">
        <v>14751.440430000001</v>
      </c>
      <c r="G78" s="6">
        <f t="shared" si="6"/>
        <v>0</v>
      </c>
      <c r="H78" s="6">
        <f t="shared" si="7"/>
        <v>-4.3956114730381093E-3</v>
      </c>
      <c r="I78" s="6">
        <f t="shared" si="8"/>
        <v>1.3675449198268482E-2</v>
      </c>
      <c r="J78" s="6">
        <f t="shared" si="9"/>
        <v>-7.5310199537771284E-3</v>
      </c>
      <c r="K78" s="6">
        <f t="shared" si="10"/>
        <v>-1.3431963636961932E-3</v>
      </c>
      <c r="L78" s="6">
        <f t="shared" si="11"/>
        <v>-1.342294679218753E-3</v>
      </c>
    </row>
    <row r="79" spans="1:22">
      <c r="A79" s="3">
        <v>44938</v>
      </c>
      <c r="B79" s="4">
        <v>45.150002000000001</v>
      </c>
      <c r="C79" s="5">
        <v>113.5</v>
      </c>
      <c r="D79" s="5">
        <v>56.095238000000002</v>
      </c>
      <c r="E79" s="5">
        <v>92.599997999999999</v>
      </c>
      <c r="F79" s="5">
        <v>14731.639649999999</v>
      </c>
      <c r="G79" s="6">
        <f t="shared" si="6"/>
        <v>5.5218249403827845E-3</v>
      </c>
      <c r="H79" s="6">
        <f t="shared" si="7"/>
        <v>4.3956114730381293E-3</v>
      </c>
      <c r="I79" s="6">
        <f t="shared" si="8"/>
        <v>-3.4013604221198933E-3</v>
      </c>
      <c r="J79" s="6">
        <f t="shared" si="9"/>
        <v>-9.7667735068189872E-3</v>
      </c>
      <c r="K79" s="6">
        <f t="shared" si="10"/>
        <v>6.2587124873112803E-3</v>
      </c>
      <c r="L79" s="6">
        <f t="shared" si="11"/>
        <v>6.2783391528315894E-3</v>
      </c>
    </row>
    <row r="80" spans="1:22">
      <c r="A80" s="3">
        <v>44939</v>
      </c>
      <c r="B80" s="4">
        <v>45.400002000000001</v>
      </c>
      <c r="C80" s="5">
        <v>114</v>
      </c>
      <c r="D80" s="5">
        <v>55.904761999999998</v>
      </c>
      <c r="E80" s="5">
        <v>91.699996999999996</v>
      </c>
      <c r="F80" s="5">
        <v>14824.12988</v>
      </c>
      <c r="G80" s="6">
        <f t="shared" si="6"/>
        <v>-1.1074309808527265E-2</v>
      </c>
      <c r="H80" s="6">
        <f t="shared" si="7"/>
        <v>8.7336799687546315E-3</v>
      </c>
      <c r="I80" s="6">
        <f t="shared" si="8"/>
        <v>1.1854452376424547E-2</v>
      </c>
      <c r="J80" s="6">
        <f t="shared" si="9"/>
        <v>1.3001320801275477E-2</v>
      </c>
      <c r="K80" s="6">
        <f t="shared" si="10"/>
        <v>6.916057756978876E-3</v>
      </c>
      <c r="L80" s="6">
        <f t="shared" si="11"/>
        <v>6.9400289145335088E-3</v>
      </c>
    </row>
    <row r="81" spans="1:12">
      <c r="A81" s="3">
        <v>44942</v>
      </c>
      <c r="B81" s="4">
        <v>44.900002000000001</v>
      </c>
      <c r="C81" s="5">
        <v>115</v>
      </c>
      <c r="D81" s="5">
        <v>56.571426000000002</v>
      </c>
      <c r="E81" s="5">
        <v>92.900002000000001</v>
      </c>
      <c r="F81" s="5">
        <v>14927.009770000001</v>
      </c>
      <c r="G81" s="6">
        <f t="shared" si="6"/>
        <v>2.3116031272843954E-2</v>
      </c>
      <c r="H81" s="6">
        <f t="shared" si="7"/>
        <v>-8.7336799687545534E-3</v>
      </c>
      <c r="I81" s="6">
        <f t="shared" si="8"/>
        <v>6.7114808786537614E-3</v>
      </c>
      <c r="J81" s="6">
        <f t="shared" si="9"/>
        <v>2.2353224252223029E-2</v>
      </c>
      <c r="K81" s="6">
        <f t="shared" si="10"/>
        <v>3.9651253047535425E-4</v>
      </c>
      <c r="L81" s="6">
        <f t="shared" si="11"/>
        <v>3.9659115195985259E-4</v>
      </c>
    </row>
    <row r="82" spans="1:12">
      <c r="A82" s="3">
        <v>44943</v>
      </c>
      <c r="B82" s="4">
        <v>45.950001</v>
      </c>
      <c r="C82" s="5">
        <v>114</v>
      </c>
      <c r="D82" s="5">
        <v>56.952381000000003</v>
      </c>
      <c r="E82" s="5">
        <v>95</v>
      </c>
      <c r="F82" s="5">
        <v>14932.929690000001</v>
      </c>
      <c r="G82" s="6">
        <f t="shared" si="6"/>
        <v>6.0176421802816578E-2</v>
      </c>
      <c r="H82" s="6">
        <f t="shared" si="7"/>
        <v>4.3763745997987815E-3</v>
      </c>
      <c r="I82" s="6">
        <f t="shared" si="8"/>
        <v>1.9868200741260625E-2</v>
      </c>
      <c r="J82" s="6">
        <f t="shared" si="9"/>
        <v>8.385824691513645E-3</v>
      </c>
      <c r="K82" s="6">
        <f t="shared" si="10"/>
        <v>3.68724340499001E-2</v>
      </c>
      <c r="L82" s="6">
        <f t="shared" si="11"/>
        <v>3.7560654984909278E-2</v>
      </c>
    </row>
    <row r="83" spans="1:12">
      <c r="A83" s="3">
        <v>44956</v>
      </c>
      <c r="B83" s="4">
        <v>48.799999</v>
      </c>
      <c r="C83" s="5">
        <v>114.5</v>
      </c>
      <c r="D83" s="5">
        <v>58.095238000000002</v>
      </c>
      <c r="E83" s="5">
        <v>95.800003000000004</v>
      </c>
      <c r="F83" s="5">
        <v>15493.820309999999</v>
      </c>
      <c r="G83" s="6">
        <f t="shared" si="6"/>
        <v>0</v>
      </c>
      <c r="H83" s="6">
        <f t="shared" si="7"/>
        <v>-1.7621601349819559E-2</v>
      </c>
      <c r="I83" s="6">
        <f t="shared" si="8"/>
        <v>-1.3201533475005927E-2</v>
      </c>
      <c r="J83" s="6">
        <f t="shared" si="9"/>
        <v>3.3866704862252919E-2</v>
      </c>
      <c r="K83" s="6">
        <f t="shared" si="10"/>
        <v>-1.4865513680197619E-2</v>
      </c>
      <c r="L83" s="6">
        <f t="shared" si="11"/>
        <v>-1.4755567408539273E-2</v>
      </c>
    </row>
    <row r="84" spans="1:12">
      <c r="A84" s="3">
        <v>44957</v>
      </c>
      <c r="B84" s="4">
        <v>48.799999</v>
      </c>
      <c r="C84" s="5">
        <v>112.5</v>
      </c>
      <c r="D84" s="5">
        <v>57.333331999999999</v>
      </c>
      <c r="E84" s="5">
        <v>99.099997999999999</v>
      </c>
      <c r="F84" s="5">
        <v>15265.200199999999</v>
      </c>
      <c r="G84" s="6">
        <f t="shared" si="6"/>
        <v>9.1790752507999764E-3</v>
      </c>
      <c r="H84" s="6">
        <f t="shared" si="7"/>
        <v>0</v>
      </c>
      <c r="I84" s="6">
        <f t="shared" si="8"/>
        <v>-3.3277693368604861E-3</v>
      </c>
      <c r="J84" s="6">
        <f t="shared" si="9"/>
        <v>5.7830929003216028E-2</v>
      </c>
      <c r="K84" s="6">
        <f t="shared" si="10"/>
        <v>1.0098049857484769E-2</v>
      </c>
      <c r="L84" s="6">
        <f t="shared" si="11"/>
        <v>1.0149207214459008E-2</v>
      </c>
    </row>
    <row r="85" spans="1:12">
      <c r="A85" s="3">
        <v>44958</v>
      </c>
      <c r="B85" s="4">
        <v>49.25</v>
      </c>
      <c r="C85" s="5">
        <v>112.5</v>
      </c>
      <c r="D85" s="5">
        <v>57.142856999999999</v>
      </c>
      <c r="E85" s="5">
        <v>105</v>
      </c>
      <c r="F85" s="5">
        <v>15420.12988</v>
      </c>
      <c r="G85" s="6">
        <f t="shared" si="6"/>
        <v>2.3081847141763874E-2</v>
      </c>
      <c r="H85" s="6">
        <f t="shared" si="7"/>
        <v>-4.4543503493803087E-3</v>
      </c>
      <c r="I85" s="6">
        <f t="shared" si="8"/>
        <v>8.2987598601486565E-3</v>
      </c>
      <c r="J85" s="6">
        <f t="shared" si="9"/>
        <v>4.7506027585977988E-3</v>
      </c>
      <c r="K85" s="6">
        <f t="shared" si="10"/>
        <v>1.1286829038142501E-2</v>
      </c>
      <c r="L85" s="6">
        <f t="shared" si="11"/>
        <v>1.1350765613655067E-2</v>
      </c>
    </row>
    <row r="86" spans="1:12">
      <c r="A86" s="3">
        <v>44959</v>
      </c>
      <c r="B86" s="4">
        <v>50.400002000000001</v>
      </c>
      <c r="C86" s="5">
        <v>112</v>
      </c>
      <c r="D86" s="5">
        <v>57.619045</v>
      </c>
      <c r="E86" s="5">
        <v>105.5</v>
      </c>
      <c r="F86" s="5">
        <v>15595.160159999999</v>
      </c>
      <c r="G86" s="6">
        <f t="shared" si="6"/>
        <v>-5.9702465892032151E-3</v>
      </c>
      <c r="H86" s="6">
        <f t="shared" si="7"/>
        <v>8.8889474172459942E-3</v>
      </c>
      <c r="I86" s="6">
        <f t="shared" si="8"/>
        <v>-1.1637657789542767E-2</v>
      </c>
      <c r="J86" s="6">
        <f t="shared" si="9"/>
        <v>-4.7506027585978647E-3</v>
      </c>
      <c r="K86" s="6">
        <f t="shared" si="10"/>
        <v>4.8080282965629365E-4</v>
      </c>
      <c r="L86" s="6">
        <f t="shared" si="11"/>
        <v>4.8091843386365067E-4</v>
      </c>
    </row>
    <row r="87" spans="1:12">
      <c r="A87" s="3">
        <v>44960</v>
      </c>
      <c r="B87" s="4">
        <v>50.099997999999999</v>
      </c>
      <c r="C87" s="5">
        <v>113</v>
      </c>
      <c r="D87" s="5">
        <v>56.952381000000003</v>
      </c>
      <c r="E87" s="5">
        <v>105</v>
      </c>
      <c r="F87" s="5">
        <v>15602.660159999999</v>
      </c>
      <c r="G87" s="6">
        <f t="shared" si="6"/>
        <v>-2.1180802546646636E-2</v>
      </c>
      <c r="H87" s="6">
        <f t="shared" si="7"/>
        <v>-4.4345970678657531E-3</v>
      </c>
      <c r="I87" s="6">
        <f t="shared" si="8"/>
        <v>-6.7114808786537536E-3</v>
      </c>
      <c r="J87" s="6">
        <f t="shared" si="9"/>
        <v>-5.2798205647292359E-2</v>
      </c>
      <c r="K87" s="6">
        <f t="shared" si="10"/>
        <v>-1.3540235723154522E-2</v>
      </c>
      <c r="L87" s="6">
        <f t="shared" si="11"/>
        <v>-1.344897907460418E-2</v>
      </c>
    </row>
    <row r="88" spans="1:12">
      <c r="A88" s="3">
        <v>44963</v>
      </c>
      <c r="B88" s="4">
        <v>49.049999</v>
      </c>
      <c r="C88" s="5">
        <v>112.5</v>
      </c>
      <c r="D88" s="5">
        <v>56.571426000000002</v>
      </c>
      <c r="E88" s="5">
        <v>99.599997999999999</v>
      </c>
      <c r="F88" s="5">
        <v>15392.820309999999</v>
      </c>
      <c r="G88" s="6">
        <f t="shared" si="6"/>
        <v>2.0367216609225294E-3</v>
      </c>
      <c r="H88" s="6">
        <f t="shared" si="7"/>
        <v>0</v>
      </c>
      <c r="I88" s="6">
        <f t="shared" si="8"/>
        <v>0</v>
      </c>
      <c r="J88" s="6">
        <f t="shared" si="9"/>
        <v>-1.0045003456839576E-3</v>
      </c>
      <c r="K88" s="6">
        <f t="shared" si="10"/>
        <v>5.2542190001923089E-4</v>
      </c>
      <c r="L88" s="6">
        <f t="shared" si="11"/>
        <v>5.255599582842332E-4</v>
      </c>
    </row>
    <row r="89" spans="1:12">
      <c r="A89" s="3">
        <v>44964</v>
      </c>
      <c r="B89" s="4">
        <v>49.150002000000001</v>
      </c>
      <c r="C89" s="5">
        <v>112.5</v>
      </c>
      <c r="D89" s="5">
        <v>56.571426000000002</v>
      </c>
      <c r="E89" s="5">
        <v>99.5</v>
      </c>
      <c r="F89" s="5">
        <v>15400.910159999999</v>
      </c>
      <c r="G89" s="6">
        <f t="shared" si="6"/>
        <v>2.7096448996379544E-2</v>
      </c>
      <c r="H89" s="6">
        <f t="shared" si="7"/>
        <v>0</v>
      </c>
      <c r="I89" s="6">
        <f t="shared" si="8"/>
        <v>-3.3726635173363007E-3</v>
      </c>
      <c r="J89" s="6">
        <f t="shared" si="9"/>
        <v>-1.1116819781136288E-2</v>
      </c>
      <c r="K89" s="6">
        <f t="shared" si="10"/>
        <v>1.4008365963557394E-2</v>
      </c>
      <c r="L89" s="6">
        <f t="shared" si="11"/>
        <v>1.4106942884731485E-2</v>
      </c>
    </row>
    <row r="90" spans="1:12">
      <c r="A90" s="3">
        <v>44965</v>
      </c>
      <c r="B90" s="4">
        <v>50.5</v>
      </c>
      <c r="C90" s="5">
        <v>112.5</v>
      </c>
      <c r="D90" s="5">
        <v>56.380951000000003</v>
      </c>
      <c r="E90" s="5">
        <v>98.400002000000001</v>
      </c>
      <c r="F90" s="5">
        <v>15618.16992</v>
      </c>
      <c r="G90" s="6">
        <f t="shared" si="6"/>
        <v>0</v>
      </c>
      <c r="H90" s="6">
        <f t="shared" si="7"/>
        <v>0</v>
      </c>
      <c r="I90" s="6">
        <f t="shared" si="8"/>
        <v>-1.6906158273038187E-3</v>
      </c>
      <c r="J90" s="6">
        <f t="shared" si="9"/>
        <v>-7.1392960409178835E-3</v>
      </c>
      <c r="K90" s="6">
        <f t="shared" si="10"/>
        <v>-1.2467589711420237E-3</v>
      </c>
      <c r="L90" s="6">
        <f t="shared" si="11"/>
        <v>-1.2459820900706487E-3</v>
      </c>
    </row>
    <row r="91" spans="1:12">
      <c r="A91" s="3">
        <v>44966</v>
      </c>
      <c r="B91" s="4">
        <v>50.5</v>
      </c>
      <c r="C91" s="5">
        <v>112.5</v>
      </c>
      <c r="D91" s="5">
        <v>56.285713000000001</v>
      </c>
      <c r="E91" s="5">
        <v>97.699996999999996</v>
      </c>
      <c r="F91" s="5">
        <v>15598.70996</v>
      </c>
      <c r="G91" s="6">
        <f t="shared" si="6"/>
        <v>5.9229986180824286E-3</v>
      </c>
      <c r="H91" s="6">
        <f t="shared" si="7"/>
        <v>4.4345970678657748E-3</v>
      </c>
      <c r="I91" s="6">
        <f t="shared" si="8"/>
        <v>-3.3898126096644841E-3</v>
      </c>
      <c r="J91" s="6">
        <f t="shared" si="9"/>
        <v>-4.102508318057081E-3</v>
      </c>
      <c r="K91" s="6">
        <f t="shared" si="10"/>
        <v>-7.7341229767999753E-4</v>
      </c>
      <c r="L91" s="6">
        <f t="shared" si="11"/>
        <v>-7.7311329147884483E-4</v>
      </c>
    </row>
    <row r="92" spans="1:12">
      <c r="A92" s="3">
        <v>44967</v>
      </c>
      <c r="B92" s="4">
        <v>50.799999</v>
      </c>
      <c r="C92" s="5">
        <v>113</v>
      </c>
      <c r="D92" s="5">
        <v>56.095238000000002</v>
      </c>
      <c r="E92" s="5">
        <v>97.300003000000004</v>
      </c>
      <c r="F92" s="5">
        <v>15586.650390000001</v>
      </c>
      <c r="G92" s="6">
        <f t="shared" si="6"/>
        <v>-2.088587129479481E-2</v>
      </c>
      <c r="H92" s="6">
        <f t="shared" si="7"/>
        <v>4.4150182091166933E-3</v>
      </c>
      <c r="I92" s="6">
        <f t="shared" si="8"/>
        <v>1.0135176533011291E-2</v>
      </c>
      <c r="J92" s="6">
        <f t="shared" si="9"/>
        <v>-4.1194804878806118E-3</v>
      </c>
      <c r="K92" s="6">
        <f t="shared" si="10"/>
        <v>-2.7220610026049462E-3</v>
      </c>
      <c r="L92" s="6">
        <f t="shared" si="11"/>
        <v>-2.7183595538387774E-3</v>
      </c>
    </row>
    <row r="93" spans="1:12">
      <c r="A93" s="3">
        <v>44970</v>
      </c>
      <c r="B93" s="4">
        <v>49.75</v>
      </c>
      <c r="C93" s="5">
        <v>113.5</v>
      </c>
      <c r="D93" s="5">
        <v>56.666663999999997</v>
      </c>
      <c r="E93" s="5">
        <v>96.900002000000001</v>
      </c>
      <c r="F93" s="5">
        <v>15544.280269999999</v>
      </c>
      <c r="G93" s="6">
        <f t="shared" si="6"/>
        <v>1.2980751155260118E-2</v>
      </c>
      <c r="H93" s="6">
        <f t="shared" si="7"/>
        <v>4.3956114730381293E-3</v>
      </c>
      <c r="I93" s="6">
        <f t="shared" si="8"/>
        <v>1.0033554417786526E-2</v>
      </c>
      <c r="J93" s="6">
        <f t="shared" si="9"/>
        <v>2.1440310598034737E-2</v>
      </c>
      <c r="K93" s="6">
        <f t="shared" si="10"/>
        <v>7.0644253612014117E-3</v>
      </c>
      <c r="L93" s="6">
        <f t="shared" si="11"/>
        <v>7.0894372776257935E-3</v>
      </c>
    </row>
    <row r="94" spans="1:12">
      <c r="A94" s="3">
        <v>44971</v>
      </c>
      <c r="B94" s="4">
        <v>50.400002000000001</v>
      </c>
      <c r="C94" s="5">
        <v>114</v>
      </c>
      <c r="D94" s="5">
        <v>57.238093999999997</v>
      </c>
      <c r="E94" s="5">
        <v>99</v>
      </c>
      <c r="F94" s="5">
        <v>15654.48047</v>
      </c>
      <c r="G94" s="6">
        <f t="shared" si="6"/>
        <v>-9.9701719222292859E-3</v>
      </c>
      <c r="H94" s="6">
        <f t="shared" si="7"/>
        <v>-4.3956114730381093E-3</v>
      </c>
      <c r="I94" s="6">
        <f t="shared" si="8"/>
        <v>-1.0033554417786614E-2</v>
      </c>
      <c r="J94" s="6">
        <f t="shared" si="9"/>
        <v>1.0050335853501506E-2</v>
      </c>
      <c r="K94" s="6">
        <f t="shared" si="10"/>
        <v>-1.4256244394497179E-2</v>
      </c>
      <c r="L94" s="6">
        <f t="shared" si="11"/>
        <v>-1.4155105333878976E-2</v>
      </c>
    </row>
    <row r="95" spans="1:12">
      <c r="A95" s="3">
        <v>44972</v>
      </c>
      <c r="B95" s="4">
        <v>49.900002000000001</v>
      </c>
      <c r="C95" s="5">
        <v>113.5</v>
      </c>
      <c r="D95" s="5">
        <v>56.666663999999997</v>
      </c>
      <c r="E95" s="5">
        <v>100</v>
      </c>
      <c r="F95" s="5">
        <v>15432.889649999999</v>
      </c>
      <c r="G95" s="6">
        <f t="shared" si="6"/>
        <v>3.9999253330260508E-3</v>
      </c>
      <c r="H95" s="6">
        <f t="shared" si="7"/>
        <v>4.3956114730381293E-3</v>
      </c>
      <c r="I95" s="6">
        <f t="shared" si="8"/>
        <v>-1.6820845787065834E-3</v>
      </c>
      <c r="J95" s="6">
        <f t="shared" si="9"/>
        <v>-1.0050335853501451E-2</v>
      </c>
      <c r="K95" s="6">
        <f t="shared" si="10"/>
        <v>7.5918688184329272E-3</v>
      </c>
      <c r="L95" s="6">
        <f t="shared" si="11"/>
        <v>7.6207601212259588E-3</v>
      </c>
    </row>
    <row r="96" spans="1:12">
      <c r="A96" s="3">
        <v>44973</v>
      </c>
      <c r="B96" s="4">
        <v>50.099997999999999</v>
      </c>
      <c r="C96" s="5">
        <v>114</v>
      </c>
      <c r="D96" s="5">
        <v>56.571426000000002</v>
      </c>
      <c r="E96" s="5">
        <v>99</v>
      </c>
      <c r="F96" s="5">
        <v>15550.5</v>
      </c>
      <c r="G96" s="6">
        <f t="shared" si="6"/>
        <v>-1.9979627425125855E-3</v>
      </c>
      <c r="H96" s="6">
        <f t="shared" si="7"/>
        <v>-4.3956114730381093E-3</v>
      </c>
      <c r="I96" s="6">
        <f t="shared" si="8"/>
        <v>1.5037897943464665E-2</v>
      </c>
      <c r="J96" s="6">
        <f t="shared" si="9"/>
        <v>3.4742948443872837E-2</v>
      </c>
      <c r="K96" s="6">
        <f t="shared" si="10"/>
        <v>-4.5632914001643076E-3</v>
      </c>
      <c r="L96" s="6">
        <f t="shared" si="11"/>
        <v>-4.5528954052924788E-3</v>
      </c>
    </row>
    <row r="97" spans="1:12">
      <c r="A97" s="3">
        <v>44974</v>
      </c>
      <c r="B97" s="4">
        <v>50</v>
      </c>
      <c r="C97" s="5">
        <v>113.5</v>
      </c>
      <c r="D97" s="5">
        <v>57.428570000000001</v>
      </c>
      <c r="E97" s="5">
        <v>102.5</v>
      </c>
      <c r="F97" s="5">
        <v>15479.700199999999</v>
      </c>
      <c r="G97" s="6">
        <f t="shared" si="6"/>
        <v>9.950330853168092E-3</v>
      </c>
      <c r="H97" s="6">
        <f t="shared" si="7"/>
        <v>1.3129291441792802E-2</v>
      </c>
      <c r="I97" s="6">
        <f t="shared" si="8"/>
        <v>6.6116398010155697E-3</v>
      </c>
      <c r="J97" s="6">
        <f t="shared" si="9"/>
        <v>3.8282186571016966E-2</v>
      </c>
      <c r="K97" s="6">
        <f t="shared" si="10"/>
        <v>4.6102643491994283E-3</v>
      </c>
      <c r="L97" s="6">
        <f t="shared" si="11"/>
        <v>4.6209079682306194E-3</v>
      </c>
    </row>
    <row r="98" spans="1:12">
      <c r="A98" s="3">
        <v>44977</v>
      </c>
      <c r="B98" s="4">
        <v>50.5</v>
      </c>
      <c r="C98" s="5">
        <v>115</v>
      </c>
      <c r="D98" s="5">
        <v>57.809525000000001</v>
      </c>
      <c r="E98" s="5">
        <v>106.5</v>
      </c>
      <c r="F98" s="5">
        <v>15551.23047</v>
      </c>
      <c r="G98" s="6">
        <f t="shared" si="6"/>
        <v>1.9782004864133023E-3</v>
      </c>
      <c r="H98" s="6">
        <f t="shared" si="7"/>
        <v>-4.3573053689557007E-3</v>
      </c>
      <c r="I98" s="6">
        <f t="shared" si="8"/>
        <v>-8.2713895995720089E-3</v>
      </c>
      <c r="J98" s="6">
        <f t="shared" si="9"/>
        <v>-9.4340322333586416E-3</v>
      </c>
      <c r="K98" s="6">
        <f t="shared" si="10"/>
        <v>7.5653682469851167E-4</v>
      </c>
      <c r="L98" s="6">
        <f t="shared" si="11"/>
        <v>7.5682307086273777E-4</v>
      </c>
    </row>
    <row r="99" spans="1:12">
      <c r="A99" s="3">
        <v>44978</v>
      </c>
      <c r="B99" s="4">
        <v>50.599997999999999</v>
      </c>
      <c r="C99" s="5">
        <v>114.5</v>
      </c>
      <c r="D99" s="5">
        <v>57.333331999999999</v>
      </c>
      <c r="E99" s="5">
        <v>105.5</v>
      </c>
      <c r="F99" s="5">
        <v>15563</v>
      </c>
      <c r="G99" s="6">
        <f t="shared" si="6"/>
        <v>-2.0969296173365279E-2</v>
      </c>
      <c r="H99" s="6">
        <f t="shared" si="7"/>
        <v>4.3573053689556262E-3</v>
      </c>
      <c r="I99" s="6">
        <f t="shared" si="8"/>
        <v>-4.9958247722819938E-3</v>
      </c>
      <c r="J99" s="6">
        <f t="shared" si="9"/>
        <v>4.7281411959458957E-3</v>
      </c>
      <c r="K99" s="6">
        <f t="shared" si="10"/>
        <v>-9.3107342885021122E-3</v>
      </c>
      <c r="L99" s="6">
        <f t="shared" si="11"/>
        <v>-9.267523613699185E-3</v>
      </c>
    </row>
    <row r="100" spans="1:12">
      <c r="A100" s="3">
        <v>44979</v>
      </c>
      <c r="B100" s="4">
        <v>49.549999</v>
      </c>
      <c r="C100" s="5">
        <v>115</v>
      </c>
      <c r="D100" s="5">
        <v>57.047618999999997</v>
      </c>
      <c r="E100" s="5">
        <v>106</v>
      </c>
      <c r="F100" s="5">
        <v>15418.76953</v>
      </c>
      <c r="G100" s="6">
        <f t="shared" si="6"/>
        <v>1.3032806023640021E-2</v>
      </c>
      <c r="H100" s="6">
        <f t="shared" si="7"/>
        <v>4.3384015985981411E-3</v>
      </c>
      <c r="I100" s="6">
        <f t="shared" si="8"/>
        <v>-1.6708424939726341E-3</v>
      </c>
      <c r="J100" s="6">
        <f t="shared" si="9"/>
        <v>4.7058910374127138E-3</v>
      </c>
      <c r="K100" s="6">
        <f t="shared" si="10"/>
        <v>1.2672689506610688E-2</v>
      </c>
      <c r="L100" s="6">
        <f t="shared" si="11"/>
        <v>1.275332831309269E-2</v>
      </c>
    </row>
    <row r="101" spans="1:12">
      <c r="A101" s="3">
        <v>44980</v>
      </c>
      <c r="B101" s="4">
        <v>50.200001</v>
      </c>
      <c r="C101" s="5">
        <v>115.5</v>
      </c>
      <c r="D101" s="5">
        <v>56.952381000000003</v>
      </c>
      <c r="E101" s="5">
        <v>106.5</v>
      </c>
      <c r="F101" s="5">
        <v>15615.410159999999</v>
      </c>
      <c r="G101" s="6">
        <f t="shared" si="6"/>
        <v>-4.9925215034197059E-3</v>
      </c>
      <c r="H101" s="6">
        <f t="shared" si="7"/>
        <v>0</v>
      </c>
      <c r="I101" s="6">
        <f t="shared" si="8"/>
        <v>3.3388979293942078E-3</v>
      </c>
      <c r="J101" s="6">
        <f t="shared" si="9"/>
        <v>-2.3754086008107144E-2</v>
      </c>
      <c r="K101" s="6">
        <f t="shared" si="10"/>
        <v>-7.1737446959304983E-3</v>
      </c>
      <c r="L101" s="6">
        <f t="shared" si="11"/>
        <v>-7.1480748091985813E-3</v>
      </c>
    </row>
    <row r="102" spans="1:12">
      <c r="A102" s="3">
        <v>44981</v>
      </c>
      <c r="B102" s="4">
        <v>49.950001</v>
      </c>
      <c r="C102" s="5">
        <v>115.5</v>
      </c>
      <c r="D102" s="5">
        <v>57.142856999999999</v>
      </c>
      <c r="E102" s="5">
        <v>104</v>
      </c>
      <c r="F102" s="5">
        <v>15503.79004</v>
      </c>
      <c r="G102" s="6">
        <f t="shared" si="6"/>
        <v>2.666820756896382E-2</v>
      </c>
      <c r="H102" s="6">
        <f t="shared" si="7"/>
        <v>-4.3384015985981298E-3</v>
      </c>
      <c r="I102" s="6">
        <f t="shared" si="8"/>
        <v>-1.6807137002822103E-2</v>
      </c>
      <c r="J102" s="6">
        <f t="shared" si="9"/>
        <v>4.7961722634930135E-3</v>
      </c>
      <c r="K102" s="6">
        <f t="shared" si="10"/>
        <v>6.089616698736409E-3</v>
      </c>
      <c r="L102" s="6">
        <f t="shared" si="11"/>
        <v>6.108196109188252E-3</v>
      </c>
    </row>
    <row r="103" spans="1:12">
      <c r="A103" s="3">
        <v>44986</v>
      </c>
      <c r="B103" s="4">
        <v>51.299999</v>
      </c>
      <c r="C103" s="5">
        <v>115</v>
      </c>
      <c r="D103" s="5">
        <v>56.190474999999999</v>
      </c>
      <c r="E103" s="5">
        <v>104.5</v>
      </c>
      <c r="F103" s="5">
        <v>15598.490229999999</v>
      </c>
      <c r="G103" s="6">
        <f t="shared" si="6"/>
        <v>-1.1764802362543077E-2</v>
      </c>
      <c r="H103" s="6">
        <f t="shared" si="7"/>
        <v>1.2959144642505116E-2</v>
      </c>
      <c r="I103" s="6">
        <f t="shared" si="8"/>
        <v>6.7567581947743363E-3</v>
      </c>
      <c r="J103" s="6">
        <f t="shared" si="9"/>
        <v>-1.9324272826402814E-2</v>
      </c>
      <c r="K103" s="6">
        <f t="shared" si="10"/>
        <v>1.4712854149408699E-5</v>
      </c>
      <c r="L103" s="6">
        <f t="shared" si="11"/>
        <v>1.4712962384006351E-5</v>
      </c>
    </row>
    <row r="104" spans="1:12">
      <c r="A104" s="3">
        <v>44987</v>
      </c>
      <c r="B104" s="4">
        <v>50.700001</v>
      </c>
      <c r="C104" s="5">
        <v>116.5</v>
      </c>
      <c r="D104" s="5">
        <v>56.571426000000002</v>
      </c>
      <c r="E104" s="5">
        <v>102.5</v>
      </c>
      <c r="F104" s="5">
        <v>15598.719730000001</v>
      </c>
      <c r="G104" s="6">
        <f t="shared" si="6"/>
        <v>1.1764802362543195E-2</v>
      </c>
      <c r="H104" s="6">
        <f t="shared" si="7"/>
        <v>8.5470605784583476E-3</v>
      </c>
      <c r="I104" s="6">
        <f t="shared" si="8"/>
        <v>1.6820845787066895E-3</v>
      </c>
      <c r="J104" s="6">
        <f t="shared" si="9"/>
        <v>0</v>
      </c>
      <c r="K104" s="6">
        <f t="shared" si="10"/>
        <v>6.2166481268016488E-4</v>
      </c>
      <c r="L104" s="6">
        <f t="shared" si="11"/>
        <v>6.2185808629818657E-4</v>
      </c>
    </row>
    <row r="105" spans="1:12">
      <c r="A105" s="3">
        <v>44988</v>
      </c>
      <c r="B105" s="4">
        <v>51.299999</v>
      </c>
      <c r="C105" s="5">
        <v>117.5</v>
      </c>
      <c r="D105" s="5">
        <v>56.666663999999997</v>
      </c>
      <c r="E105" s="5">
        <v>102.5</v>
      </c>
      <c r="F105" s="5">
        <v>15608.41992</v>
      </c>
      <c r="G105" s="6">
        <f t="shared" si="6"/>
        <v>1.1628096023941345E-2</v>
      </c>
      <c r="H105" s="6">
        <f t="shared" si="7"/>
        <v>4.246290881451004E-3</v>
      </c>
      <c r="I105" s="6">
        <f t="shared" si="8"/>
        <v>8.3682942293412232E-3</v>
      </c>
      <c r="J105" s="6">
        <f t="shared" si="9"/>
        <v>4.8661896511729063E-3</v>
      </c>
      <c r="K105" s="6">
        <f t="shared" si="10"/>
        <v>9.88725366702989E-3</v>
      </c>
      <c r="L105" s="6">
        <f t="shared" si="11"/>
        <v>9.936294051217473E-3</v>
      </c>
    </row>
    <row r="106" spans="1:12">
      <c r="A106" s="3">
        <v>44991</v>
      </c>
      <c r="B106" s="4">
        <v>51.900002000000001</v>
      </c>
      <c r="C106" s="5">
        <v>118</v>
      </c>
      <c r="D106" s="5">
        <v>57.142856999999999</v>
      </c>
      <c r="E106" s="5">
        <v>103</v>
      </c>
      <c r="F106" s="5">
        <v>15763.509770000001</v>
      </c>
      <c r="G106" s="6">
        <f t="shared" si="6"/>
        <v>-5.7971949796613064E-3</v>
      </c>
      <c r="H106" s="6">
        <f t="shared" si="7"/>
        <v>4.2283361095211049E-3</v>
      </c>
      <c r="I106" s="6">
        <f t="shared" si="8"/>
        <v>-3.3388979293941493E-3</v>
      </c>
      <c r="J106" s="6">
        <f t="shared" si="9"/>
        <v>3.8099846232270383E-2</v>
      </c>
      <c r="K106" s="6">
        <f t="shared" si="10"/>
        <v>5.9693854154822352E-3</v>
      </c>
      <c r="L106" s="6">
        <f t="shared" si="11"/>
        <v>5.98723770131546E-3</v>
      </c>
    </row>
    <row r="107" spans="1:12">
      <c r="A107" s="3">
        <v>44992</v>
      </c>
      <c r="B107" s="4">
        <v>51.599997999999999</v>
      </c>
      <c r="C107" s="5">
        <v>118.5</v>
      </c>
      <c r="D107" s="5">
        <v>56.952381000000003</v>
      </c>
      <c r="E107" s="5">
        <v>107</v>
      </c>
      <c r="F107" s="5">
        <v>15857.889649999999</v>
      </c>
      <c r="G107" s="6">
        <f t="shared" si="6"/>
        <v>9.6432766437782591E-3</v>
      </c>
      <c r="H107" s="6">
        <f t="shared" si="7"/>
        <v>4.2105325363434578E-3</v>
      </c>
      <c r="I107" s="6">
        <f t="shared" si="8"/>
        <v>3.3388979293942078E-3</v>
      </c>
      <c r="J107" s="6">
        <f t="shared" si="9"/>
        <v>-1.8868484304382805E-2</v>
      </c>
      <c r="K107" s="6">
        <f t="shared" si="10"/>
        <v>-2.5059577086802842E-3</v>
      </c>
      <c r="L107" s="6">
        <f t="shared" si="11"/>
        <v>-2.5028204178479609E-3</v>
      </c>
    </row>
    <row r="108" spans="1:12">
      <c r="A108" s="3">
        <v>44993</v>
      </c>
      <c r="B108" s="4">
        <v>52.099997999999999</v>
      </c>
      <c r="C108" s="5">
        <v>119</v>
      </c>
      <c r="D108" s="5">
        <v>57.142856999999999</v>
      </c>
      <c r="E108" s="5">
        <v>105</v>
      </c>
      <c r="F108" s="5">
        <v>15818.200199999999</v>
      </c>
      <c r="G108" s="6">
        <f t="shared" si="6"/>
        <v>7.6482592259735291E-3</v>
      </c>
      <c r="H108" s="6">
        <f t="shared" si="7"/>
        <v>-4.2105325363434943E-3</v>
      </c>
      <c r="I108" s="6">
        <f t="shared" si="8"/>
        <v>-1.0050378808047905E-2</v>
      </c>
      <c r="J108" s="6">
        <f t="shared" si="9"/>
        <v>-2.409755157906053E-2</v>
      </c>
      <c r="K108" s="6">
        <f t="shared" si="10"/>
        <v>-3.0099266228401336E-3</v>
      </c>
      <c r="L108" s="6">
        <f t="shared" si="11"/>
        <v>-3.0054013351025781E-3</v>
      </c>
    </row>
    <row r="109" spans="1:12">
      <c r="A109" s="3">
        <v>44994</v>
      </c>
      <c r="B109" s="4">
        <v>52.5</v>
      </c>
      <c r="C109" s="5">
        <v>118.5</v>
      </c>
      <c r="D109" s="5">
        <v>56.571426000000002</v>
      </c>
      <c r="E109" s="5">
        <v>102.5</v>
      </c>
      <c r="F109" s="5">
        <v>15770.660159999999</v>
      </c>
      <c r="G109" s="6">
        <f t="shared" si="6"/>
        <v>-9.5694510161506725E-3</v>
      </c>
      <c r="H109" s="6">
        <f t="shared" si="7"/>
        <v>-8.4746269909722321E-3</v>
      </c>
      <c r="I109" s="6">
        <f t="shared" si="8"/>
        <v>-1.8692115001860254E-2</v>
      </c>
      <c r="J109" s="6">
        <f t="shared" si="9"/>
        <v>-3.9806250400419706E-2</v>
      </c>
      <c r="K109" s="6">
        <f t="shared" si="10"/>
        <v>-1.5622329461704311E-2</v>
      </c>
      <c r="L109" s="6">
        <f t="shared" si="11"/>
        <v>-1.5500933855644008E-2</v>
      </c>
    </row>
    <row r="110" spans="1:12">
      <c r="A110" s="3">
        <v>44995</v>
      </c>
      <c r="B110" s="4">
        <v>52</v>
      </c>
      <c r="C110" s="5">
        <v>117.5</v>
      </c>
      <c r="D110" s="5">
        <v>55.523808000000002</v>
      </c>
      <c r="E110" s="5">
        <v>98.5</v>
      </c>
      <c r="F110" s="5">
        <v>15526.200199999999</v>
      </c>
      <c r="G110" s="6">
        <f t="shared" si="6"/>
        <v>9.5694510161506725E-3</v>
      </c>
      <c r="H110" s="6">
        <f t="shared" si="7"/>
        <v>1.2685159527315642E-2</v>
      </c>
      <c r="I110" s="6">
        <f t="shared" si="8"/>
        <v>-1.0344891531587502E-2</v>
      </c>
      <c r="J110" s="6">
        <f t="shared" si="9"/>
        <v>3.4916265106227883E-2</v>
      </c>
      <c r="K110" s="6">
        <f t="shared" si="10"/>
        <v>2.2060916381061477E-3</v>
      </c>
      <c r="L110" s="6">
        <f t="shared" si="11"/>
        <v>2.2085268487005674E-3</v>
      </c>
    </row>
    <row r="111" spans="1:12">
      <c r="A111" s="3">
        <v>44998</v>
      </c>
      <c r="B111" s="4">
        <v>52.5</v>
      </c>
      <c r="C111" s="5">
        <v>119</v>
      </c>
      <c r="D111" s="5">
        <v>54.952381000000003</v>
      </c>
      <c r="E111" s="5">
        <v>102</v>
      </c>
      <c r="F111" s="5">
        <v>15560.490229999999</v>
      </c>
      <c r="G111" s="6">
        <f t="shared" si="6"/>
        <v>-3.4887239276574875E-2</v>
      </c>
      <c r="H111" s="6">
        <f t="shared" si="7"/>
        <v>-1.2685159527315687E-2</v>
      </c>
      <c r="I111" s="6">
        <f t="shared" si="8"/>
        <v>-1.7482963646898629E-2</v>
      </c>
      <c r="J111" s="6">
        <f t="shared" si="9"/>
        <v>-2.481516911972402E-2</v>
      </c>
      <c r="K111" s="6">
        <f t="shared" si="10"/>
        <v>-1.294095815050874E-2</v>
      </c>
      <c r="L111" s="6">
        <f t="shared" si="11"/>
        <v>-1.2857583986285448E-2</v>
      </c>
    </row>
    <row r="112" spans="1:12">
      <c r="A112" s="3">
        <v>44999</v>
      </c>
      <c r="B112" s="4">
        <v>50.700001</v>
      </c>
      <c r="C112" s="5">
        <v>117.5</v>
      </c>
      <c r="D112" s="5">
        <v>54</v>
      </c>
      <c r="E112" s="5">
        <v>99.5</v>
      </c>
      <c r="F112" s="5">
        <v>15360.41992</v>
      </c>
      <c r="G112" s="6">
        <f t="shared" si="6"/>
        <v>1.9531870535739813E-2</v>
      </c>
      <c r="H112" s="6">
        <f t="shared" si="7"/>
        <v>1.2685159527315642E-2</v>
      </c>
      <c r="I112" s="6">
        <f t="shared" si="8"/>
        <v>-3.5335504574175824E-3</v>
      </c>
      <c r="J112" s="6">
        <f t="shared" si="9"/>
        <v>-1.6211074199073413E-2</v>
      </c>
      <c r="K112" s="6">
        <f t="shared" si="10"/>
        <v>1.7672641113064191E-3</v>
      </c>
      <c r="L112" s="6">
        <f t="shared" si="11"/>
        <v>1.768826642859141E-3</v>
      </c>
    </row>
    <row r="113" spans="1:12">
      <c r="A113" s="3">
        <v>45000</v>
      </c>
      <c r="B113" s="4">
        <v>51.700001</v>
      </c>
      <c r="C113" s="5">
        <v>119</v>
      </c>
      <c r="D113" s="5">
        <v>53.809525000000001</v>
      </c>
      <c r="E113" s="5">
        <v>97.900002000000001</v>
      </c>
      <c r="F113" s="5">
        <v>15387.589840000001</v>
      </c>
      <c r="G113" s="6">
        <f t="shared" si="6"/>
        <v>5.7859177246843132E-3</v>
      </c>
      <c r="H113" s="6">
        <f t="shared" si="7"/>
        <v>0</v>
      </c>
      <c r="I113" s="6">
        <f t="shared" si="8"/>
        <v>-2.5090972248092026E-2</v>
      </c>
      <c r="J113" s="6">
        <f t="shared" si="9"/>
        <v>-1.8557274800881606E-2</v>
      </c>
      <c r="K113" s="6">
        <f t="shared" si="10"/>
        <v>-1.0877385003885028E-2</v>
      </c>
      <c r="L113" s="6">
        <f t="shared" si="11"/>
        <v>-1.0818440167105529E-2</v>
      </c>
    </row>
    <row r="114" spans="1:12">
      <c r="A114" s="3">
        <v>45001</v>
      </c>
      <c r="B114" s="4">
        <v>52</v>
      </c>
      <c r="C114" s="5">
        <v>119</v>
      </c>
      <c r="D114" s="5">
        <v>52.476188999999998</v>
      </c>
      <c r="E114" s="5">
        <v>96.099997999999999</v>
      </c>
      <c r="F114" s="5">
        <v>15221.12012</v>
      </c>
      <c r="G114" s="6">
        <f t="shared" si="6"/>
        <v>2.2814696563163754E-2</v>
      </c>
      <c r="H114" s="6">
        <f t="shared" si="7"/>
        <v>-8.4388686458645949E-3</v>
      </c>
      <c r="I114" s="6">
        <f t="shared" si="8"/>
        <v>7.2333354268946347E-3</v>
      </c>
      <c r="J114" s="6">
        <f t="shared" si="9"/>
        <v>1.5488177762651354E-2</v>
      </c>
      <c r="K114" s="6">
        <f t="shared" si="10"/>
        <v>1.5116623170640126E-2</v>
      </c>
      <c r="L114" s="6">
        <f t="shared" si="11"/>
        <v>1.5231457223399178E-2</v>
      </c>
    </row>
    <row r="115" spans="1:12">
      <c r="A115" s="3">
        <v>45002</v>
      </c>
      <c r="B115" s="4">
        <v>53.200001</v>
      </c>
      <c r="C115" s="5">
        <v>118</v>
      </c>
      <c r="D115" s="5">
        <v>52.857143000000001</v>
      </c>
      <c r="E115" s="5">
        <v>97.599997999999999</v>
      </c>
      <c r="F115" s="5">
        <v>15452.95996</v>
      </c>
      <c r="G115" s="6">
        <f t="shared" si="6"/>
        <v>0</v>
      </c>
      <c r="H115" s="6">
        <f t="shared" si="7"/>
        <v>8.4388686458646035E-3</v>
      </c>
      <c r="I115" s="6">
        <f t="shared" si="8"/>
        <v>-9.0498645862572818E-3</v>
      </c>
      <c r="J115" s="6">
        <f t="shared" si="9"/>
        <v>1.9280171237303675E-2</v>
      </c>
      <c r="K115" s="6">
        <f t="shared" si="10"/>
        <v>-2.1371630673260606E-3</v>
      </c>
      <c r="L115" s="6">
        <f t="shared" si="11"/>
        <v>-2.1348809603722956E-3</v>
      </c>
    </row>
    <row r="116" spans="1:12">
      <c r="A116" s="3">
        <v>45005</v>
      </c>
      <c r="B116" s="4">
        <v>53.200001</v>
      </c>
      <c r="C116" s="5">
        <v>119</v>
      </c>
      <c r="D116" s="5">
        <v>52.380951000000003</v>
      </c>
      <c r="E116" s="5">
        <v>99.5</v>
      </c>
      <c r="F116" s="5">
        <v>15419.969730000001</v>
      </c>
      <c r="G116" s="6">
        <f t="shared" si="6"/>
        <v>-7.547243371769324E-3</v>
      </c>
      <c r="H116" s="6">
        <f t="shared" si="7"/>
        <v>-4.2105325363434943E-3</v>
      </c>
      <c r="I116" s="6">
        <f t="shared" si="8"/>
        <v>5.4396990265421072E-3</v>
      </c>
      <c r="J116" s="6">
        <f t="shared" si="9"/>
        <v>-1.0101095986503933E-2</v>
      </c>
      <c r="K116" s="6">
        <f t="shared" si="10"/>
        <v>6.0439973841076673E-3</v>
      </c>
      <c r="L116" s="6">
        <f t="shared" si="11"/>
        <v>6.0622991897402775E-3</v>
      </c>
    </row>
    <row r="117" spans="1:12">
      <c r="A117" s="3">
        <v>45006</v>
      </c>
      <c r="B117" s="4">
        <v>52.799999</v>
      </c>
      <c r="C117" s="5">
        <v>118.5</v>
      </c>
      <c r="D117" s="5">
        <v>52.666663999999997</v>
      </c>
      <c r="E117" s="5">
        <v>98.5</v>
      </c>
      <c r="F117" s="5">
        <v>15513.450199999999</v>
      </c>
      <c r="G117" s="6">
        <f t="shared" si="6"/>
        <v>1.3170482129139131E-2</v>
      </c>
      <c r="H117" s="6">
        <f t="shared" si="7"/>
        <v>8.4034107963793792E-3</v>
      </c>
      <c r="I117" s="6">
        <f t="shared" si="8"/>
        <v>1.6143870534517834E-2</v>
      </c>
      <c r="J117" s="6">
        <f t="shared" si="9"/>
        <v>-2.0324905061028585E-3</v>
      </c>
      <c r="K117" s="6">
        <f t="shared" si="10"/>
        <v>1.5796866800694129E-2</v>
      </c>
      <c r="L117" s="6">
        <f t="shared" si="11"/>
        <v>1.5922296898210356E-2</v>
      </c>
    </row>
    <row r="118" spans="1:12">
      <c r="A118" s="3">
        <v>45007</v>
      </c>
      <c r="B118" s="4">
        <v>53.5</v>
      </c>
      <c r="C118" s="5">
        <v>119.5</v>
      </c>
      <c r="D118" s="5">
        <v>53.523808000000002</v>
      </c>
      <c r="E118" s="5">
        <v>98.300003000000004</v>
      </c>
      <c r="F118" s="5">
        <v>15760.45996</v>
      </c>
      <c r="G118" s="6">
        <f t="shared" si="6"/>
        <v>-3.7453414918882438E-3</v>
      </c>
      <c r="H118" s="6">
        <f t="shared" si="7"/>
        <v>4.175371410480592E-3</v>
      </c>
      <c r="I118" s="6">
        <f t="shared" si="8"/>
        <v>5.3239318463946866E-3</v>
      </c>
      <c r="J118" s="6">
        <f t="shared" si="9"/>
        <v>7.0957924626494891E-3</v>
      </c>
      <c r="K118" s="6">
        <f t="shared" si="10"/>
        <v>6.5449827464726159E-3</v>
      </c>
      <c r="L118" s="6">
        <f t="shared" si="11"/>
        <v>6.5664479502918751E-3</v>
      </c>
    </row>
    <row r="119" spans="1:12">
      <c r="A119" s="3">
        <v>45008</v>
      </c>
      <c r="B119" s="4">
        <v>53.299999</v>
      </c>
      <c r="C119" s="5">
        <v>120</v>
      </c>
      <c r="D119" s="5">
        <v>53.809525000000001</v>
      </c>
      <c r="E119" s="5">
        <v>99</v>
      </c>
      <c r="F119" s="5">
        <v>15863.950199999999</v>
      </c>
      <c r="G119" s="6">
        <f t="shared" si="6"/>
        <v>-3.7594218269636471E-3</v>
      </c>
      <c r="H119" s="6">
        <f t="shared" si="7"/>
        <v>-4.1753714104806215E-3</v>
      </c>
      <c r="I119" s="6">
        <f t="shared" si="8"/>
        <v>-3.5461739761159872E-3</v>
      </c>
      <c r="J119" s="6">
        <f t="shared" si="9"/>
        <v>0</v>
      </c>
      <c r="K119" s="6">
        <f t="shared" si="10"/>
        <v>3.193970952500048E-3</v>
      </c>
      <c r="L119" s="6">
        <f t="shared" si="11"/>
        <v>3.1990771125844811E-3</v>
      </c>
    </row>
    <row r="120" spans="1:12">
      <c r="A120" s="3">
        <v>45009</v>
      </c>
      <c r="B120" s="4">
        <v>53.099997999999999</v>
      </c>
      <c r="C120" s="5">
        <v>119.5</v>
      </c>
      <c r="D120" s="5">
        <v>53.619045</v>
      </c>
      <c r="E120" s="5">
        <v>99</v>
      </c>
      <c r="F120" s="5">
        <v>15914.700199999999</v>
      </c>
      <c r="G120" s="6">
        <f t="shared" si="6"/>
        <v>-1.8849770309872155E-3</v>
      </c>
      <c r="H120" s="6">
        <f t="shared" si="7"/>
        <v>4.175371410480592E-3</v>
      </c>
      <c r="I120" s="6">
        <f t="shared" si="8"/>
        <v>0</v>
      </c>
      <c r="J120" s="6">
        <f t="shared" si="9"/>
        <v>-1.7320830110154145E-2</v>
      </c>
      <c r="K120" s="6">
        <f t="shared" si="10"/>
        <v>-5.3167933737984837E-3</v>
      </c>
      <c r="L120" s="6">
        <f t="shared" si="11"/>
        <v>-5.3026842440927584E-3</v>
      </c>
    </row>
    <row r="121" spans="1:12">
      <c r="A121" s="3">
        <v>45012</v>
      </c>
      <c r="B121" s="4">
        <v>53</v>
      </c>
      <c r="C121" s="5">
        <v>120</v>
      </c>
      <c r="D121" s="5">
        <v>53.619045</v>
      </c>
      <c r="E121" s="5">
        <v>97.300003000000004</v>
      </c>
      <c r="F121" s="5">
        <v>15830.309569999999</v>
      </c>
      <c r="G121" s="6">
        <f t="shared" si="6"/>
        <v>-1.5209399506440829E-2</v>
      </c>
      <c r="H121" s="6">
        <f t="shared" si="7"/>
        <v>-4.1753714104806215E-3</v>
      </c>
      <c r="I121" s="6">
        <f t="shared" si="8"/>
        <v>3.5461739761159213E-3</v>
      </c>
      <c r="J121" s="6">
        <f t="shared" si="9"/>
        <v>-8.2560116794956288E-3</v>
      </c>
      <c r="K121" s="6">
        <f t="shared" si="10"/>
        <v>-8.1714242474467125E-3</v>
      </c>
      <c r="L121" s="6">
        <f t="shared" si="11"/>
        <v>-8.1381289121561385E-3</v>
      </c>
    </row>
    <row r="122" spans="1:12">
      <c r="A122" s="3">
        <v>45013</v>
      </c>
      <c r="B122" s="4">
        <v>52.200001</v>
      </c>
      <c r="C122" s="5">
        <v>119.5</v>
      </c>
      <c r="D122" s="5">
        <v>53.809525000000001</v>
      </c>
      <c r="E122" s="5">
        <v>96.5</v>
      </c>
      <c r="F122" s="5">
        <v>15701.48047</v>
      </c>
      <c r="G122" s="6">
        <f t="shared" si="6"/>
        <v>-1.350070637599054E-2</v>
      </c>
      <c r="H122" s="6">
        <f t="shared" si="7"/>
        <v>4.175371410480592E-3</v>
      </c>
      <c r="I122" s="6">
        <f t="shared" si="8"/>
        <v>7.0546588876304996E-3</v>
      </c>
      <c r="J122" s="6">
        <f t="shared" si="9"/>
        <v>-3.0512646228915453E-2</v>
      </c>
      <c r="K122" s="6">
        <f t="shared" si="10"/>
        <v>4.3391621436814935E-3</v>
      </c>
      <c r="L122" s="6">
        <f t="shared" si="11"/>
        <v>4.3485899390479669E-3</v>
      </c>
    </row>
    <row r="123" spans="1:12">
      <c r="A123" s="3">
        <v>45014</v>
      </c>
      <c r="B123" s="4">
        <v>51.5</v>
      </c>
      <c r="C123" s="5">
        <v>120</v>
      </c>
      <c r="D123" s="5">
        <v>54.190474999999999</v>
      </c>
      <c r="E123" s="5">
        <v>93.599997999999999</v>
      </c>
      <c r="F123" s="5">
        <v>15769.759770000001</v>
      </c>
      <c r="G123" s="6">
        <f t="shared" si="6"/>
        <v>1.1583102701914167E-2</v>
      </c>
      <c r="H123" s="6">
        <f t="shared" si="7"/>
        <v>0</v>
      </c>
      <c r="I123" s="6">
        <f t="shared" si="8"/>
        <v>-1.758995197377109E-3</v>
      </c>
      <c r="J123" s="6">
        <f t="shared" si="9"/>
        <v>-1.2903361823364816E-2</v>
      </c>
      <c r="K123" s="6">
        <f t="shared" si="10"/>
        <v>5.0393504680146962E-3</v>
      </c>
      <c r="L123" s="6">
        <f t="shared" si="11"/>
        <v>5.0520693505783365E-3</v>
      </c>
    </row>
    <row r="124" spans="1:12">
      <c r="A124" s="3">
        <v>45015</v>
      </c>
      <c r="B124" s="4">
        <v>52.099997999999999</v>
      </c>
      <c r="C124" s="5">
        <v>120</v>
      </c>
      <c r="D124" s="5">
        <v>54.095238000000002</v>
      </c>
      <c r="E124" s="5">
        <v>92.400002000000001</v>
      </c>
      <c r="F124" s="5">
        <v>15849.429690000001</v>
      </c>
      <c r="G124" s="6">
        <f t="shared" si="6"/>
        <v>1.5238466299831849E-2</v>
      </c>
      <c r="H124" s="6">
        <f t="shared" si="7"/>
        <v>-4.1753714104806215E-3</v>
      </c>
      <c r="I124" s="6">
        <f t="shared" si="8"/>
        <v>-5.2956636902534489E-3</v>
      </c>
      <c r="J124" s="6">
        <f t="shared" si="9"/>
        <v>2.3530454623523378E-2</v>
      </c>
      <c r="K124" s="6">
        <f t="shared" si="10"/>
        <v>1.1747387688688772E-3</v>
      </c>
      <c r="L124" s="6">
        <f t="shared" si="11"/>
        <v>1.1754290447278922E-3</v>
      </c>
    </row>
    <row r="125" spans="1:12">
      <c r="A125" s="3">
        <v>45016</v>
      </c>
      <c r="B125" s="4">
        <v>52.900002000000001</v>
      </c>
      <c r="C125" s="5">
        <v>119.5</v>
      </c>
      <c r="D125" s="5">
        <v>53.809525000000001</v>
      </c>
      <c r="E125" s="5">
        <v>94.599997999999999</v>
      </c>
      <c r="F125" s="5">
        <v>15868.059569999999</v>
      </c>
      <c r="G125" s="6">
        <f t="shared" si="6"/>
        <v>-1.8922048986147479E-3</v>
      </c>
      <c r="H125" s="6">
        <f t="shared" si="7"/>
        <v>8.3333815591442404E-3</v>
      </c>
      <c r="I125" s="6">
        <f t="shared" si="8"/>
        <v>5.2956636902535964E-3</v>
      </c>
      <c r="J125" s="6">
        <f t="shared" si="9"/>
        <v>3.53100237543887E-2</v>
      </c>
      <c r="K125" s="6">
        <f t="shared" si="10"/>
        <v>-3.6169330801849127E-3</v>
      </c>
      <c r="L125" s="6">
        <f t="shared" si="11"/>
        <v>-3.610399856849029E-3</v>
      </c>
    </row>
    <row r="126" spans="1:12">
      <c r="A126" s="3">
        <v>45022</v>
      </c>
      <c r="B126" s="4">
        <v>52.799999</v>
      </c>
      <c r="C126" s="5">
        <v>120.5</v>
      </c>
      <c r="D126" s="5">
        <v>54.095238000000002</v>
      </c>
      <c r="E126" s="5">
        <v>98</v>
      </c>
      <c r="F126" s="5">
        <v>15810.76953</v>
      </c>
      <c r="G126" s="6">
        <f t="shared" si="6"/>
        <v>-7.6045422778870187E-3</v>
      </c>
      <c r="H126" s="6">
        <f t="shared" si="7"/>
        <v>4.1407926660313871E-3</v>
      </c>
      <c r="I126" s="6">
        <f t="shared" si="8"/>
        <v>1.7589951973771198E-3</v>
      </c>
      <c r="J126" s="6">
        <f t="shared" si="9"/>
        <v>4.4895319907890946E-2</v>
      </c>
      <c r="K126" s="6">
        <f t="shared" si="10"/>
        <v>1.6260787140054093E-3</v>
      </c>
      <c r="L126" s="6">
        <f t="shared" si="11"/>
        <v>1.6274014968833982E-3</v>
      </c>
    </row>
    <row r="127" spans="1:12">
      <c r="A127" s="3">
        <v>45023</v>
      </c>
      <c r="B127" s="4">
        <v>52.400002000000001</v>
      </c>
      <c r="C127" s="5">
        <v>121</v>
      </c>
      <c r="D127" s="5">
        <v>54.190474999999999</v>
      </c>
      <c r="E127" s="5">
        <v>102.5</v>
      </c>
      <c r="F127" s="5">
        <v>15836.5</v>
      </c>
      <c r="G127" s="6">
        <f t="shared" si="6"/>
        <v>-5.7417191233301258E-3</v>
      </c>
      <c r="H127" s="6">
        <f t="shared" si="7"/>
        <v>1.2320484388040657E-2</v>
      </c>
      <c r="I127" s="6">
        <f t="shared" si="8"/>
        <v>3.508772103999322E-3</v>
      </c>
      <c r="J127" s="6">
        <f t="shared" si="9"/>
        <v>2.4097551579060524E-2</v>
      </c>
      <c r="K127" s="6">
        <f t="shared" si="10"/>
        <v>2.5018354362364753E-3</v>
      </c>
      <c r="L127" s="6">
        <f t="shared" si="11"/>
        <v>2.5049676380513542E-3</v>
      </c>
    </row>
    <row r="128" spans="1:12">
      <c r="A128" s="3">
        <v>45026</v>
      </c>
      <c r="B128" s="4">
        <v>52.099997999999999</v>
      </c>
      <c r="C128" s="5">
        <v>122.5</v>
      </c>
      <c r="D128" s="5">
        <v>54.380951000000003</v>
      </c>
      <c r="E128" s="5">
        <v>105</v>
      </c>
      <c r="F128" s="5">
        <v>15876.16992</v>
      </c>
      <c r="G128" s="6">
        <f t="shared" si="6"/>
        <v>-9.6432766437782331E-3</v>
      </c>
      <c r="H128" s="6">
        <f t="shared" si="7"/>
        <v>4.0733253876358688E-3</v>
      </c>
      <c r="I128" s="6">
        <f t="shared" si="8"/>
        <v>0</v>
      </c>
      <c r="J128" s="6">
        <f t="shared" si="9"/>
        <v>9.4787439545437387E-3</v>
      </c>
      <c r="K128" s="6">
        <f t="shared" si="10"/>
        <v>2.3724390445866422E-3</v>
      </c>
      <c r="L128" s="6">
        <f t="shared" si="11"/>
        <v>2.3752555049499076E-3</v>
      </c>
    </row>
    <row r="129" spans="1:12">
      <c r="A129" s="3">
        <v>45027</v>
      </c>
      <c r="B129" s="4">
        <v>51.599997999999999</v>
      </c>
      <c r="C129" s="5">
        <v>123</v>
      </c>
      <c r="D129" s="5">
        <v>54.380951000000003</v>
      </c>
      <c r="E129" s="5">
        <v>106</v>
      </c>
      <c r="F129" s="5">
        <v>15913.87988</v>
      </c>
      <c r="G129" s="6">
        <f t="shared" si="6"/>
        <v>9.6432766437782591E-3</v>
      </c>
      <c r="H129" s="6">
        <f t="shared" si="7"/>
        <v>0</v>
      </c>
      <c r="I129" s="6">
        <f t="shared" si="8"/>
        <v>3.4964853323552927E-3</v>
      </c>
      <c r="J129" s="6">
        <f t="shared" si="9"/>
        <v>5.9514127532407715E-2</v>
      </c>
      <c r="K129" s="6">
        <f t="shared" si="10"/>
        <v>1.1988534200514018E-3</v>
      </c>
      <c r="L129" s="6">
        <f t="shared" si="11"/>
        <v>1.1995723320742005E-3</v>
      </c>
    </row>
    <row r="130" spans="1:12">
      <c r="A130" s="3">
        <v>45028</v>
      </c>
      <c r="B130" s="4">
        <v>52.099997999999999</v>
      </c>
      <c r="C130" s="5">
        <v>123</v>
      </c>
      <c r="D130" s="5">
        <v>54.571426000000002</v>
      </c>
      <c r="E130" s="5">
        <v>112.5</v>
      </c>
      <c r="F130" s="5">
        <v>15932.969730000001</v>
      </c>
      <c r="G130" s="6">
        <f t="shared" ref="G130:G193" si="12">LN(B131/B130)</f>
        <v>-9.6432766437782331E-3</v>
      </c>
      <c r="H130" s="6">
        <f t="shared" ref="H130:H193" si="13">LN(C131/C130)</f>
        <v>8.0972102326193028E-3</v>
      </c>
      <c r="I130" s="6">
        <f t="shared" ref="I130:I193" si="14">LN(D131/D130)</f>
        <v>1.7436779447577806E-3</v>
      </c>
      <c r="J130" s="6">
        <f t="shared" ref="J130:J193" si="15">LN(E131/E130)</f>
        <v>0</v>
      </c>
      <c r="K130" s="6">
        <f t="shared" ref="K130:K193" si="16">LN(F131/F130)</f>
        <v>-8.0793843443344362E-3</v>
      </c>
      <c r="L130" s="6">
        <f t="shared" ref="L130:L193" si="17">(F131-F130)/F130</f>
        <v>-8.0468338403100782E-3</v>
      </c>
    </row>
    <row r="131" spans="1:12">
      <c r="A131" s="3">
        <v>45029</v>
      </c>
      <c r="B131" s="4">
        <v>51.599997999999999</v>
      </c>
      <c r="C131" s="5">
        <v>124</v>
      </c>
      <c r="D131" s="5">
        <v>54.666663999999997</v>
      </c>
      <c r="E131" s="5">
        <v>112.5</v>
      </c>
      <c r="F131" s="5">
        <v>15804.759770000001</v>
      </c>
      <c r="G131" s="6">
        <f t="shared" si="12"/>
        <v>-5.8309010442801294E-3</v>
      </c>
      <c r="H131" s="6">
        <f t="shared" si="13"/>
        <v>4.024150299725548E-3</v>
      </c>
      <c r="I131" s="6">
        <f t="shared" si="14"/>
        <v>2.0690463368992985E-2</v>
      </c>
      <c r="J131" s="6">
        <f t="shared" si="15"/>
        <v>-4.4543503493803087E-3</v>
      </c>
      <c r="K131" s="6">
        <f t="shared" si="16"/>
        <v>7.8571763449992987E-3</v>
      </c>
      <c r="L131" s="6">
        <f t="shared" si="17"/>
        <v>7.8881249581941783E-3</v>
      </c>
    </row>
    <row r="132" spans="1:12">
      <c r="A132" s="3">
        <v>45030</v>
      </c>
      <c r="B132" s="4">
        <v>51.299999</v>
      </c>
      <c r="C132" s="5">
        <v>124.5</v>
      </c>
      <c r="D132" s="5">
        <v>55.809525000000001</v>
      </c>
      <c r="E132" s="5">
        <v>112</v>
      </c>
      <c r="F132" s="5">
        <v>15929.429690000001</v>
      </c>
      <c r="G132" s="6">
        <f t="shared" si="12"/>
        <v>1.3552985897881004E-2</v>
      </c>
      <c r="H132" s="6">
        <f t="shared" si="13"/>
        <v>8.0000426670763704E-3</v>
      </c>
      <c r="I132" s="6">
        <f t="shared" si="14"/>
        <v>-1.7079405992911324E-3</v>
      </c>
      <c r="J132" s="6">
        <f t="shared" si="15"/>
        <v>3.0771658666753687E-2</v>
      </c>
      <c r="K132" s="6">
        <f t="shared" si="16"/>
        <v>2.1396641864261938E-3</v>
      </c>
      <c r="L132" s="6">
        <f t="shared" si="17"/>
        <v>2.1419549013370603E-3</v>
      </c>
    </row>
    <row r="133" spans="1:12">
      <c r="A133" s="3">
        <v>45033</v>
      </c>
      <c r="B133" s="4">
        <v>52</v>
      </c>
      <c r="C133" s="5">
        <v>125.5</v>
      </c>
      <c r="D133" s="5">
        <v>55.714286999999999</v>
      </c>
      <c r="E133" s="5">
        <v>115.5</v>
      </c>
      <c r="F133" s="5">
        <v>15963.54981</v>
      </c>
      <c r="G133" s="6">
        <f t="shared" si="12"/>
        <v>1.9211917901772674E-3</v>
      </c>
      <c r="H133" s="6">
        <f t="shared" si="13"/>
        <v>3.9761483796394168E-3</v>
      </c>
      <c r="I133" s="6">
        <f t="shared" si="14"/>
        <v>1.7079405992912111E-3</v>
      </c>
      <c r="J133" s="6">
        <f t="shared" si="15"/>
        <v>-1.3072081567352775E-2</v>
      </c>
      <c r="K133" s="6">
        <f t="shared" si="16"/>
        <v>-5.9127121557605898E-3</v>
      </c>
      <c r="L133" s="6">
        <f t="shared" si="17"/>
        <v>-5.8952664739422306E-3</v>
      </c>
    </row>
    <row r="134" spans="1:12">
      <c r="A134" s="3">
        <v>45034</v>
      </c>
      <c r="B134" s="4">
        <v>52.099997999999999</v>
      </c>
      <c r="C134" s="5">
        <v>126</v>
      </c>
      <c r="D134" s="5">
        <v>55.809525000000001</v>
      </c>
      <c r="E134" s="5">
        <v>114</v>
      </c>
      <c r="F134" s="5">
        <v>15869.440430000001</v>
      </c>
      <c r="G134" s="6">
        <f t="shared" si="12"/>
        <v>-1.7425358794892622E-2</v>
      </c>
      <c r="H134" s="6">
        <f t="shared" si="13"/>
        <v>-1.1976191046715649E-2</v>
      </c>
      <c r="I134" s="6">
        <f t="shared" si="14"/>
        <v>-6.8493889498287691E-3</v>
      </c>
      <c r="J134" s="6">
        <f t="shared" si="15"/>
        <v>1.3072081567352701E-2</v>
      </c>
      <c r="K134" s="6">
        <f t="shared" si="16"/>
        <v>-6.2560874729062476E-3</v>
      </c>
      <c r="L134" s="6">
        <f t="shared" si="17"/>
        <v>-6.2365589030412873E-3</v>
      </c>
    </row>
    <row r="135" spans="1:12">
      <c r="A135" s="3">
        <v>45035</v>
      </c>
      <c r="B135" s="4">
        <v>51.200001</v>
      </c>
      <c r="C135" s="5">
        <v>124.5</v>
      </c>
      <c r="D135" s="5">
        <v>55.428570000000001</v>
      </c>
      <c r="E135" s="5">
        <v>115.5</v>
      </c>
      <c r="F135" s="5">
        <v>15770.469730000001</v>
      </c>
      <c r="G135" s="6">
        <f t="shared" si="12"/>
        <v>-9.8136212557087352E-3</v>
      </c>
      <c r="H135" s="6">
        <f t="shared" si="13"/>
        <v>4.0080213975388678E-3</v>
      </c>
      <c r="I135" s="6">
        <f t="shared" si="14"/>
        <v>-5.1679469759200224E-3</v>
      </c>
      <c r="J135" s="6">
        <f t="shared" si="15"/>
        <v>-8.695706967553932E-3</v>
      </c>
      <c r="K135" s="6">
        <f t="shared" si="16"/>
        <v>-3.9996381851738951E-3</v>
      </c>
      <c r="L135" s="6">
        <f t="shared" si="17"/>
        <v>-3.991650285485893E-3</v>
      </c>
    </row>
    <row r="136" spans="1:12">
      <c r="A136" s="3">
        <v>45036</v>
      </c>
      <c r="B136" s="4">
        <v>50.700001</v>
      </c>
      <c r="C136" s="5">
        <v>125</v>
      </c>
      <c r="D136" s="5">
        <v>55.142856999999999</v>
      </c>
      <c r="E136" s="5">
        <v>114.5</v>
      </c>
      <c r="F136" s="5">
        <v>15707.51953</v>
      </c>
      <c r="G136" s="6">
        <f t="shared" si="12"/>
        <v>-1.190496215034454E-2</v>
      </c>
      <c r="H136" s="6">
        <f t="shared" si="13"/>
        <v>7.9681696491768813E-3</v>
      </c>
      <c r="I136" s="6">
        <f t="shared" si="14"/>
        <v>0</v>
      </c>
      <c r="J136" s="6">
        <f t="shared" si="15"/>
        <v>4.3573053689556262E-3</v>
      </c>
      <c r="K136" s="6">
        <f t="shared" si="16"/>
        <v>-6.6769713520637621E-3</v>
      </c>
      <c r="L136" s="6">
        <f t="shared" si="17"/>
        <v>-6.6547299082046823E-3</v>
      </c>
    </row>
    <row r="137" spans="1:12">
      <c r="A137" s="3">
        <v>45037</v>
      </c>
      <c r="B137" s="4">
        <v>50.099997999999999</v>
      </c>
      <c r="C137" s="5">
        <v>126</v>
      </c>
      <c r="D137" s="5">
        <v>55.142856999999999</v>
      </c>
      <c r="E137" s="5">
        <v>115</v>
      </c>
      <c r="F137" s="5">
        <v>15602.990229999999</v>
      </c>
      <c r="G137" s="6">
        <f t="shared" si="12"/>
        <v>-1.0030174762358287E-2</v>
      </c>
      <c r="H137" s="6">
        <f t="shared" si="13"/>
        <v>0</v>
      </c>
      <c r="I137" s="6">
        <f t="shared" si="14"/>
        <v>3.4482577732036107E-3</v>
      </c>
      <c r="J137" s="6">
        <f t="shared" si="15"/>
        <v>-1.3129291441792736E-2</v>
      </c>
      <c r="K137" s="6">
        <f t="shared" si="16"/>
        <v>1.529298843252917E-3</v>
      </c>
      <c r="L137" s="6">
        <f t="shared" si="17"/>
        <v>1.5304688170659812E-3</v>
      </c>
    </row>
    <row r="138" spans="1:12">
      <c r="A138" s="3">
        <v>45040</v>
      </c>
      <c r="B138" s="4">
        <v>49.599997999999999</v>
      </c>
      <c r="C138" s="5">
        <v>126</v>
      </c>
      <c r="D138" s="5">
        <v>55.333331999999999</v>
      </c>
      <c r="E138" s="5">
        <v>113.5</v>
      </c>
      <c r="F138" s="5">
        <v>15626.87012</v>
      </c>
      <c r="G138" s="6">
        <f t="shared" si="12"/>
        <v>-2.242699546486283E-2</v>
      </c>
      <c r="H138" s="6">
        <f t="shared" si="13"/>
        <v>0</v>
      </c>
      <c r="I138" s="6">
        <f t="shared" si="14"/>
        <v>-1.0380669349479447E-2</v>
      </c>
      <c r="J138" s="6">
        <f t="shared" si="15"/>
        <v>-4.0454954692313638E-2</v>
      </c>
      <c r="K138" s="6">
        <f t="shared" si="16"/>
        <v>-1.6526794019857537E-2</v>
      </c>
      <c r="L138" s="6">
        <f t="shared" si="17"/>
        <v>-1.6390975802133254E-2</v>
      </c>
    </row>
    <row r="139" spans="1:12">
      <c r="A139" s="3">
        <v>45041</v>
      </c>
      <c r="B139" s="4">
        <v>48.5</v>
      </c>
      <c r="C139" s="5">
        <v>126</v>
      </c>
      <c r="D139" s="5">
        <v>54.761906000000003</v>
      </c>
      <c r="E139" s="5">
        <v>109</v>
      </c>
      <c r="F139" s="5">
        <v>15370.73047</v>
      </c>
      <c r="G139" s="6">
        <f t="shared" si="12"/>
        <v>-2.0639428985382981E-3</v>
      </c>
      <c r="H139" s="6">
        <f t="shared" si="13"/>
        <v>7.9051795071132473E-3</v>
      </c>
      <c r="I139" s="6">
        <f t="shared" si="14"/>
        <v>5.2038044012795151E-3</v>
      </c>
      <c r="J139" s="6">
        <f t="shared" si="15"/>
        <v>1.8182319083190328E-2</v>
      </c>
      <c r="K139" s="6">
        <f t="shared" si="16"/>
        <v>2.5365843668885709E-4</v>
      </c>
      <c r="L139" s="6">
        <f t="shared" si="17"/>
        <v>2.5369061071044781E-4</v>
      </c>
    </row>
    <row r="140" spans="1:12">
      <c r="A140" s="3">
        <v>45042</v>
      </c>
      <c r="B140" s="4">
        <v>48.400002000000001</v>
      </c>
      <c r="C140" s="5">
        <v>127</v>
      </c>
      <c r="D140" s="5">
        <v>55.047618999999997</v>
      </c>
      <c r="E140" s="5">
        <v>111</v>
      </c>
      <c r="F140" s="5">
        <v>15374.62988</v>
      </c>
      <c r="G140" s="6">
        <f t="shared" si="12"/>
        <v>9.2544825022336328E-3</v>
      </c>
      <c r="H140" s="6">
        <f t="shared" si="13"/>
        <v>-3.9447782910163407E-3</v>
      </c>
      <c r="I140" s="6">
        <f t="shared" si="14"/>
        <v>-1.7316004326748261E-3</v>
      </c>
      <c r="J140" s="6">
        <f t="shared" si="15"/>
        <v>-2.2780028331819885E-2</v>
      </c>
      <c r="K140" s="6">
        <f t="shared" si="16"/>
        <v>2.3946094851752262E-3</v>
      </c>
      <c r="L140" s="6">
        <f t="shared" si="17"/>
        <v>2.3974788523493883E-3</v>
      </c>
    </row>
    <row r="141" spans="1:12">
      <c r="A141" s="3">
        <v>45043</v>
      </c>
      <c r="B141" s="4">
        <v>48.849997999999999</v>
      </c>
      <c r="C141" s="5">
        <v>126.5</v>
      </c>
      <c r="D141" s="5">
        <v>54.952381000000003</v>
      </c>
      <c r="E141" s="5">
        <v>108.5</v>
      </c>
      <c r="F141" s="5">
        <v>15411.490229999999</v>
      </c>
      <c r="G141" s="6">
        <f t="shared" si="12"/>
        <v>5.1046565201437171E-3</v>
      </c>
      <c r="H141" s="6">
        <f t="shared" si="13"/>
        <v>3.9447782910163251E-3</v>
      </c>
      <c r="I141" s="6">
        <f t="shared" si="14"/>
        <v>2.2280248338673436E-2</v>
      </c>
      <c r="J141" s="6">
        <f t="shared" si="15"/>
        <v>1.8265347977293189E-2</v>
      </c>
      <c r="K141" s="6">
        <f t="shared" si="16"/>
        <v>1.0822037537740192E-2</v>
      </c>
      <c r="L141" s="6">
        <f t="shared" si="17"/>
        <v>1.0880807598578443E-2</v>
      </c>
    </row>
    <row r="142" spans="1:12">
      <c r="A142" s="3">
        <v>45044</v>
      </c>
      <c r="B142" s="4">
        <v>49.099997999999999</v>
      </c>
      <c r="C142" s="5">
        <v>127</v>
      </c>
      <c r="D142" s="5">
        <v>56.190474999999999</v>
      </c>
      <c r="E142" s="5">
        <v>110.5</v>
      </c>
      <c r="F142" s="5">
        <v>15579.179690000001</v>
      </c>
      <c r="G142" s="6">
        <f t="shared" si="12"/>
        <v>1.5159462220208877E-2</v>
      </c>
      <c r="H142" s="6">
        <f t="shared" si="13"/>
        <v>-1.1881327886752675E-2</v>
      </c>
      <c r="I142" s="6">
        <f t="shared" si="14"/>
        <v>-3.3955678146973347E-3</v>
      </c>
      <c r="J142" s="6">
        <f t="shared" si="15"/>
        <v>2.6787315963649763E-2</v>
      </c>
      <c r="K142" s="6">
        <f t="shared" si="16"/>
        <v>3.6712883255595554E-3</v>
      </c>
      <c r="L142" s="6">
        <f t="shared" si="17"/>
        <v>3.6780357592755626E-3</v>
      </c>
    </row>
    <row r="143" spans="1:12">
      <c r="A143" s="3">
        <v>45048</v>
      </c>
      <c r="B143" s="4">
        <v>49.849997999999999</v>
      </c>
      <c r="C143" s="5">
        <v>125.5</v>
      </c>
      <c r="D143" s="5">
        <v>56</v>
      </c>
      <c r="E143" s="5">
        <v>113.5</v>
      </c>
      <c r="F143" s="5">
        <v>15636.48047</v>
      </c>
      <c r="G143" s="6">
        <f t="shared" si="12"/>
        <v>2.0040688270969277E-3</v>
      </c>
      <c r="H143" s="6">
        <f t="shared" si="13"/>
        <v>0</v>
      </c>
      <c r="I143" s="6">
        <f t="shared" si="14"/>
        <v>-3.4071369905565151E-3</v>
      </c>
      <c r="J143" s="6">
        <f t="shared" si="15"/>
        <v>2.178735418490723E-2</v>
      </c>
      <c r="K143" s="6">
        <f t="shared" si="16"/>
        <v>-5.3267584300033125E-3</v>
      </c>
      <c r="L143" s="6">
        <f t="shared" si="17"/>
        <v>-5.3125964093632743E-3</v>
      </c>
    </row>
    <row r="144" spans="1:12">
      <c r="A144" s="3">
        <v>45049</v>
      </c>
      <c r="B144" s="4">
        <v>49.950001</v>
      </c>
      <c r="C144" s="5">
        <v>125.5</v>
      </c>
      <c r="D144" s="5">
        <v>55.809525000000001</v>
      </c>
      <c r="E144" s="5">
        <v>116</v>
      </c>
      <c r="F144" s="5">
        <v>15553.410159999999</v>
      </c>
      <c r="G144" s="6">
        <f t="shared" si="12"/>
        <v>-6.0240943414277895E-3</v>
      </c>
      <c r="H144" s="6">
        <f t="shared" si="13"/>
        <v>7.9365495957363415E-3</v>
      </c>
      <c r="I144" s="6">
        <f t="shared" si="14"/>
        <v>8.4961836553878716E-3</v>
      </c>
      <c r="J144" s="6">
        <f t="shared" si="15"/>
        <v>1.2848142477849059E-2</v>
      </c>
      <c r="K144" s="6">
        <f t="shared" si="16"/>
        <v>3.5696927644346186E-3</v>
      </c>
      <c r="L144" s="6">
        <f t="shared" si="17"/>
        <v>3.5760717056792287E-3</v>
      </c>
    </row>
    <row r="145" spans="1:12">
      <c r="A145" s="3">
        <v>45050</v>
      </c>
      <c r="B145" s="4">
        <v>49.650002000000001</v>
      </c>
      <c r="C145" s="5">
        <v>126.5</v>
      </c>
      <c r="D145" s="5">
        <v>56.285713000000001</v>
      </c>
      <c r="E145" s="5">
        <v>117.5</v>
      </c>
      <c r="F145" s="5">
        <v>15609.030269999999</v>
      </c>
      <c r="G145" s="6">
        <f t="shared" si="12"/>
        <v>-1.0076373648542465E-3</v>
      </c>
      <c r="H145" s="6">
        <f t="shared" si="13"/>
        <v>0</v>
      </c>
      <c r="I145" s="6">
        <f t="shared" si="14"/>
        <v>0</v>
      </c>
      <c r="J145" s="6">
        <f t="shared" si="15"/>
        <v>-3.0239885189718235E-2</v>
      </c>
      <c r="K145" s="6">
        <f t="shared" si="16"/>
        <v>1.0910828762543477E-3</v>
      </c>
      <c r="L145" s="6">
        <f t="shared" si="17"/>
        <v>1.0916783237168944E-3</v>
      </c>
    </row>
    <row r="146" spans="1:12">
      <c r="A146" s="3">
        <v>45051</v>
      </c>
      <c r="B146" s="4">
        <v>49.599997999999999</v>
      </c>
      <c r="C146" s="5">
        <v>126.5</v>
      </c>
      <c r="D146" s="5">
        <v>56.285713000000001</v>
      </c>
      <c r="E146" s="5">
        <v>114</v>
      </c>
      <c r="F146" s="5">
        <v>15626.070309999999</v>
      </c>
      <c r="G146" s="6">
        <f t="shared" si="12"/>
        <v>8.0322120198458111E-3</v>
      </c>
      <c r="H146" s="6">
        <f t="shared" si="13"/>
        <v>0</v>
      </c>
      <c r="I146" s="6">
        <f t="shared" si="14"/>
        <v>5.0632793446402074E-3</v>
      </c>
      <c r="J146" s="6">
        <f t="shared" si="15"/>
        <v>-4.4850566165351789E-2</v>
      </c>
      <c r="K146" s="6">
        <f t="shared" si="16"/>
        <v>4.6926500734630503E-3</v>
      </c>
      <c r="L146" s="6">
        <f t="shared" si="17"/>
        <v>4.7036777988233693E-3</v>
      </c>
    </row>
    <row r="147" spans="1:12">
      <c r="A147" s="3">
        <v>45054</v>
      </c>
      <c r="B147" s="4">
        <v>50</v>
      </c>
      <c r="C147" s="5">
        <v>126.5</v>
      </c>
      <c r="D147" s="5">
        <v>56.571426000000002</v>
      </c>
      <c r="E147" s="5">
        <v>109</v>
      </c>
      <c r="F147" s="5">
        <v>15699.570309999999</v>
      </c>
      <c r="G147" s="6">
        <f t="shared" si="12"/>
        <v>-1.0004803135637253E-3</v>
      </c>
      <c r="H147" s="6">
        <f t="shared" si="13"/>
        <v>0</v>
      </c>
      <c r="I147" s="6">
        <f t="shared" si="14"/>
        <v>1.6820845787066895E-3</v>
      </c>
      <c r="J147" s="6">
        <f t="shared" si="15"/>
        <v>-5.6618893999507931E-2</v>
      </c>
      <c r="K147" s="6">
        <f t="shared" si="16"/>
        <v>1.7901584869289826E-3</v>
      </c>
      <c r="L147" s="6">
        <f t="shared" si="17"/>
        <v>1.7917617772049814E-3</v>
      </c>
    </row>
    <row r="148" spans="1:12">
      <c r="A148" s="3">
        <v>45055</v>
      </c>
      <c r="B148" s="4">
        <v>49.950001</v>
      </c>
      <c r="C148" s="5">
        <v>126.5</v>
      </c>
      <c r="D148" s="5">
        <v>56.666663999999997</v>
      </c>
      <c r="E148" s="5">
        <v>103</v>
      </c>
      <c r="F148" s="5">
        <v>15727.700199999999</v>
      </c>
      <c r="G148" s="6">
        <f t="shared" si="12"/>
        <v>-1.0060446823414521E-2</v>
      </c>
      <c r="H148" s="6">
        <f t="shared" si="13"/>
        <v>-3.9604012160969048E-3</v>
      </c>
      <c r="I148" s="6">
        <f t="shared" si="14"/>
        <v>-5.054748096042859E-3</v>
      </c>
      <c r="J148" s="6">
        <f t="shared" si="15"/>
        <v>4.8426244757879908E-3</v>
      </c>
      <c r="K148" s="6">
        <f t="shared" si="16"/>
        <v>-5.4792556258505517E-3</v>
      </c>
      <c r="L148" s="6">
        <f t="shared" si="17"/>
        <v>-5.4642718838192727E-3</v>
      </c>
    </row>
    <row r="149" spans="1:12">
      <c r="A149" s="3">
        <v>45056</v>
      </c>
      <c r="B149" s="4">
        <v>49.450001</v>
      </c>
      <c r="C149" s="5">
        <v>126</v>
      </c>
      <c r="D149" s="5">
        <v>56.380951000000003</v>
      </c>
      <c r="E149" s="5">
        <v>103.5</v>
      </c>
      <c r="F149" s="5">
        <v>15641.759770000001</v>
      </c>
      <c r="G149" s="6">
        <f t="shared" si="12"/>
        <v>-5.0684344677023466E-3</v>
      </c>
      <c r="H149" s="6">
        <f t="shared" si="13"/>
        <v>0</v>
      </c>
      <c r="I149" s="6">
        <f t="shared" si="14"/>
        <v>5.0547480960429188E-3</v>
      </c>
      <c r="J149" s="6">
        <f t="shared" si="15"/>
        <v>-3.4401426717332435E-2</v>
      </c>
      <c r="K149" s="6">
        <f t="shared" si="16"/>
        <v>-8.1601743307911003E-3</v>
      </c>
      <c r="L149" s="6">
        <f t="shared" si="17"/>
        <v>-8.1269704860069854E-3</v>
      </c>
    </row>
    <row r="150" spans="1:12">
      <c r="A150" s="3">
        <v>45057</v>
      </c>
      <c r="B150" s="4">
        <v>49.200001</v>
      </c>
      <c r="C150" s="5">
        <v>126</v>
      </c>
      <c r="D150" s="5">
        <v>56.666663999999997</v>
      </c>
      <c r="E150" s="5">
        <v>100</v>
      </c>
      <c r="F150" s="5">
        <v>15514.639649999999</v>
      </c>
      <c r="G150" s="6">
        <f t="shared" si="12"/>
        <v>-1.0214593201040706E-2</v>
      </c>
      <c r="H150" s="6">
        <f t="shared" si="13"/>
        <v>-7.9681696491768449E-3</v>
      </c>
      <c r="I150" s="6">
        <f t="shared" si="14"/>
        <v>-8.4388427734808993E-3</v>
      </c>
      <c r="J150" s="6">
        <f t="shared" si="15"/>
        <v>0</v>
      </c>
      <c r="K150" s="6">
        <f t="shared" si="16"/>
        <v>-7.9177874336676759E-4</v>
      </c>
      <c r="L150" s="6">
        <f t="shared" si="17"/>
        <v>-7.9146536929063191E-4</v>
      </c>
    </row>
    <row r="151" spans="1:12">
      <c r="A151" s="3">
        <v>45058</v>
      </c>
      <c r="B151" s="4">
        <v>48.700001</v>
      </c>
      <c r="C151" s="5">
        <v>125</v>
      </c>
      <c r="D151" s="5">
        <v>56.190474999999999</v>
      </c>
      <c r="E151" s="5">
        <v>100</v>
      </c>
      <c r="F151" s="5">
        <v>15502.360350000001</v>
      </c>
      <c r="G151" s="6">
        <f t="shared" si="12"/>
        <v>-1.2396915090751793E-2</v>
      </c>
      <c r="H151" s="6">
        <f t="shared" si="13"/>
        <v>3.9920212695374567E-3</v>
      </c>
      <c r="I151" s="6">
        <f t="shared" si="14"/>
        <v>6.7567581947743363E-3</v>
      </c>
      <c r="J151" s="6">
        <f t="shared" si="15"/>
        <v>-1.8164001177569854E-2</v>
      </c>
      <c r="K151" s="6">
        <f t="shared" si="16"/>
        <v>-1.7632556714590635E-3</v>
      </c>
      <c r="L151" s="6">
        <f t="shared" si="17"/>
        <v>-1.7617020494559979E-3</v>
      </c>
    </row>
    <row r="152" spans="1:12">
      <c r="A152" s="3">
        <v>45061</v>
      </c>
      <c r="B152" s="4">
        <v>48.099997999999999</v>
      </c>
      <c r="C152" s="5">
        <v>125.5</v>
      </c>
      <c r="D152" s="5">
        <v>56.571426000000002</v>
      </c>
      <c r="E152" s="5">
        <v>98.199996999999996</v>
      </c>
      <c r="F152" s="5">
        <v>15475.04981</v>
      </c>
      <c r="G152" s="6">
        <f t="shared" si="12"/>
        <v>1.4448156835624931E-2</v>
      </c>
      <c r="H152" s="6">
        <f t="shared" si="13"/>
        <v>3.9761483796394168E-3</v>
      </c>
      <c r="I152" s="6">
        <f t="shared" si="14"/>
        <v>6.7114808786537614E-3</v>
      </c>
      <c r="J152" s="6">
        <f t="shared" si="15"/>
        <v>7.1030740405915883E-3</v>
      </c>
      <c r="K152" s="6">
        <f t="shared" si="16"/>
        <v>1.2767896194722374E-2</v>
      </c>
      <c r="L152" s="6">
        <f t="shared" si="17"/>
        <v>1.2849753793458081E-2</v>
      </c>
    </row>
    <row r="153" spans="1:12">
      <c r="A153" s="3">
        <v>45062</v>
      </c>
      <c r="B153" s="4">
        <v>48.799999</v>
      </c>
      <c r="C153" s="5">
        <v>126</v>
      </c>
      <c r="D153" s="5">
        <v>56.952381000000003</v>
      </c>
      <c r="E153" s="5">
        <v>98.900002000000001</v>
      </c>
      <c r="F153" s="5">
        <v>15673.900390000001</v>
      </c>
      <c r="G153" s="6">
        <f t="shared" si="12"/>
        <v>9.1790752507999764E-3</v>
      </c>
      <c r="H153" s="6">
        <f t="shared" si="13"/>
        <v>7.9051795071132473E-3</v>
      </c>
      <c r="I153" s="6">
        <f t="shared" si="14"/>
        <v>6.6666672662546401E-3</v>
      </c>
      <c r="J153" s="6">
        <f t="shared" si="15"/>
        <v>1.1060927136978238E-2</v>
      </c>
      <c r="K153" s="6">
        <f t="shared" si="16"/>
        <v>1.5911480665110844E-2</v>
      </c>
      <c r="L153" s="6">
        <f t="shared" si="17"/>
        <v>1.6038742351609341E-2</v>
      </c>
    </row>
    <row r="154" spans="1:12">
      <c r="A154" s="3">
        <v>45063</v>
      </c>
      <c r="B154" s="4">
        <v>49.25</v>
      </c>
      <c r="C154" s="5">
        <v>127</v>
      </c>
      <c r="D154" s="5">
        <v>57.333331999999999</v>
      </c>
      <c r="E154" s="5">
        <v>100</v>
      </c>
      <c r="F154" s="5">
        <v>15925.29004</v>
      </c>
      <c r="G154" s="6">
        <f t="shared" si="12"/>
        <v>1.9105678999904088E-2</v>
      </c>
      <c r="H154" s="6">
        <f t="shared" si="13"/>
        <v>-3.9447782910163407E-3</v>
      </c>
      <c r="I154" s="6">
        <f t="shared" si="14"/>
        <v>1.483951666032313E-2</v>
      </c>
      <c r="J154" s="6">
        <f t="shared" si="15"/>
        <v>-3.0045391105700293E-3</v>
      </c>
      <c r="K154" s="6">
        <f t="shared" si="16"/>
        <v>1.1027613741883248E-2</v>
      </c>
      <c r="L154" s="6">
        <f t="shared" si="17"/>
        <v>1.108864200001726E-2</v>
      </c>
    </row>
    <row r="155" spans="1:12">
      <c r="A155" s="3">
        <v>45064</v>
      </c>
      <c r="B155" s="4">
        <v>50.200001</v>
      </c>
      <c r="C155" s="5">
        <v>126.5</v>
      </c>
      <c r="D155" s="5">
        <v>58.190474999999999</v>
      </c>
      <c r="E155" s="5">
        <v>99.699996999999996</v>
      </c>
      <c r="F155" s="5">
        <v>16101.87988</v>
      </c>
      <c r="G155" s="6">
        <f t="shared" si="12"/>
        <v>-3.992041189856012E-3</v>
      </c>
      <c r="H155" s="6">
        <f t="shared" si="13"/>
        <v>7.8740564309058656E-3</v>
      </c>
      <c r="I155" s="6">
        <f t="shared" si="14"/>
        <v>8.149979365643335E-3</v>
      </c>
      <c r="J155" s="6">
        <f t="shared" si="15"/>
        <v>-1.7198168206949388E-2</v>
      </c>
      <c r="K155" s="6">
        <f t="shared" si="16"/>
        <v>4.5258616175321209E-3</v>
      </c>
      <c r="L155" s="6">
        <f t="shared" si="17"/>
        <v>4.5361187975773085E-3</v>
      </c>
    </row>
    <row r="156" spans="1:12">
      <c r="A156" s="3">
        <v>45065</v>
      </c>
      <c r="B156" s="4">
        <v>50</v>
      </c>
      <c r="C156" s="5">
        <v>127.5</v>
      </c>
      <c r="D156" s="5">
        <v>58.666663999999997</v>
      </c>
      <c r="E156" s="5">
        <v>98</v>
      </c>
      <c r="F156" s="5">
        <v>16174.91992</v>
      </c>
      <c r="G156" s="6">
        <f t="shared" si="12"/>
        <v>-2.2245568047525095E-2</v>
      </c>
      <c r="H156" s="6">
        <f t="shared" si="13"/>
        <v>-1.5810606026642315E-2</v>
      </c>
      <c r="I156" s="6">
        <f t="shared" si="14"/>
        <v>1.6221268961065598E-3</v>
      </c>
      <c r="J156" s="6">
        <f t="shared" si="15"/>
        <v>4.4895319907890946E-2</v>
      </c>
      <c r="K156" s="6">
        <f t="shared" si="16"/>
        <v>3.6900514294481429E-4</v>
      </c>
      <c r="L156" s="6">
        <f t="shared" si="17"/>
        <v>3.6907323371767828E-4</v>
      </c>
    </row>
    <row r="157" spans="1:12">
      <c r="A157" s="3">
        <v>45068</v>
      </c>
      <c r="B157" s="4">
        <v>48.900002000000001</v>
      </c>
      <c r="C157" s="5">
        <v>125.5</v>
      </c>
      <c r="D157" s="5">
        <v>58.761906000000003</v>
      </c>
      <c r="E157" s="5">
        <v>102.5</v>
      </c>
      <c r="F157" s="5">
        <v>16180.889649999999</v>
      </c>
      <c r="G157" s="6">
        <f t="shared" si="12"/>
        <v>0</v>
      </c>
      <c r="H157" s="6">
        <f t="shared" si="13"/>
        <v>7.9365495957363415E-3</v>
      </c>
      <c r="I157" s="6">
        <f t="shared" si="14"/>
        <v>-4.874142072237281E-3</v>
      </c>
      <c r="J157" s="6">
        <f t="shared" si="15"/>
        <v>-1.4742281737203431E-2</v>
      </c>
      <c r="K157" s="6">
        <f t="shared" si="16"/>
        <v>4.4120224792665151E-4</v>
      </c>
      <c r="L157" s="6">
        <f t="shared" si="17"/>
        <v>4.4129959195414985E-4</v>
      </c>
    </row>
    <row r="158" spans="1:12">
      <c r="A158" s="3">
        <v>45069</v>
      </c>
      <c r="B158" s="4">
        <v>48.900002000000001</v>
      </c>
      <c r="C158" s="5">
        <v>126.5</v>
      </c>
      <c r="D158" s="5">
        <v>58.476188999999998</v>
      </c>
      <c r="E158" s="5">
        <v>101</v>
      </c>
      <c r="F158" s="5">
        <v>16188.030269999999</v>
      </c>
      <c r="G158" s="6">
        <f t="shared" si="12"/>
        <v>5.0994499043136559E-3</v>
      </c>
      <c r="H158" s="6">
        <f t="shared" si="13"/>
        <v>0</v>
      </c>
      <c r="I158" s="6">
        <f t="shared" si="14"/>
        <v>0</v>
      </c>
      <c r="J158" s="6">
        <f t="shared" si="15"/>
        <v>-2.4049275516645572E-2</v>
      </c>
      <c r="K158" s="6">
        <f t="shared" si="16"/>
        <v>-1.7751047318540149E-3</v>
      </c>
      <c r="L158" s="6">
        <f t="shared" si="17"/>
        <v>-1.7735301652608128E-3</v>
      </c>
    </row>
    <row r="159" spans="1:12">
      <c r="A159" s="3">
        <v>45070</v>
      </c>
      <c r="B159" s="4">
        <v>49.150002000000001</v>
      </c>
      <c r="C159" s="5">
        <v>126.5</v>
      </c>
      <c r="D159" s="5">
        <v>58.476188999999998</v>
      </c>
      <c r="E159" s="5">
        <v>98.599997999999999</v>
      </c>
      <c r="F159" s="5">
        <v>16159.320309999999</v>
      </c>
      <c r="G159" s="6">
        <f t="shared" si="12"/>
        <v>-5.0994499043136472E-3</v>
      </c>
      <c r="H159" s="6">
        <f t="shared" si="13"/>
        <v>1.1787955752042173E-2</v>
      </c>
      <c r="I159" s="6">
        <f t="shared" si="14"/>
        <v>-1.6420731458094046E-2</v>
      </c>
      <c r="J159" s="6">
        <f t="shared" si="15"/>
        <v>0</v>
      </c>
      <c r="K159" s="6">
        <f t="shared" si="16"/>
        <v>8.1771976025169571E-3</v>
      </c>
      <c r="L159" s="6">
        <f t="shared" si="17"/>
        <v>8.2107221996146479E-3</v>
      </c>
    </row>
    <row r="160" spans="1:12">
      <c r="A160" s="3">
        <v>45071</v>
      </c>
      <c r="B160" s="4">
        <v>48.900002000000001</v>
      </c>
      <c r="C160" s="5">
        <v>128</v>
      </c>
      <c r="D160" s="5">
        <v>57.523808000000002</v>
      </c>
      <c r="E160" s="5">
        <v>98.599997999999999</v>
      </c>
      <c r="F160" s="5">
        <v>16292</v>
      </c>
      <c r="G160" s="6">
        <f t="shared" si="12"/>
        <v>3.0213777379240893E-2</v>
      </c>
      <c r="H160" s="6">
        <f t="shared" si="13"/>
        <v>-7.8431774610258926E-3</v>
      </c>
      <c r="I160" s="6">
        <f t="shared" si="14"/>
        <v>1.654241131546452E-3</v>
      </c>
      <c r="J160" s="6">
        <f t="shared" si="15"/>
        <v>4.3657746905021846E-2</v>
      </c>
      <c r="K160" s="6">
        <f t="shared" si="16"/>
        <v>1.2992252157698813E-2</v>
      </c>
      <c r="L160" s="6">
        <f t="shared" si="17"/>
        <v>1.3077018168426307E-2</v>
      </c>
    </row>
    <row r="161" spans="1:12">
      <c r="A161" s="3">
        <v>45072</v>
      </c>
      <c r="B161" s="4">
        <v>50.400002000000001</v>
      </c>
      <c r="C161" s="5">
        <v>127</v>
      </c>
      <c r="D161" s="5">
        <v>57.619045</v>
      </c>
      <c r="E161" s="5">
        <v>103</v>
      </c>
      <c r="F161" s="5">
        <v>16505.050780000001</v>
      </c>
      <c r="G161" s="6">
        <f t="shared" si="12"/>
        <v>1.5748336816850086E-2</v>
      </c>
      <c r="H161" s="6">
        <f t="shared" si="13"/>
        <v>-7.9051795071132611E-3</v>
      </c>
      <c r="I161" s="6">
        <f t="shared" si="14"/>
        <v>9.86852613703499E-3</v>
      </c>
      <c r="J161" s="6">
        <f t="shared" si="15"/>
        <v>6.1195561026919712E-2</v>
      </c>
      <c r="K161" s="6">
        <f t="shared" si="16"/>
        <v>7.9206598406818315E-3</v>
      </c>
      <c r="L161" s="6">
        <f t="shared" si="17"/>
        <v>7.9521112506386361E-3</v>
      </c>
    </row>
    <row r="162" spans="1:12">
      <c r="A162" s="3">
        <v>45075</v>
      </c>
      <c r="B162" s="4">
        <v>51.200001</v>
      </c>
      <c r="C162" s="5">
        <v>126</v>
      </c>
      <c r="D162" s="5">
        <v>58.190474999999999</v>
      </c>
      <c r="E162" s="5">
        <v>109.5</v>
      </c>
      <c r="F162" s="5">
        <v>16636.300780000001</v>
      </c>
      <c r="G162" s="6">
        <f t="shared" si="12"/>
        <v>7.7820821511145246E-3</v>
      </c>
      <c r="H162" s="6">
        <f t="shared" si="13"/>
        <v>-3.9761483796394064E-3</v>
      </c>
      <c r="I162" s="6">
        <f t="shared" si="14"/>
        <v>-4.9220551024261785E-3</v>
      </c>
      <c r="J162" s="6">
        <f t="shared" si="15"/>
        <v>0</v>
      </c>
      <c r="K162" s="6">
        <f t="shared" si="16"/>
        <v>-8.1545049644450227E-4</v>
      </c>
      <c r="L162" s="6">
        <f t="shared" si="17"/>
        <v>-8.1511810704362406E-4</v>
      </c>
    </row>
    <row r="163" spans="1:12">
      <c r="A163" s="3">
        <v>45076</v>
      </c>
      <c r="B163" s="4">
        <v>51.599997999999999</v>
      </c>
      <c r="C163" s="5">
        <v>125.5</v>
      </c>
      <c r="D163" s="5">
        <v>57.904761999999998</v>
      </c>
      <c r="E163" s="5">
        <v>109.5</v>
      </c>
      <c r="F163" s="5">
        <v>16622.740229999999</v>
      </c>
      <c r="G163" s="6">
        <f t="shared" si="12"/>
        <v>3.868496232591551E-3</v>
      </c>
      <c r="H163" s="6">
        <f t="shared" si="13"/>
        <v>3.9761483796394168E-3</v>
      </c>
      <c r="I163" s="6">
        <f t="shared" si="14"/>
        <v>0</v>
      </c>
      <c r="J163" s="6">
        <f t="shared" si="15"/>
        <v>-4.5766670274118666E-3</v>
      </c>
      <c r="K163" s="6">
        <f t="shared" si="16"/>
        <v>-2.6371730260700099E-3</v>
      </c>
      <c r="L163" s="6">
        <f t="shared" si="17"/>
        <v>-2.6336987400541593E-3</v>
      </c>
    </row>
    <row r="164" spans="1:12">
      <c r="A164" s="3">
        <v>45077</v>
      </c>
      <c r="B164" s="4">
        <v>51.799999</v>
      </c>
      <c r="C164" s="5">
        <v>126</v>
      </c>
      <c r="D164" s="5">
        <v>57.904761999999998</v>
      </c>
      <c r="E164" s="5">
        <v>109</v>
      </c>
      <c r="F164" s="5">
        <v>16578.960940000001</v>
      </c>
      <c r="G164" s="6">
        <f t="shared" si="12"/>
        <v>-1.9493795061021196E-2</v>
      </c>
      <c r="H164" s="6">
        <f t="shared" si="13"/>
        <v>-7.9681696491768449E-3</v>
      </c>
      <c r="I164" s="6">
        <f t="shared" si="14"/>
        <v>-6.6007121661553576E-3</v>
      </c>
      <c r="J164" s="6">
        <f t="shared" si="15"/>
        <v>1.8182319083190328E-2</v>
      </c>
      <c r="K164" s="6">
        <f t="shared" si="16"/>
        <v>-4.0077008093399305E-3</v>
      </c>
      <c r="L164" s="6">
        <f t="shared" si="17"/>
        <v>-3.9996806941027729E-3</v>
      </c>
    </row>
    <row r="165" spans="1:12">
      <c r="A165" s="3">
        <v>45078</v>
      </c>
      <c r="B165" s="4">
        <v>50.799999</v>
      </c>
      <c r="C165" s="5">
        <v>125</v>
      </c>
      <c r="D165" s="5">
        <v>57.523808000000002</v>
      </c>
      <c r="E165" s="5">
        <v>111</v>
      </c>
      <c r="F165" s="5">
        <v>16512.650389999999</v>
      </c>
      <c r="G165" s="6">
        <f t="shared" si="12"/>
        <v>1.1741876472227799E-2</v>
      </c>
      <c r="H165" s="6">
        <f t="shared" si="13"/>
        <v>3.9920212695374567E-3</v>
      </c>
      <c r="I165" s="6">
        <f t="shared" si="14"/>
        <v>3.3058369017934749E-3</v>
      </c>
      <c r="J165" s="6">
        <f t="shared" si="15"/>
        <v>-9.0498355199179273E-3</v>
      </c>
      <c r="K165" s="6">
        <f t="shared" si="16"/>
        <v>1.1695638421766574E-2</v>
      </c>
      <c r="L165" s="6">
        <f t="shared" si="17"/>
        <v>1.1764299819345996E-2</v>
      </c>
    </row>
    <row r="166" spans="1:12">
      <c r="A166" s="3">
        <v>45079</v>
      </c>
      <c r="B166" s="4">
        <v>51.400002000000001</v>
      </c>
      <c r="C166" s="5">
        <v>125.5</v>
      </c>
      <c r="D166" s="5">
        <v>57.714286999999999</v>
      </c>
      <c r="E166" s="5">
        <v>110</v>
      </c>
      <c r="F166" s="5">
        <v>16706.910159999999</v>
      </c>
      <c r="G166" s="6">
        <f t="shared" si="12"/>
        <v>-9.7752485224174082E-3</v>
      </c>
      <c r="H166" s="6">
        <f t="shared" si="13"/>
        <v>-3.9920212695374498E-3</v>
      </c>
      <c r="I166" s="6">
        <f t="shared" si="14"/>
        <v>1.7989036628537729E-2</v>
      </c>
      <c r="J166" s="6">
        <f t="shared" si="15"/>
        <v>-4.5558165358606907E-3</v>
      </c>
      <c r="K166" s="6">
        <f t="shared" si="16"/>
        <v>4.4998376250818777E-4</v>
      </c>
      <c r="L166" s="6">
        <f t="shared" si="17"/>
        <v>4.5008502038903619E-4</v>
      </c>
    </row>
    <row r="167" spans="1:12">
      <c r="A167" s="3">
        <v>45082</v>
      </c>
      <c r="B167" s="4">
        <v>50.900002000000001</v>
      </c>
      <c r="C167" s="5">
        <v>125</v>
      </c>
      <c r="D167" s="5">
        <v>58.761906000000003</v>
      </c>
      <c r="E167" s="5">
        <v>109.5</v>
      </c>
      <c r="F167" s="5">
        <v>16714.429690000001</v>
      </c>
      <c r="G167" s="6">
        <f t="shared" si="12"/>
        <v>-7.8896265678929482E-3</v>
      </c>
      <c r="H167" s="6">
        <f t="shared" si="13"/>
        <v>3.9920212695374567E-3</v>
      </c>
      <c r="I167" s="6">
        <f t="shared" si="14"/>
        <v>3.2362285172709733E-3</v>
      </c>
      <c r="J167" s="6">
        <f t="shared" si="15"/>
        <v>4.5558165358606613E-3</v>
      </c>
      <c r="K167" s="6">
        <f t="shared" si="16"/>
        <v>2.8217454039594003E-3</v>
      </c>
      <c r="L167" s="6">
        <f t="shared" si="17"/>
        <v>2.8257302747371573E-3</v>
      </c>
    </row>
    <row r="168" spans="1:12">
      <c r="A168" s="3">
        <v>45083</v>
      </c>
      <c r="B168" s="4">
        <v>50.5</v>
      </c>
      <c r="C168" s="5">
        <v>125.5</v>
      </c>
      <c r="D168" s="5">
        <v>58.952381000000003</v>
      </c>
      <c r="E168" s="5">
        <v>110</v>
      </c>
      <c r="F168" s="5">
        <v>16761.660159999999</v>
      </c>
      <c r="G168" s="6">
        <f t="shared" si="12"/>
        <v>1.5717396402232065E-2</v>
      </c>
      <c r="H168" s="6">
        <f t="shared" si="13"/>
        <v>-3.9920212695374498E-3</v>
      </c>
      <c r="I168" s="6">
        <f t="shared" si="14"/>
        <v>-1.6168136074752872E-3</v>
      </c>
      <c r="J168" s="6">
        <f t="shared" si="15"/>
        <v>2.2472855852058576E-2</v>
      </c>
      <c r="K168" s="6">
        <f t="shared" si="16"/>
        <v>9.5487982742348716E-3</v>
      </c>
      <c r="L168" s="6">
        <f t="shared" si="17"/>
        <v>9.5945335047288756E-3</v>
      </c>
    </row>
    <row r="169" spans="1:12">
      <c r="A169" s="3">
        <v>45084</v>
      </c>
      <c r="B169" s="4">
        <v>51.299999</v>
      </c>
      <c r="C169" s="5">
        <v>125</v>
      </c>
      <c r="D169" s="5">
        <v>58.857143000000001</v>
      </c>
      <c r="E169" s="5">
        <v>112.5</v>
      </c>
      <c r="F169" s="5">
        <v>16922.480469999999</v>
      </c>
      <c r="G169" s="6">
        <f t="shared" si="12"/>
        <v>3.8910749861442405E-3</v>
      </c>
      <c r="H169" s="6">
        <f t="shared" si="13"/>
        <v>0</v>
      </c>
      <c r="I169" s="6">
        <f t="shared" si="14"/>
        <v>-1.6313576273971439E-2</v>
      </c>
      <c r="J169" s="6">
        <f t="shared" si="15"/>
        <v>-2.2472855852058628E-2</v>
      </c>
      <c r="K169" s="6">
        <f t="shared" si="16"/>
        <v>-1.121892363953318E-2</v>
      </c>
      <c r="L169" s="6">
        <f t="shared" si="17"/>
        <v>-1.1156226200685161E-2</v>
      </c>
    </row>
    <row r="170" spans="1:12">
      <c r="A170" s="3">
        <v>45085</v>
      </c>
      <c r="B170" s="4">
        <v>51.5</v>
      </c>
      <c r="C170" s="5">
        <v>125</v>
      </c>
      <c r="D170" s="5">
        <v>57.904761999999998</v>
      </c>
      <c r="E170" s="5">
        <v>110</v>
      </c>
      <c r="F170" s="5">
        <v>16733.689450000002</v>
      </c>
      <c r="G170" s="6">
        <f t="shared" si="12"/>
        <v>1.54145442807276E-2</v>
      </c>
      <c r="H170" s="6">
        <f t="shared" si="13"/>
        <v>3.9920212695374567E-3</v>
      </c>
      <c r="I170" s="6">
        <f t="shared" si="14"/>
        <v>6.5573768425984183E-3</v>
      </c>
      <c r="J170" s="6">
        <f t="shared" si="15"/>
        <v>5.3109825313948332E-2</v>
      </c>
      <c r="K170" s="6">
        <f t="shared" si="16"/>
        <v>9.08456764909207E-3</v>
      </c>
      <c r="L170" s="6">
        <f t="shared" si="17"/>
        <v>9.1259575753628672E-3</v>
      </c>
    </row>
    <row r="171" spans="1:12">
      <c r="A171" s="3">
        <v>45086</v>
      </c>
      <c r="B171" s="4">
        <v>52.299999</v>
      </c>
      <c r="C171" s="5">
        <v>125.5</v>
      </c>
      <c r="D171" s="5">
        <v>58.285713000000001</v>
      </c>
      <c r="E171" s="5">
        <v>116</v>
      </c>
      <c r="F171" s="5">
        <v>16886.400389999999</v>
      </c>
      <c r="G171" s="6">
        <f t="shared" si="12"/>
        <v>5.7197297704316263E-3</v>
      </c>
      <c r="H171" s="6">
        <f t="shared" si="13"/>
        <v>-3.9920212695374498E-3</v>
      </c>
      <c r="I171" s="6">
        <f t="shared" si="14"/>
        <v>0</v>
      </c>
      <c r="J171" s="6">
        <f t="shared" si="15"/>
        <v>-3.0636969461889801E-2</v>
      </c>
      <c r="K171" s="6">
        <f t="shared" si="16"/>
        <v>4.0759597646274105E-3</v>
      </c>
      <c r="L171" s="6">
        <f t="shared" si="17"/>
        <v>4.0842777860960102E-3</v>
      </c>
    </row>
    <row r="172" spans="1:12">
      <c r="A172" s="3">
        <v>45089</v>
      </c>
      <c r="B172" s="4">
        <v>52.599997999999999</v>
      </c>
      <c r="C172" s="5">
        <v>125</v>
      </c>
      <c r="D172" s="5">
        <v>58.285713000000001</v>
      </c>
      <c r="E172" s="5">
        <v>112.5</v>
      </c>
      <c r="F172" s="5">
        <v>16955.369139999999</v>
      </c>
      <c r="G172" s="6">
        <f t="shared" si="12"/>
        <v>1.1342333423741271E-2</v>
      </c>
      <c r="H172" s="6">
        <f t="shared" si="13"/>
        <v>3.9920212695374567E-3</v>
      </c>
      <c r="I172" s="6">
        <f t="shared" si="14"/>
        <v>-1.6353217401723517E-3</v>
      </c>
      <c r="J172" s="6">
        <f t="shared" si="15"/>
        <v>-3.6203048663960589E-2</v>
      </c>
      <c r="K172" s="6">
        <f t="shared" si="16"/>
        <v>1.5289464931292799E-2</v>
      </c>
      <c r="L172" s="6">
        <f t="shared" si="17"/>
        <v>1.5406946781460771E-2</v>
      </c>
    </row>
    <row r="173" spans="1:12">
      <c r="A173" s="3">
        <v>45090</v>
      </c>
      <c r="B173" s="4">
        <v>53.200001</v>
      </c>
      <c r="C173" s="5">
        <v>125.5</v>
      </c>
      <c r="D173" s="5">
        <v>58.190474999999999</v>
      </c>
      <c r="E173" s="5">
        <v>108.5</v>
      </c>
      <c r="F173" s="5">
        <v>17216.599610000001</v>
      </c>
      <c r="G173" s="6">
        <f t="shared" si="12"/>
        <v>5.623238757369876E-3</v>
      </c>
      <c r="H173" s="6">
        <f t="shared" si="13"/>
        <v>0</v>
      </c>
      <c r="I173" s="6">
        <f t="shared" si="14"/>
        <v>1.1391521171545226E-2</v>
      </c>
      <c r="J173" s="6">
        <f t="shared" si="15"/>
        <v>2.2780028331819906E-2</v>
      </c>
      <c r="K173" s="6">
        <f t="shared" si="16"/>
        <v>1.2503953102852613E-3</v>
      </c>
      <c r="L173" s="6">
        <f t="shared" si="17"/>
        <v>1.2511773804328235E-3</v>
      </c>
    </row>
    <row r="174" spans="1:12">
      <c r="A174" s="3">
        <v>45091</v>
      </c>
      <c r="B174" s="4">
        <v>53.5</v>
      </c>
      <c r="C174" s="5">
        <v>125.5</v>
      </c>
      <c r="D174" s="5">
        <v>58.857143000000001</v>
      </c>
      <c r="E174" s="5">
        <v>111</v>
      </c>
      <c r="F174" s="5">
        <v>17238.140630000002</v>
      </c>
      <c r="G174" s="6">
        <f t="shared" si="12"/>
        <v>1.8519047767237531E-2</v>
      </c>
      <c r="H174" s="6">
        <f t="shared" si="13"/>
        <v>0</v>
      </c>
      <c r="I174" s="6">
        <f t="shared" si="14"/>
        <v>-3.2415418059020236E-3</v>
      </c>
      <c r="J174" s="6">
        <f t="shared" si="15"/>
        <v>1.7857617400006472E-2</v>
      </c>
      <c r="K174" s="6">
        <f t="shared" si="16"/>
        <v>5.6020451829865451E-3</v>
      </c>
      <c r="L174" s="6">
        <f t="shared" si="17"/>
        <v>5.6177659805990866E-3</v>
      </c>
    </row>
    <row r="175" spans="1:12">
      <c r="A175" s="3">
        <v>45092</v>
      </c>
      <c r="B175" s="4">
        <v>54.5</v>
      </c>
      <c r="C175" s="5">
        <v>125.5</v>
      </c>
      <c r="D175" s="5">
        <v>58.666663999999997</v>
      </c>
      <c r="E175" s="5">
        <v>113</v>
      </c>
      <c r="F175" s="5">
        <v>17334.980469999999</v>
      </c>
      <c r="G175" s="6">
        <f t="shared" si="12"/>
        <v>0</v>
      </c>
      <c r="H175" s="6">
        <f t="shared" si="13"/>
        <v>0</v>
      </c>
      <c r="I175" s="6">
        <f t="shared" si="14"/>
        <v>-8.149979365643269E-3</v>
      </c>
      <c r="J175" s="6">
        <f t="shared" si="15"/>
        <v>0</v>
      </c>
      <c r="K175" s="6">
        <f t="shared" si="16"/>
        <v>-2.6611877724067568E-3</v>
      </c>
      <c r="L175" s="6">
        <f t="shared" si="17"/>
        <v>-2.6576499511913876E-3</v>
      </c>
    </row>
    <row r="176" spans="1:12">
      <c r="A176" s="3">
        <v>45093</v>
      </c>
      <c r="B176" s="4">
        <v>54.5</v>
      </c>
      <c r="C176" s="5">
        <v>125.5</v>
      </c>
      <c r="D176" s="5">
        <v>58.190474999999999</v>
      </c>
      <c r="E176" s="5">
        <v>113</v>
      </c>
      <c r="F176" s="5">
        <v>17288.910159999999</v>
      </c>
      <c r="G176" s="6">
        <f t="shared" si="12"/>
        <v>-1.2927253088820473E-2</v>
      </c>
      <c r="H176" s="6">
        <f t="shared" si="13"/>
        <v>0</v>
      </c>
      <c r="I176" s="6">
        <f t="shared" si="14"/>
        <v>3.2679735687213543E-3</v>
      </c>
      <c r="J176" s="6">
        <f t="shared" si="15"/>
        <v>-4.4345970678657531E-3</v>
      </c>
      <c r="K176" s="6">
        <f t="shared" si="16"/>
        <v>-8.3033390627050834E-4</v>
      </c>
      <c r="L176" s="6">
        <f t="shared" si="17"/>
        <v>-8.2998927446570304E-4</v>
      </c>
    </row>
    <row r="177" spans="1:12">
      <c r="A177" s="3">
        <v>45096</v>
      </c>
      <c r="B177" s="4">
        <v>53.799999</v>
      </c>
      <c r="C177" s="5">
        <v>125.5</v>
      </c>
      <c r="D177" s="5">
        <v>58.380951000000003</v>
      </c>
      <c r="E177" s="5">
        <v>112.5</v>
      </c>
      <c r="F177" s="5">
        <v>17274.560549999998</v>
      </c>
      <c r="G177" s="6">
        <f t="shared" si="12"/>
        <v>-1.8604284435852117E-3</v>
      </c>
      <c r="H177" s="6">
        <f t="shared" si="13"/>
        <v>3.9761483796394168E-3</v>
      </c>
      <c r="I177" s="6">
        <f t="shared" si="14"/>
        <v>-3.2679735687213859E-3</v>
      </c>
      <c r="J177" s="6">
        <f t="shared" si="15"/>
        <v>0</v>
      </c>
      <c r="K177" s="6">
        <f t="shared" si="16"/>
        <v>-5.2032483620574168E-3</v>
      </c>
      <c r="L177" s="6">
        <f t="shared" si="17"/>
        <v>-5.1897349134012493E-3</v>
      </c>
    </row>
    <row r="178" spans="1:12">
      <c r="A178" s="3">
        <v>45097</v>
      </c>
      <c r="B178" s="4">
        <v>53.700001</v>
      </c>
      <c r="C178" s="5">
        <v>126</v>
      </c>
      <c r="D178" s="5">
        <v>58.190474999999999</v>
      </c>
      <c r="E178" s="5">
        <v>112.5</v>
      </c>
      <c r="F178" s="5">
        <v>17184.910159999999</v>
      </c>
      <c r="G178" s="6">
        <f t="shared" si="12"/>
        <v>3.7174948839094062E-3</v>
      </c>
      <c r="H178" s="6">
        <f t="shared" si="13"/>
        <v>0</v>
      </c>
      <c r="I178" s="6">
        <f t="shared" si="14"/>
        <v>4.8979641895123922E-3</v>
      </c>
      <c r="J178" s="6">
        <f t="shared" si="15"/>
        <v>-4.4543503493803087E-3</v>
      </c>
      <c r="K178" s="6">
        <f t="shared" si="16"/>
        <v>1.0172491671196044E-3</v>
      </c>
      <c r="L178" s="6">
        <f t="shared" si="17"/>
        <v>1.0177667405390398E-3</v>
      </c>
    </row>
    <row r="179" spans="1:12">
      <c r="A179" s="3">
        <v>45098</v>
      </c>
      <c r="B179" s="4">
        <v>53.900002000000001</v>
      </c>
      <c r="C179" s="5">
        <v>126</v>
      </c>
      <c r="D179" s="5">
        <v>58.476188999999998</v>
      </c>
      <c r="E179" s="5">
        <v>112</v>
      </c>
      <c r="F179" s="5">
        <v>17202.400389999999</v>
      </c>
      <c r="G179" s="6">
        <f t="shared" si="12"/>
        <v>-1.1194202610629547E-2</v>
      </c>
      <c r="H179" s="6">
        <f t="shared" si="13"/>
        <v>-1.6000341346441189E-2</v>
      </c>
      <c r="I179" s="6">
        <f t="shared" si="14"/>
        <v>-9.8200192919386513E-3</v>
      </c>
      <c r="J179" s="6">
        <f t="shared" si="15"/>
        <v>4.4543503493803746E-3</v>
      </c>
      <c r="K179" s="6">
        <f t="shared" si="16"/>
        <v>-8.3569257384721596E-3</v>
      </c>
      <c r="L179" s="6">
        <f t="shared" si="17"/>
        <v>-8.3221037038075513E-3</v>
      </c>
    </row>
    <row r="180" spans="1:12">
      <c r="A180" s="3">
        <v>45103</v>
      </c>
      <c r="B180" s="4">
        <v>53.299999</v>
      </c>
      <c r="C180" s="5">
        <v>124</v>
      </c>
      <c r="D180" s="5">
        <v>57.904761999999998</v>
      </c>
      <c r="E180" s="5">
        <v>112.5</v>
      </c>
      <c r="F180" s="5">
        <v>17059.240229999999</v>
      </c>
      <c r="G180" s="6">
        <f t="shared" si="12"/>
        <v>-8.3096146786060601E-2</v>
      </c>
      <c r="H180" s="6">
        <f t="shared" si="13"/>
        <v>-1.6260520871780291E-2</v>
      </c>
      <c r="I180" s="6">
        <f t="shared" si="14"/>
        <v>-3.2948752643619308E-3</v>
      </c>
      <c r="J180" s="6">
        <f t="shared" si="15"/>
        <v>4.4345970678657748E-3</v>
      </c>
      <c r="K180" s="6">
        <f t="shared" si="16"/>
        <v>-1.0094593644161674E-2</v>
      </c>
      <c r="L180" s="6">
        <f t="shared" si="17"/>
        <v>-1.0043814243185704E-2</v>
      </c>
    </row>
    <row r="181" spans="1:12">
      <c r="A181" s="3">
        <v>45104</v>
      </c>
      <c r="B181" s="4">
        <v>49.049999</v>
      </c>
      <c r="C181" s="5">
        <v>122</v>
      </c>
      <c r="D181" s="5">
        <v>57.714286999999999</v>
      </c>
      <c r="E181" s="5">
        <v>113</v>
      </c>
      <c r="F181" s="5">
        <v>16887.900389999999</v>
      </c>
      <c r="G181" s="6">
        <f t="shared" si="12"/>
        <v>1.0188284432645577E-3</v>
      </c>
      <c r="H181" s="6">
        <f t="shared" si="13"/>
        <v>-4.1067819526533593E-3</v>
      </c>
      <c r="I181" s="6">
        <f t="shared" si="14"/>
        <v>1.3114894556300591E-2</v>
      </c>
      <c r="J181" s="6">
        <f t="shared" si="15"/>
        <v>4.3296805753324258E-2</v>
      </c>
      <c r="K181" s="6">
        <f t="shared" si="16"/>
        <v>2.8223251635302281E-3</v>
      </c>
      <c r="L181" s="6">
        <f t="shared" si="17"/>
        <v>2.8263116727207465E-3</v>
      </c>
    </row>
    <row r="182" spans="1:12">
      <c r="A182" s="3">
        <v>45105</v>
      </c>
      <c r="B182" s="4">
        <v>49.099997999999999</v>
      </c>
      <c r="C182" s="5">
        <v>121.5</v>
      </c>
      <c r="D182" s="5">
        <v>58.476188999999998</v>
      </c>
      <c r="E182" s="5">
        <v>118</v>
      </c>
      <c r="F182" s="5">
        <v>16935.630860000001</v>
      </c>
      <c r="G182" s="6">
        <f t="shared" si="12"/>
        <v>-1.2295196123838947E-2</v>
      </c>
      <c r="H182" s="6">
        <f t="shared" si="13"/>
        <v>-3.3475929196389455E-2</v>
      </c>
      <c r="I182" s="6">
        <f t="shared" si="14"/>
        <v>-1.6299906207911698E-3</v>
      </c>
      <c r="J182" s="6">
        <f t="shared" si="15"/>
        <v>9.2996256673927649E-2</v>
      </c>
      <c r="K182" s="6">
        <f t="shared" si="16"/>
        <v>3.937619425564043E-4</v>
      </c>
      <c r="L182" s="6">
        <f t="shared" si="17"/>
        <v>3.9383947696650931E-4</v>
      </c>
    </row>
    <row r="183" spans="1:12">
      <c r="A183" s="3">
        <v>45106</v>
      </c>
      <c r="B183" s="4">
        <v>48.5</v>
      </c>
      <c r="C183" s="5">
        <v>117.5</v>
      </c>
      <c r="D183" s="5">
        <v>58.380951000000003</v>
      </c>
      <c r="E183" s="5">
        <v>129.5</v>
      </c>
      <c r="F183" s="5">
        <v>16942.300780000001</v>
      </c>
      <c r="G183" s="6">
        <f t="shared" si="12"/>
        <v>0</v>
      </c>
      <c r="H183" s="6">
        <f t="shared" si="13"/>
        <v>-8.5470605784584083E-3</v>
      </c>
      <c r="I183" s="6">
        <f t="shared" si="14"/>
        <v>-8.1900286711474868E-3</v>
      </c>
      <c r="J183" s="6">
        <f t="shared" si="15"/>
        <v>4.8974004596459474E-2</v>
      </c>
      <c r="K183" s="6">
        <f t="shared" si="16"/>
        <v>-1.5808288833334262E-3</v>
      </c>
      <c r="L183" s="6">
        <f t="shared" si="17"/>
        <v>-1.5795800315146005E-3</v>
      </c>
    </row>
    <row r="184" spans="1:12">
      <c r="A184" s="3">
        <v>45107</v>
      </c>
      <c r="B184" s="4">
        <v>48.5</v>
      </c>
      <c r="C184" s="5">
        <v>116.5</v>
      </c>
      <c r="D184" s="5">
        <v>57.904761999999998</v>
      </c>
      <c r="E184" s="5">
        <v>136</v>
      </c>
      <c r="F184" s="5">
        <v>16915.539059999999</v>
      </c>
      <c r="G184" s="6">
        <f t="shared" si="12"/>
        <v>-5.1679701584425612E-3</v>
      </c>
      <c r="H184" s="6">
        <f t="shared" si="13"/>
        <v>-1.2959144642505228E-2</v>
      </c>
      <c r="I184" s="6">
        <f t="shared" si="14"/>
        <v>8.1900286711474434E-3</v>
      </c>
      <c r="J184" s="6">
        <f t="shared" si="15"/>
        <v>1.0969031370573937E-2</v>
      </c>
      <c r="K184" s="6">
        <f t="shared" si="16"/>
        <v>9.9213436342776955E-3</v>
      </c>
      <c r="L184" s="6">
        <f t="shared" si="17"/>
        <v>9.9707233332473801E-3</v>
      </c>
    </row>
    <row r="185" spans="1:12">
      <c r="A185" s="3">
        <v>45110</v>
      </c>
      <c r="B185" s="4">
        <v>48.25</v>
      </c>
      <c r="C185" s="5">
        <v>115</v>
      </c>
      <c r="D185" s="5">
        <v>58.380951000000003</v>
      </c>
      <c r="E185" s="5">
        <v>137.5</v>
      </c>
      <c r="F185" s="5">
        <v>17084.199219999999</v>
      </c>
      <c r="G185" s="6">
        <f t="shared" si="12"/>
        <v>1.1334464582303019E-2</v>
      </c>
      <c r="H185" s="6">
        <f t="shared" si="13"/>
        <v>4.3384015985981411E-3</v>
      </c>
      <c r="I185" s="6">
        <f t="shared" si="14"/>
        <v>-6.5466445721542553E-3</v>
      </c>
      <c r="J185" s="6">
        <f t="shared" si="15"/>
        <v>-2.9522439266321726E-2</v>
      </c>
      <c r="K185" s="6">
        <f t="shared" si="16"/>
        <v>3.3057947799004874E-3</v>
      </c>
      <c r="L185" s="6">
        <f t="shared" si="17"/>
        <v>3.3112649455514132E-3</v>
      </c>
    </row>
    <row r="186" spans="1:12">
      <c r="A186" s="3">
        <v>45111</v>
      </c>
      <c r="B186" s="4">
        <v>48.799999</v>
      </c>
      <c r="C186" s="5">
        <v>115.5</v>
      </c>
      <c r="D186" s="5">
        <v>58</v>
      </c>
      <c r="E186" s="5">
        <v>133.5</v>
      </c>
      <c r="F186" s="5">
        <v>17140.769530000001</v>
      </c>
      <c r="G186" s="6">
        <f t="shared" si="12"/>
        <v>-9.2641118330420453E-3</v>
      </c>
      <c r="H186" s="6">
        <f t="shared" si="13"/>
        <v>-4.3384015985981298E-3</v>
      </c>
      <c r="I186" s="6">
        <f t="shared" si="14"/>
        <v>1.6406878181155946E-3</v>
      </c>
      <c r="J186" s="6">
        <f t="shared" si="15"/>
        <v>-1.8904154639152723E-2</v>
      </c>
      <c r="K186" s="6">
        <f t="shared" si="16"/>
        <v>-4.9325683344997881E-3</v>
      </c>
      <c r="L186" s="6">
        <f t="shared" si="17"/>
        <v>-4.9204231964257994E-3</v>
      </c>
    </row>
    <row r="187" spans="1:12">
      <c r="A187" s="3">
        <v>45112</v>
      </c>
      <c r="B187" s="4">
        <v>48.349997999999999</v>
      </c>
      <c r="C187" s="5">
        <v>115</v>
      </c>
      <c r="D187" s="5">
        <v>58.095238000000002</v>
      </c>
      <c r="E187" s="5">
        <v>131</v>
      </c>
      <c r="F187" s="5">
        <v>17056.429690000001</v>
      </c>
      <c r="G187" s="6">
        <f t="shared" si="12"/>
        <v>-4.1450007532583032E-3</v>
      </c>
      <c r="H187" s="6">
        <f t="shared" si="13"/>
        <v>0</v>
      </c>
      <c r="I187" s="6">
        <f t="shared" si="14"/>
        <v>-1.1541783676449402E-2</v>
      </c>
      <c r="J187" s="6">
        <f t="shared" si="15"/>
        <v>4.1127291423862788E-2</v>
      </c>
      <c r="K187" s="6">
        <f t="shared" si="16"/>
        <v>-1.7402683719631978E-2</v>
      </c>
      <c r="L187" s="6">
        <f t="shared" si="17"/>
        <v>-1.7252131621222105E-2</v>
      </c>
    </row>
    <row r="188" spans="1:12">
      <c r="A188" s="3">
        <v>45113</v>
      </c>
      <c r="B188" s="4">
        <v>48.150002000000001</v>
      </c>
      <c r="C188" s="5">
        <v>115</v>
      </c>
      <c r="D188" s="5">
        <v>57.428570000000001</v>
      </c>
      <c r="E188" s="5">
        <v>136.5</v>
      </c>
      <c r="F188" s="5">
        <v>16762.16992</v>
      </c>
      <c r="G188" s="6">
        <f t="shared" si="12"/>
        <v>4.145000753258265E-3</v>
      </c>
      <c r="H188" s="6">
        <f t="shared" si="13"/>
        <v>-4.3573053689557007E-3</v>
      </c>
      <c r="I188" s="6">
        <f t="shared" si="14"/>
        <v>-4.9875191354169495E-3</v>
      </c>
      <c r="J188" s="6">
        <f t="shared" si="15"/>
        <v>5.3488684950986222E-2</v>
      </c>
      <c r="K188" s="6">
        <f t="shared" si="16"/>
        <v>-5.8611945365608957E-3</v>
      </c>
      <c r="L188" s="6">
        <f t="shared" si="17"/>
        <v>-5.8440512456038526E-3</v>
      </c>
    </row>
    <row r="189" spans="1:12">
      <c r="A189" s="3">
        <v>45114</v>
      </c>
      <c r="B189" s="4">
        <v>48.349997999999999</v>
      </c>
      <c r="C189" s="5">
        <v>114.5</v>
      </c>
      <c r="D189" s="5">
        <v>57.142856999999999</v>
      </c>
      <c r="E189" s="5">
        <v>144</v>
      </c>
      <c r="F189" s="5">
        <v>16664.210940000001</v>
      </c>
      <c r="G189" s="6">
        <f t="shared" si="12"/>
        <v>-5.1840450025828584E-3</v>
      </c>
      <c r="H189" s="6">
        <f t="shared" si="13"/>
        <v>-4.3763745997988882E-3</v>
      </c>
      <c r="I189" s="6">
        <f t="shared" si="14"/>
        <v>3.3277693368604089E-3</v>
      </c>
      <c r="J189" s="6">
        <f t="shared" si="15"/>
        <v>1.3793322132335769E-2</v>
      </c>
      <c r="K189" s="6">
        <f t="shared" si="16"/>
        <v>-6.8494500899301711E-4</v>
      </c>
      <c r="L189" s="6">
        <f t="shared" si="17"/>
        <v>-6.8471048770818368E-4</v>
      </c>
    </row>
    <row r="190" spans="1:12">
      <c r="A190" s="3">
        <v>45117</v>
      </c>
      <c r="B190" s="4">
        <v>48.099997999999999</v>
      </c>
      <c r="C190" s="5">
        <v>114</v>
      </c>
      <c r="D190" s="5">
        <v>57.333331999999999</v>
      </c>
      <c r="E190" s="5">
        <v>146</v>
      </c>
      <c r="F190" s="5">
        <v>16652.800780000001</v>
      </c>
      <c r="G190" s="6">
        <f t="shared" si="12"/>
        <v>8.281662411764425E-3</v>
      </c>
      <c r="H190" s="6">
        <f t="shared" si="13"/>
        <v>8.7336799687546315E-3</v>
      </c>
      <c r="I190" s="6">
        <f t="shared" si="14"/>
        <v>1.9737480849835697E-2</v>
      </c>
      <c r="J190" s="6">
        <f t="shared" si="15"/>
        <v>-3.8399132934536021E-2</v>
      </c>
      <c r="K190" s="6">
        <f t="shared" si="16"/>
        <v>1.4670714980741503E-2</v>
      </c>
      <c r="L190" s="6">
        <f t="shared" si="17"/>
        <v>1.4778858118303751E-2</v>
      </c>
    </row>
    <row r="191" spans="1:12">
      <c r="A191" s="3">
        <v>45118</v>
      </c>
      <c r="B191" s="4">
        <v>48.5</v>
      </c>
      <c r="C191" s="5">
        <v>115</v>
      </c>
      <c r="D191" s="5">
        <v>58.476188999999998</v>
      </c>
      <c r="E191" s="5">
        <v>140.5</v>
      </c>
      <c r="F191" s="5">
        <v>16898.910159999999</v>
      </c>
      <c r="G191" s="6">
        <f t="shared" si="12"/>
        <v>-1.5584731016698203E-2</v>
      </c>
      <c r="H191" s="6">
        <f t="shared" si="13"/>
        <v>0</v>
      </c>
      <c r="I191" s="6">
        <f t="shared" si="14"/>
        <v>9.7245743298430849E-3</v>
      </c>
      <c r="J191" s="6">
        <f t="shared" si="15"/>
        <v>1.7637141486106876E-2</v>
      </c>
      <c r="K191" s="6">
        <f t="shared" si="16"/>
        <v>3.728143053003874E-3</v>
      </c>
      <c r="L191" s="6">
        <f t="shared" si="17"/>
        <v>3.7351012226458798E-3</v>
      </c>
    </row>
    <row r="192" spans="1:12">
      <c r="A192" s="3">
        <v>45119</v>
      </c>
      <c r="B192" s="4">
        <v>47.75</v>
      </c>
      <c r="C192" s="5">
        <v>115</v>
      </c>
      <c r="D192" s="5">
        <v>59.047618999999997</v>
      </c>
      <c r="E192" s="5">
        <v>143</v>
      </c>
      <c r="F192" s="5">
        <v>16962.029299999998</v>
      </c>
      <c r="G192" s="6">
        <f t="shared" si="12"/>
        <v>-5.2493558861436782E-3</v>
      </c>
      <c r="H192" s="6">
        <f t="shared" si="13"/>
        <v>0</v>
      </c>
      <c r="I192" s="6">
        <f t="shared" si="14"/>
        <v>-4.8504322576058264E-3</v>
      </c>
      <c r="J192" s="6">
        <f t="shared" si="15"/>
        <v>1.0434877292579494E-2</v>
      </c>
      <c r="K192" s="6">
        <f t="shared" si="16"/>
        <v>5.8413495324651571E-3</v>
      </c>
      <c r="L192" s="6">
        <f t="shared" si="17"/>
        <v>5.8584434823491646E-3</v>
      </c>
    </row>
    <row r="193" spans="1:12">
      <c r="A193" s="3">
        <v>45120</v>
      </c>
      <c r="B193" s="4">
        <v>47.5</v>
      </c>
      <c r="C193" s="5">
        <v>115</v>
      </c>
      <c r="D193" s="5">
        <v>58.761906000000003</v>
      </c>
      <c r="E193" s="5">
        <v>144.5</v>
      </c>
      <c r="F193" s="5">
        <v>17061.400389999999</v>
      </c>
      <c r="G193" s="6">
        <f t="shared" si="12"/>
        <v>1.5666116744399456E-2</v>
      </c>
      <c r="H193" s="6">
        <f t="shared" si="13"/>
        <v>1.2959144642505116E-2</v>
      </c>
      <c r="I193" s="6">
        <f t="shared" si="14"/>
        <v>1.2882579161321558E-2</v>
      </c>
      <c r="J193" s="6">
        <f t="shared" si="15"/>
        <v>-3.466207976486284E-3</v>
      </c>
      <c r="K193" s="6">
        <f t="shared" si="16"/>
        <v>1.2945868930786504E-2</v>
      </c>
      <c r="L193" s="6">
        <f t="shared" si="17"/>
        <v>1.303002947696499E-2</v>
      </c>
    </row>
    <row r="194" spans="1:12">
      <c r="A194" s="3">
        <v>45121</v>
      </c>
      <c r="B194" s="4">
        <v>48.25</v>
      </c>
      <c r="C194" s="5">
        <v>116.5</v>
      </c>
      <c r="D194" s="5">
        <v>59.523808000000002</v>
      </c>
      <c r="E194" s="5">
        <v>144</v>
      </c>
      <c r="F194" s="5">
        <v>17283.710940000001</v>
      </c>
      <c r="G194" s="6">
        <f t="shared" ref="G194:G251" si="18">LN(B195/B194)</f>
        <v>4.1365311916150812E-3</v>
      </c>
      <c r="H194" s="6">
        <f t="shared" ref="H194:H251" si="19">LN(C195/C194)</f>
        <v>0</v>
      </c>
      <c r="I194" s="6">
        <f t="shared" ref="I194:I251" si="20">LN(D195/D194)</f>
        <v>3.9220740291743168E-2</v>
      </c>
      <c r="J194" s="6">
        <f t="shared" ref="J194:J251" si="21">LN(E195/E194)</f>
        <v>3.4133006369458617E-2</v>
      </c>
      <c r="K194" s="6">
        <f t="shared" ref="K194:K251" si="22">LN(F195/F194)</f>
        <v>2.9220726782869804E-3</v>
      </c>
      <c r="L194" s="6">
        <f t="shared" ref="L194:L252" si="23">(F195-F194)/F194</f>
        <v>2.9263460940523174E-3</v>
      </c>
    </row>
    <row r="195" spans="1:12">
      <c r="A195" s="3">
        <v>45124</v>
      </c>
      <c r="B195" s="4">
        <v>48.450001</v>
      </c>
      <c r="C195" s="5">
        <v>116.5</v>
      </c>
      <c r="D195" s="5">
        <v>61.904761999999998</v>
      </c>
      <c r="E195" s="5">
        <v>149</v>
      </c>
      <c r="F195" s="5">
        <v>17334.289059999999</v>
      </c>
      <c r="G195" s="6">
        <f t="shared" si="18"/>
        <v>-5.1733171731675534E-3</v>
      </c>
      <c r="H195" s="6">
        <f t="shared" si="19"/>
        <v>-1.2959144642505228E-2</v>
      </c>
      <c r="I195" s="6">
        <f t="shared" si="20"/>
        <v>9.1884008878957181E-3</v>
      </c>
      <c r="J195" s="6">
        <f t="shared" si="21"/>
        <v>-5.164658886216681E-2</v>
      </c>
      <c r="K195" s="6">
        <f t="shared" si="22"/>
        <v>-6.1558140585845442E-3</v>
      </c>
      <c r="L195" s="6">
        <f t="shared" si="23"/>
        <v>-6.1369058535821891E-3</v>
      </c>
    </row>
    <row r="196" spans="1:12">
      <c r="A196" s="3">
        <v>45125</v>
      </c>
      <c r="B196" s="4">
        <v>48.200001</v>
      </c>
      <c r="C196" s="5">
        <v>115</v>
      </c>
      <c r="D196" s="5">
        <v>62.476188999999998</v>
      </c>
      <c r="E196" s="5">
        <v>141.5</v>
      </c>
      <c r="F196" s="5">
        <v>17227.910159999999</v>
      </c>
      <c r="G196" s="6">
        <f t="shared" si="18"/>
        <v>-1.462933076284683E-2</v>
      </c>
      <c r="H196" s="6">
        <f t="shared" si="19"/>
        <v>0</v>
      </c>
      <c r="I196" s="6">
        <f t="shared" si="20"/>
        <v>-1.2270048130432169E-2</v>
      </c>
      <c r="J196" s="6">
        <f t="shared" si="21"/>
        <v>7.042282625412951E-3</v>
      </c>
      <c r="K196" s="6">
        <f t="shared" si="22"/>
        <v>-6.4913793794320338E-3</v>
      </c>
      <c r="L196" s="6">
        <f t="shared" si="23"/>
        <v>-6.4703558913844364E-3</v>
      </c>
    </row>
    <row r="197" spans="1:12">
      <c r="A197" s="3">
        <v>45126</v>
      </c>
      <c r="B197" s="4">
        <v>47.5</v>
      </c>
      <c r="C197" s="5">
        <v>115</v>
      </c>
      <c r="D197" s="5">
        <v>61.714286999999999</v>
      </c>
      <c r="E197" s="5">
        <v>142.5</v>
      </c>
      <c r="F197" s="5">
        <v>17116.439450000002</v>
      </c>
      <c r="G197" s="6">
        <f t="shared" si="18"/>
        <v>-2.9916804421941581E-2</v>
      </c>
      <c r="H197" s="6">
        <f t="shared" si="19"/>
        <v>4.3384015985981411E-3</v>
      </c>
      <c r="I197" s="6">
        <f t="shared" si="20"/>
        <v>-2.0265742702365336E-2</v>
      </c>
      <c r="J197" s="6">
        <f t="shared" si="21"/>
        <v>3.4486176071169404E-2</v>
      </c>
      <c r="K197" s="6">
        <f t="shared" si="22"/>
        <v>2.8266821706085699E-3</v>
      </c>
      <c r="L197" s="6">
        <f t="shared" si="23"/>
        <v>2.8306810035775296E-3</v>
      </c>
    </row>
    <row r="198" spans="1:12">
      <c r="A198" s="3">
        <v>45127</v>
      </c>
      <c r="B198" s="4">
        <v>46.099997999999999</v>
      </c>
      <c r="C198" s="5">
        <v>115.5</v>
      </c>
      <c r="D198" s="5">
        <v>60.476188999999998</v>
      </c>
      <c r="E198" s="5">
        <v>147.5</v>
      </c>
      <c r="F198" s="5">
        <v>17164.890630000002</v>
      </c>
      <c r="G198" s="6">
        <f t="shared" si="18"/>
        <v>-1.9715797656574847E-2</v>
      </c>
      <c r="H198" s="6">
        <f t="shared" si="19"/>
        <v>0</v>
      </c>
      <c r="I198" s="6">
        <f t="shared" si="20"/>
        <v>-7.9051550976640753E-3</v>
      </c>
      <c r="J198" s="6">
        <f t="shared" si="21"/>
        <v>1.3468217050866611E-2</v>
      </c>
      <c r="K198" s="6">
        <f t="shared" si="22"/>
        <v>-7.8485032383429423E-3</v>
      </c>
      <c r="L198" s="6">
        <f t="shared" si="23"/>
        <v>-7.8177841556106124E-3</v>
      </c>
    </row>
    <row r="199" spans="1:12">
      <c r="A199" s="3">
        <v>45128</v>
      </c>
      <c r="B199" s="4">
        <v>45.200001</v>
      </c>
      <c r="C199" s="5">
        <v>115.5</v>
      </c>
      <c r="D199" s="5">
        <v>60</v>
      </c>
      <c r="E199" s="5">
        <v>149.5</v>
      </c>
      <c r="F199" s="5">
        <v>17030.699219999999</v>
      </c>
      <c r="G199" s="6">
        <f t="shared" si="18"/>
        <v>-3.324147105290724E-3</v>
      </c>
      <c r="H199" s="6">
        <f t="shared" si="19"/>
        <v>4.3196611445163796E-3</v>
      </c>
      <c r="I199" s="6">
        <f t="shared" si="20"/>
        <v>-6.3694922151932435E-3</v>
      </c>
      <c r="J199" s="6">
        <f t="shared" si="21"/>
        <v>5.8458200486594149E-2</v>
      </c>
      <c r="K199" s="6">
        <f t="shared" si="22"/>
        <v>1.7086270801827262E-4</v>
      </c>
      <c r="L199" s="6">
        <f t="shared" si="23"/>
        <v>1.70877305882165E-4</v>
      </c>
    </row>
    <row r="200" spans="1:12">
      <c r="A200" s="3">
        <v>45131</v>
      </c>
      <c r="B200" s="4">
        <v>45.049999</v>
      </c>
      <c r="C200" s="5">
        <v>116</v>
      </c>
      <c r="D200" s="5">
        <v>59.619045</v>
      </c>
      <c r="E200" s="5">
        <v>158.5</v>
      </c>
      <c r="F200" s="5">
        <v>17033.609380000002</v>
      </c>
      <c r="G200" s="6">
        <f t="shared" si="18"/>
        <v>1.3230688995798202E-2</v>
      </c>
      <c r="H200" s="6">
        <f t="shared" si="19"/>
        <v>4.3010818993907017E-3</v>
      </c>
      <c r="I200" s="6">
        <f t="shared" si="20"/>
        <v>4.7809311198804072E-3</v>
      </c>
      <c r="J200" s="6">
        <f t="shared" si="21"/>
        <v>3.7155976888091267E-2</v>
      </c>
      <c r="K200" s="6">
        <f t="shared" si="22"/>
        <v>9.6564688110315367E-3</v>
      </c>
      <c r="L200" s="6">
        <f t="shared" si="23"/>
        <v>9.7032429423951003E-3</v>
      </c>
    </row>
    <row r="201" spans="1:12">
      <c r="A201" s="3">
        <v>45132</v>
      </c>
      <c r="B201" s="4">
        <v>45.650002000000001</v>
      </c>
      <c r="C201" s="5">
        <v>116.5</v>
      </c>
      <c r="D201" s="5">
        <v>59.904761999999998</v>
      </c>
      <c r="E201" s="5">
        <v>164.5</v>
      </c>
      <c r="F201" s="5">
        <v>17198.890630000002</v>
      </c>
      <c r="G201" s="6">
        <f t="shared" si="18"/>
        <v>-1.2121448689852926E-2</v>
      </c>
      <c r="H201" s="6">
        <f t="shared" si="19"/>
        <v>4.2826617920009493E-3</v>
      </c>
      <c r="I201" s="6">
        <f t="shared" si="20"/>
        <v>2.5119035249692584E-2</v>
      </c>
      <c r="J201" s="6">
        <f t="shared" si="21"/>
        <v>-3.0441423812281325E-3</v>
      </c>
      <c r="K201" s="6">
        <f t="shared" si="22"/>
        <v>-2.1151536173772164E-3</v>
      </c>
      <c r="L201" s="6">
        <f t="shared" si="23"/>
        <v>-2.112918256286411E-3</v>
      </c>
    </row>
    <row r="202" spans="1:12">
      <c r="A202" s="3">
        <v>45133</v>
      </c>
      <c r="B202" s="4">
        <v>45.099997999999999</v>
      </c>
      <c r="C202" s="5">
        <v>117</v>
      </c>
      <c r="D202" s="5">
        <v>61.428570000000001</v>
      </c>
      <c r="E202" s="5">
        <v>164</v>
      </c>
      <c r="F202" s="5">
        <v>17162.550780000001</v>
      </c>
      <c r="G202" s="6">
        <f t="shared" si="18"/>
        <v>2.3014802123071294E-2</v>
      </c>
      <c r="H202" s="6">
        <f t="shared" si="19"/>
        <v>-4.2826617920008478E-3</v>
      </c>
      <c r="I202" s="6">
        <f t="shared" si="20"/>
        <v>1.5384919957888826E-2</v>
      </c>
      <c r="J202" s="6">
        <f t="shared" si="21"/>
        <v>-3.0534374868903431E-3</v>
      </c>
      <c r="K202" s="6">
        <f t="shared" si="22"/>
        <v>4.6081162224923203E-3</v>
      </c>
      <c r="L202" s="6">
        <f t="shared" si="23"/>
        <v>4.6187499175456333E-3</v>
      </c>
    </row>
    <row r="203" spans="1:12">
      <c r="A203" s="3">
        <v>45134</v>
      </c>
      <c r="B203" s="4">
        <v>46.150002000000001</v>
      </c>
      <c r="C203" s="5">
        <v>116.5</v>
      </c>
      <c r="D203" s="5">
        <v>62.380951000000003</v>
      </c>
      <c r="E203" s="5">
        <v>163.5</v>
      </c>
      <c r="F203" s="5">
        <v>17241.820309999999</v>
      </c>
      <c r="G203" s="6">
        <f t="shared" si="18"/>
        <v>1.9313840491598334E-2</v>
      </c>
      <c r="H203" s="6">
        <f t="shared" si="19"/>
        <v>0</v>
      </c>
      <c r="I203" s="6">
        <f t="shared" si="20"/>
        <v>-1.5278826828505258E-3</v>
      </c>
      <c r="J203" s="6">
        <f t="shared" si="21"/>
        <v>1.2158204479809583E-2</v>
      </c>
      <c r="K203" s="6">
        <f t="shared" si="22"/>
        <v>2.9598834399391398E-3</v>
      </c>
      <c r="L203" s="6">
        <f t="shared" si="23"/>
        <v>2.9642682200068525E-3</v>
      </c>
    </row>
    <row r="204" spans="1:12">
      <c r="A204" s="3">
        <v>45135</v>
      </c>
      <c r="B204" s="4">
        <v>47.049999</v>
      </c>
      <c r="C204" s="5">
        <v>116.5</v>
      </c>
      <c r="D204" s="5">
        <v>62.285713000000001</v>
      </c>
      <c r="E204" s="5">
        <v>165.5</v>
      </c>
      <c r="F204" s="5">
        <v>17292.929690000001</v>
      </c>
      <c r="G204" s="6">
        <f t="shared" si="18"/>
        <v>-1.0632430673446591E-3</v>
      </c>
      <c r="H204" s="6">
        <f t="shared" si="19"/>
        <v>-4.3010818993905854E-3</v>
      </c>
      <c r="I204" s="6">
        <f t="shared" si="20"/>
        <v>1.5278826828503914E-3</v>
      </c>
      <c r="J204" s="6">
        <f t="shared" si="21"/>
        <v>-3.0677252247047006E-2</v>
      </c>
      <c r="K204" s="6">
        <f t="shared" si="22"/>
        <v>-8.5660818104764513E-3</v>
      </c>
      <c r="L204" s="6">
        <f t="shared" si="23"/>
        <v>-8.529497467701784E-3</v>
      </c>
    </row>
    <row r="205" spans="1:12">
      <c r="A205" s="3">
        <v>45138</v>
      </c>
      <c r="B205" s="4">
        <v>47</v>
      </c>
      <c r="C205" s="5">
        <v>116</v>
      </c>
      <c r="D205" s="5">
        <v>62.380951000000003</v>
      </c>
      <c r="E205" s="5">
        <v>160.5</v>
      </c>
      <c r="F205" s="5">
        <v>17145.429690000001</v>
      </c>
      <c r="G205" s="6">
        <f t="shared" si="18"/>
        <v>0</v>
      </c>
      <c r="H205" s="6">
        <f t="shared" si="19"/>
        <v>4.3010818993907017E-3</v>
      </c>
      <c r="I205" s="6">
        <f t="shared" si="20"/>
        <v>1.5151806105375183E-2</v>
      </c>
      <c r="J205" s="6">
        <f t="shared" si="21"/>
        <v>-2.8437935320533514E-2</v>
      </c>
      <c r="K205" s="6">
        <f t="shared" si="22"/>
        <v>3.925662148861195E-3</v>
      </c>
      <c r="L205" s="6">
        <f t="shared" si="23"/>
        <v>3.933377653365655E-3</v>
      </c>
    </row>
    <row r="206" spans="1:12">
      <c r="A206" s="3">
        <v>45139</v>
      </c>
      <c r="B206" s="4">
        <v>47</v>
      </c>
      <c r="C206" s="5">
        <v>116.5</v>
      </c>
      <c r="D206" s="5">
        <v>63.333331999999999</v>
      </c>
      <c r="E206" s="5">
        <v>156</v>
      </c>
      <c r="F206" s="5">
        <v>17212.869139999999</v>
      </c>
      <c r="G206" s="6">
        <f t="shared" si="18"/>
        <v>-7.4746315442521718E-3</v>
      </c>
      <c r="H206" s="6">
        <f t="shared" si="19"/>
        <v>-4.3010818993905854E-3</v>
      </c>
      <c r="I206" s="6">
        <f t="shared" si="20"/>
        <v>-2.127737739465304E-2</v>
      </c>
      <c r="J206" s="6">
        <f t="shared" si="21"/>
        <v>-2.9270382300113224E-2</v>
      </c>
      <c r="K206" s="6">
        <f t="shared" si="22"/>
        <v>-1.8714734873812901E-2</v>
      </c>
      <c r="L206" s="6">
        <f t="shared" si="23"/>
        <v>-1.8540701576495008E-2</v>
      </c>
    </row>
    <row r="207" spans="1:12">
      <c r="A207" s="3">
        <v>45140</v>
      </c>
      <c r="B207" s="4">
        <v>46.650002000000001</v>
      </c>
      <c r="C207" s="5">
        <v>116</v>
      </c>
      <c r="D207" s="5">
        <v>62</v>
      </c>
      <c r="E207" s="5">
        <v>151.5</v>
      </c>
      <c r="F207" s="5">
        <v>16893.730469999999</v>
      </c>
      <c r="G207" s="6">
        <f t="shared" si="18"/>
        <v>-3.220657572495718E-3</v>
      </c>
      <c r="H207" s="6">
        <f t="shared" si="19"/>
        <v>4.3010818993907017E-3</v>
      </c>
      <c r="I207" s="6">
        <f t="shared" si="20"/>
        <v>-4.6189250229614126E-3</v>
      </c>
      <c r="J207" s="6">
        <f t="shared" si="21"/>
        <v>9.8522964430116395E-3</v>
      </c>
      <c r="K207" s="6">
        <f t="shared" si="22"/>
        <v>-2.9670811411678685E-3</v>
      </c>
      <c r="L207" s="6">
        <f t="shared" si="23"/>
        <v>-2.9626837061759847E-3</v>
      </c>
    </row>
    <row r="208" spans="1:12">
      <c r="A208" s="3">
        <v>45142</v>
      </c>
      <c r="B208" s="4">
        <v>46.5</v>
      </c>
      <c r="C208" s="5">
        <v>116.5</v>
      </c>
      <c r="D208" s="5">
        <v>61.714286999999999</v>
      </c>
      <c r="E208" s="5">
        <v>153</v>
      </c>
      <c r="F208" s="5">
        <v>16843.679690000001</v>
      </c>
      <c r="G208" s="6">
        <f t="shared" si="18"/>
        <v>-2.1528102576536937E-3</v>
      </c>
      <c r="H208" s="6">
        <f t="shared" si="19"/>
        <v>-4.3010818993905854E-3</v>
      </c>
      <c r="I208" s="6">
        <f t="shared" si="20"/>
        <v>1.074449631223931E-2</v>
      </c>
      <c r="J208" s="6">
        <f t="shared" si="21"/>
        <v>0</v>
      </c>
      <c r="K208" s="6">
        <f t="shared" si="22"/>
        <v>9.0025284006153145E-3</v>
      </c>
      <c r="L208" s="6">
        <f t="shared" si="23"/>
        <v>9.0431730360219856E-3</v>
      </c>
    </row>
    <row r="209" spans="1:12">
      <c r="A209" s="3">
        <v>45145</v>
      </c>
      <c r="B209" s="4">
        <v>46.400002000000001</v>
      </c>
      <c r="C209" s="5">
        <v>116</v>
      </c>
      <c r="D209" s="5">
        <v>62.380951000000003</v>
      </c>
      <c r="E209" s="5">
        <v>153</v>
      </c>
      <c r="F209" s="5">
        <v>16996</v>
      </c>
      <c r="G209" s="6">
        <f t="shared" si="18"/>
        <v>-1.8488900583586702E-2</v>
      </c>
      <c r="H209" s="6">
        <f t="shared" si="19"/>
        <v>4.3010818993907017E-3</v>
      </c>
      <c r="I209" s="6">
        <f t="shared" si="20"/>
        <v>-4.5906531049365361E-3</v>
      </c>
      <c r="J209" s="6">
        <f t="shared" si="21"/>
        <v>2.5807883955872503E-2</v>
      </c>
      <c r="K209" s="6">
        <f t="shared" si="22"/>
        <v>-7.0221079821283089E-3</v>
      </c>
      <c r="L209" s="6">
        <f t="shared" si="23"/>
        <v>-6.9975105907272798E-3</v>
      </c>
    </row>
    <row r="210" spans="1:12">
      <c r="A210" s="3">
        <v>45146</v>
      </c>
      <c r="B210" s="4">
        <v>45.549999</v>
      </c>
      <c r="C210" s="5">
        <v>116.5</v>
      </c>
      <c r="D210" s="5">
        <v>62.095238000000002</v>
      </c>
      <c r="E210" s="5">
        <v>157</v>
      </c>
      <c r="F210" s="5">
        <v>16877.070309999999</v>
      </c>
      <c r="G210" s="6">
        <f t="shared" si="18"/>
        <v>1.0970709086200973E-3</v>
      </c>
      <c r="H210" s="6">
        <f t="shared" si="19"/>
        <v>4.2826617920009493E-3</v>
      </c>
      <c r="I210" s="6">
        <f t="shared" si="20"/>
        <v>1.5325497411005392E-3</v>
      </c>
      <c r="J210" s="6">
        <f t="shared" si="21"/>
        <v>-3.5660180398884217E-2</v>
      </c>
      <c r="K210" s="6">
        <f t="shared" si="22"/>
        <v>-3.6333165191316933E-4</v>
      </c>
      <c r="L210" s="6">
        <f t="shared" si="23"/>
        <v>-3.6326565496173983E-4</v>
      </c>
    </row>
    <row r="211" spans="1:12">
      <c r="A211" s="3">
        <v>45147</v>
      </c>
      <c r="B211" s="4">
        <v>45.599997999999999</v>
      </c>
      <c r="C211" s="5">
        <v>117</v>
      </c>
      <c r="D211" s="5">
        <v>62.190474999999999</v>
      </c>
      <c r="E211" s="5">
        <v>151.5</v>
      </c>
      <c r="F211" s="5">
        <v>16870.939450000002</v>
      </c>
      <c r="G211" s="6">
        <f t="shared" si="18"/>
        <v>-9.917348500908316E-3</v>
      </c>
      <c r="H211" s="6">
        <f t="shared" si="19"/>
        <v>8.5106896679086105E-3</v>
      </c>
      <c r="I211" s="6">
        <f t="shared" si="20"/>
        <v>1.5302206809853865E-3</v>
      </c>
      <c r="J211" s="6">
        <f t="shared" si="21"/>
        <v>-4.3851882528849397E-2</v>
      </c>
      <c r="K211" s="6">
        <f t="shared" si="22"/>
        <v>-1.4101754465742624E-2</v>
      </c>
      <c r="L211" s="6">
        <f t="shared" si="23"/>
        <v>-1.4002790461085025E-2</v>
      </c>
    </row>
    <row r="212" spans="1:12">
      <c r="A212" s="3">
        <v>45148</v>
      </c>
      <c r="B212" s="4">
        <v>45.150002000000001</v>
      </c>
      <c r="C212" s="5">
        <v>118</v>
      </c>
      <c r="D212" s="5">
        <v>62.285713000000001</v>
      </c>
      <c r="E212" s="5">
        <v>145</v>
      </c>
      <c r="F212" s="5">
        <v>16634.699219999999</v>
      </c>
      <c r="G212" s="6">
        <f t="shared" si="18"/>
        <v>4.4198082999293556E-3</v>
      </c>
      <c r="H212" s="6">
        <f t="shared" si="19"/>
        <v>0</v>
      </c>
      <c r="I212" s="6">
        <f t="shared" si="20"/>
        <v>0</v>
      </c>
      <c r="J212" s="6">
        <f t="shared" si="21"/>
        <v>-1.0398707220898622E-2</v>
      </c>
      <c r="K212" s="6">
        <f t="shared" si="22"/>
        <v>-2.0128344204575726E-3</v>
      </c>
      <c r="L212" s="6">
        <f t="shared" si="23"/>
        <v>-2.010810027739029E-3</v>
      </c>
    </row>
    <row r="213" spans="1:12">
      <c r="A213" s="3">
        <v>45149</v>
      </c>
      <c r="B213" s="4">
        <v>45.349997999999999</v>
      </c>
      <c r="C213" s="5">
        <v>118</v>
      </c>
      <c r="D213" s="5">
        <v>62.285713000000001</v>
      </c>
      <c r="E213" s="5">
        <v>143.5</v>
      </c>
      <c r="F213" s="5">
        <v>16601.25</v>
      </c>
      <c r="G213" s="6">
        <f t="shared" si="18"/>
        <v>-7.747642689391588E-3</v>
      </c>
      <c r="H213" s="6">
        <f t="shared" si="19"/>
        <v>-8.5106896679086191E-3</v>
      </c>
      <c r="I213" s="6">
        <f t="shared" si="20"/>
        <v>-2.3202874090044057E-2</v>
      </c>
      <c r="J213" s="6">
        <f t="shared" si="21"/>
        <v>-3.1861102068984008E-2</v>
      </c>
      <c r="K213" s="6">
        <f t="shared" si="22"/>
        <v>-1.2583309251540185E-2</v>
      </c>
      <c r="L213" s="6">
        <f t="shared" si="23"/>
        <v>-1.2504470446502556E-2</v>
      </c>
    </row>
    <row r="214" spans="1:12">
      <c r="A214" s="3">
        <v>45152</v>
      </c>
      <c r="B214" s="4">
        <v>45</v>
      </c>
      <c r="C214" s="5">
        <v>117</v>
      </c>
      <c r="D214" s="5">
        <v>60.857143000000001</v>
      </c>
      <c r="E214" s="5">
        <v>139</v>
      </c>
      <c r="F214" s="5">
        <v>16393.660159999999</v>
      </c>
      <c r="G214" s="6">
        <f t="shared" si="18"/>
        <v>9.9503528553681313E-3</v>
      </c>
      <c r="H214" s="6">
        <f t="shared" si="19"/>
        <v>0</v>
      </c>
      <c r="I214" s="6">
        <f t="shared" si="20"/>
        <v>-6.2794822417102077E-3</v>
      </c>
      <c r="J214" s="6">
        <f t="shared" si="21"/>
        <v>7.168489478612497E-3</v>
      </c>
      <c r="K214" s="6">
        <f t="shared" si="22"/>
        <v>3.7225908828589114E-3</v>
      </c>
      <c r="L214" s="6">
        <f t="shared" si="23"/>
        <v>3.7295283300542658E-3</v>
      </c>
    </row>
    <row r="215" spans="1:12">
      <c r="A215" s="3">
        <v>45153</v>
      </c>
      <c r="B215" s="4">
        <v>45.450001</v>
      </c>
      <c r="C215" s="5">
        <v>117</v>
      </c>
      <c r="D215" s="5">
        <v>60.476188999999998</v>
      </c>
      <c r="E215" s="5">
        <v>140</v>
      </c>
      <c r="F215" s="5">
        <v>16454.800780000001</v>
      </c>
      <c r="G215" s="6">
        <f t="shared" si="18"/>
        <v>-3.8121229822064444E-2</v>
      </c>
      <c r="H215" s="6">
        <f t="shared" si="19"/>
        <v>8.5106896679086105E-3</v>
      </c>
      <c r="I215" s="6">
        <f t="shared" si="20"/>
        <v>-1.5873350346841279E-2</v>
      </c>
      <c r="J215" s="6">
        <f t="shared" si="21"/>
        <v>-2.1661496781179419E-2</v>
      </c>
      <c r="K215" s="6">
        <f t="shared" si="22"/>
        <v>-4.8760455512651717E-4</v>
      </c>
      <c r="L215" s="6">
        <f t="shared" si="23"/>
        <v>-4.8748569534508008E-4</v>
      </c>
    </row>
    <row r="216" spans="1:12">
      <c r="A216" s="3">
        <v>45154</v>
      </c>
      <c r="B216" s="4">
        <v>43.75</v>
      </c>
      <c r="C216" s="5">
        <v>118</v>
      </c>
      <c r="D216" s="5">
        <v>59.523808000000002</v>
      </c>
      <c r="E216" s="5">
        <v>137</v>
      </c>
      <c r="F216" s="5">
        <v>16446.779299999998</v>
      </c>
      <c r="G216" s="6">
        <f t="shared" si="18"/>
        <v>-3.4345083201954801E-3</v>
      </c>
      <c r="H216" s="6">
        <f t="shared" si="19"/>
        <v>-1.279335145990947E-2</v>
      </c>
      <c r="I216" s="6">
        <f t="shared" si="20"/>
        <v>0</v>
      </c>
      <c r="J216" s="6">
        <f t="shared" si="21"/>
        <v>4.6354109371550989E-2</v>
      </c>
      <c r="K216" s="6">
        <f t="shared" si="22"/>
        <v>4.2399073537843389E-3</v>
      </c>
      <c r="L216" s="6">
        <f t="shared" si="23"/>
        <v>4.2489084777833147E-3</v>
      </c>
    </row>
    <row r="217" spans="1:12">
      <c r="A217" s="3">
        <v>45155</v>
      </c>
      <c r="B217" s="4">
        <v>43.599997999999999</v>
      </c>
      <c r="C217" s="5">
        <v>116.5</v>
      </c>
      <c r="D217" s="5">
        <v>59.523808000000002</v>
      </c>
      <c r="E217" s="5">
        <v>143.5</v>
      </c>
      <c r="F217" s="5">
        <v>16516.660159999999</v>
      </c>
      <c r="G217" s="6">
        <f t="shared" si="18"/>
        <v>4.576690067921948E-3</v>
      </c>
      <c r="H217" s="6">
        <f t="shared" si="19"/>
        <v>8.5470605784583476E-3</v>
      </c>
      <c r="I217" s="6">
        <f t="shared" si="20"/>
        <v>-1.6012798054354106E-3</v>
      </c>
      <c r="J217" s="6">
        <f t="shared" si="21"/>
        <v>-3.5464709572282656E-2</v>
      </c>
      <c r="K217" s="6">
        <f t="shared" si="22"/>
        <v>-8.2285536047047077E-3</v>
      </c>
      <c r="L217" s="6">
        <f t="shared" si="23"/>
        <v>-8.1947917247696175E-3</v>
      </c>
    </row>
    <row r="218" spans="1:12">
      <c r="A218" s="3">
        <v>45156</v>
      </c>
      <c r="B218" s="4">
        <v>43.799999</v>
      </c>
      <c r="C218" s="5">
        <v>117.5</v>
      </c>
      <c r="D218" s="5">
        <v>59.428570000000001</v>
      </c>
      <c r="E218" s="5">
        <v>138.5</v>
      </c>
      <c r="F218" s="5">
        <v>16381.309569999999</v>
      </c>
      <c r="G218" s="6">
        <f t="shared" si="18"/>
        <v>-3.4304664467248308E-3</v>
      </c>
      <c r="H218" s="6">
        <f t="shared" si="19"/>
        <v>-4.2643987864575397E-3</v>
      </c>
      <c r="I218" s="6">
        <f t="shared" si="20"/>
        <v>1.1155516625461335E-2</v>
      </c>
      <c r="J218" s="6">
        <f t="shared" si="21"/>
        <v>0</v>
      </c>
      <c r="K218" s="6">
        <f t="shared" si="22"/>
        <v>1.1028361501660893E-5</v>
      </c>
      <c r="L218" s="6">
        <f t="shared" si="23"/>
        <v>1.1028422314345466E-5</v>
      </c>
    </row>
    <row r="219" spans="1:12">
      <c r="A219" s="3">
        <v>45159</v>
      </c>
      <c r="B219" s="4">
        <v>43.650002000000001</v>
      </c>
      <c r="C219" s="5">
        <v>117</v>
      </c>
      <c r="D219" s="5">
        <v>60.095238000000002</v>
      </c>
      <c r="E219" s="5">
        <v>138.5</v>
      </c>
      <c r="F219" s="5">
        <v>16381.490229999999</v>
      </c>
      <c r="G219" s="6">
        <f t="shared" si="18"/>
        <v>-1.1462236211971059E-3</v>
      </c>
      <c r="H219" s="6">
        <f t="shared" si="19"/>
        <v>-4.2826617920008478E-3</v>
      </c>
      <c r="I219" s="6">
        <f t="shared" si="20"/>
        <v>-4.7656745837700125E-3</v>
      </c>
      <c r="J219" s="6">
        <f t="shared" si="21"/>
        <v>-3.6166404701885504E-3</v>
      </c>
      <c r="K219" s="6">
        <f t="shared" si="22"/>
        <v>3.4199112933245355E-3</v>
      </c>
      <c r="L219" s="6">
        <f t="shared" si="23"/>
        <v>3.4257658620843474E-3</v>
      </c>
    </row>
    <row r="220" spans="1:12">
      <c r="A220" s="3">
        <v>45160</v>
      </c>
      <c r="B220" s="4">
        <v>43.599997999999999</v>
      </c>
      <c r="C220" s="5">
        <v>116.5</v>
      </c>
      <c r="D220" s="5">
        <v>59.809525000000001</v>
      </c>
      <c r="E220" s="5">
        <v>138</v>
      </c>
      <c r="F220" s="5">
        <v>16437.609380000002</v>
      </c>
      <c r="G220" s="6">
        <f t="shared" si="18"/>
        <v>-4.5976172941205491E-3</v>
      </c>
      <c r="H220" s="6">
        <f t="shared" si="19"/>
        <v>0</v>
      </c>
      <c r="I220" s="6">
        <f t="shared" si="20"/>
        <v>0</v>
      </c>
      <c r="J220" s="6">
        <f t="shared" si="21"/>
        <v>2.8573372444055948E-2</v>
      </c>
      <c r="K220" s="6">
        <f t="shared" si="22"/>
        <v>8.4382192842207947E-3</v>
      </c>
      <c r="L220" s="6">
        <f t="shared" si="23"/>
        <v>8.4739214066904163E-3</v>
      </c>
    </row>
    <row r="221" spans="1:12">
      <c r="A221" s="3">
        <v>45161</v>
      </c>
      <c r="B221" s="4">
        <v>43.400002000000001</v>
      </c>
      <c r="C221" s="5">
        <v>116.5</v>
      </c>
      <c r="D221" s="5">
        <v>59.809525000000001</v>
      </c>
      <c r="E221" s="5">
        <v>142</v>
      </c>
      <c r="F221" s="5">
        <v>16576.900389999999</v>
      </c>
      <c r="G221" s="6">
        <f t="shared" si="18"/>
        <v>2.165317647045148E-2</v>
      </c>
      <c r="H221" s="6">
        <f t="shared" si="19"/>
        <v>8.5470605784583476E-3</v>
      </c>
      <c r="I221" s="6">
        <f t="shared" si="20"/>
        <v>7.9302144445046775E-3</v>
      </c>
      <c r="J221" s="6">
        <f t="shared" si="21"/>
        <v>3.5149421074445919E-3</v>
      </c>
      <c r="K221" s="6">
        <f t="shared" si="22"/>
        <v>1.1633218067651274E-2</v>
      </c>
      <c r="L221" s="6">
        <f t="shared" si="23"/>
        <v>1.1701147104497985E-2</v>
      </c>
    </row>
    <row r="222" spans="1:12">
      <c r="A222" s="3">
        <v>45162</v>
      </c>
      <c r="B222" s="4">
        <v>44.349997999999999</v>
      </c>
      <c r="C222" s="5">
        <v>117.5</v>
      </c>
      <c r="D222" s="5">
        <v>60.285713000000001</v>
      </c>
      <c r="E222" s="5">
        <v>142.5</v>
      </c>
      <c r="F222" s="5">
        <v>16770.869139999999</v>
      </c>
      <c r="G222" s="6">
        <f t="shared" si="18"/>
        <v>-1.9351725565120433E-2</v>
      </c>
      <c r="H222" s="6">
        <f t="shared" si="19"/>
        <v>-8.5470605784584083E-3</v>
      </c>
      <c r="I222" s="6">
        <f t="shared" si="20"/>
        <v>-7.9302144445047157E-3</v>
      </c>
      <c r="J222" s="6">
        <f t="shared" si="21"/>
        <v>1.0471299867295437E-2</v>
      </c>
      <c r="K222" s="6">
        <f t="shared" si="22"/>
        <v>-1.7400003038254532E-2</v>
      </c>
      <c r="L222" s="6">
        <f t="shared" si="23"/>
        <v>-1.7249497183781565E-2</v>
      </c>
    </row>
    <row r="223" spans="1:12">
      <c r="A223" s="3">
        <v>45163</v>
      </c>
      <c r="B223" s="4">
        <v>43.5</v>
      </c>
      <c r="C223" s="5">
        <v>116.5</v>
      </c>
      <c r="D223" s="5">
        <v>59.809525000000001</v>
      </c>
      <c r="E223" s="5">
        <v>144</v>
      </c>
      <c r="F223" s="5">
        <v>16481.58008</v>
      </c>
      <c r="G223" s="6">
        <f t="shared" si="18"/>
        <v>2.9447179004872218E-2</v>
      </c>
      <c r="H223" s="6">
        <f t="shared" si="19"/>
        <v>4.2826617920009493E-3</v>
      </c>
      <c r="I223" s="6">
        <f t="shared" si="20"/>
        <v>2.0489269767981697E-2</v>
      </c>
      <c r="J223" s="6">
        <f t="shared" si="21"/>
        <v>4.08219945202552E-2</v>
      </c>
      <c r="K223" s="6">
        <f t="shared" si="22"/>
        <v>1.6780231495047248E-3</v>
      </c>
      <c r="L223" s="6">
        <f t="shared" si="23"/>
        <v>1.6794318181658737E-3</v>
      </c>
    </row>
    <row r="224" spans="1:12">
      <c r="A224" s="3">
        <v>45166</v>
      </c>
      <c r="B224" s="4">
        <v>44.799999</v>
      </c>
      <c r="C224" s="5">
        <v>117</v>
      </c>
      <c r="D224" s="5">
        <v>61.047618999999997</v>
      </c>
      <c r="E224" s="5">
        <v>150</v>
      </c>
      <c r="F224" s="5">
        <v>16509.259770000001</v>
      </c>
      <c r="G224" s="6">
        <f t="shared" si="18"/>
        <v>1.1098893314422226E-2</v>
      </c>
      <c r="H224" s="6">
        <f t="shared" si="19"/>
        <v>4.264398786457518E-3</v>
      </c>
      <c r="I224" s="6">
        <f t="shared" si="20"/>
        <v>4.6692482245842132E-3</v>
      </c>
      <c r="J224" s="6">
        <f t="shared" si="21"/>
        <v>4.5610511252052274E-2</v>
      </c>
      <c r="K224" s="6">
        <f t="shared" si="22"/>
        <v>6.9049820222638041E-3</v>
      </c>
      <c r="L224" s="6">
        <f t="shared" si="23"/>
        <v>6.9288763756606819E-3</v>
      </c>
    </row>
    <row r="225" spans="1:12">
      <c r="A225" s="3">
        <v>45167</v>
      </c>
      <c r="B225" s="4">
        <v>45.299999</v>
      </c>
      <c r="C225" s="5">
        <v>117.5</v>
      </c>
      <c r="D225" s="5">
        <v>61.333331999999999</v>
      </c>
      <c r="E225" s="5">
        <v>157</v>
      </c>
      <c r="F225" s="5">
        <v>16623.650389999999</v>
      </c>
      <c r="G225" s="6">
        <f t="shared" si="18"/>
        <v>2.3992491921724136E-2</v>
      </c>
      <c r="H225" s="6">
        <f t="shared" si="19"/>
        <v>-4.2643987864575397E-3</v>
      </c>
      <c r="I225" s="6">
        <f t="shared" si="20"/>
        <v>1.5515891747352748E-3</v>
      </c>
      <c r="J225" s="6">
        <f t="shared" si="21"/>
        <v>3.1796529173798056E-3</v>
      </c>
      <c r="K225" s="6">
        <f t="shared" si="22"/>
        <v>5.7684568914290512E-3</v>
      </c>
      <c r="L225" s="6">
        <f t="shared" si="23"/>
        <v>5.7851264760627749E-3</v>
      </c>
    </row>
    <row r="226" spans="1:12">
      <c r="A226" s="3">
        <v>45168</v>
      </c>
      <c r="B226" s="4">
        <v>46.400002000000001</v>
      </c>
      <c r="C226" s="5">
        <v>117</v>
      </c>
      <c r="D226" s="5">
        <v>61.428570000000001</v>
      </c>
      <c r="E226" s="5">
        <v>157.5</v>
      </c>
      <c r="F226" s="5">
        <v>16719.820309999999</v>
      </c>
      <c r="G226" s="6">
        <f t="shared" si="18"/>
        <v>-1.9587176378752232E-2</v>
      </c>
      <c r="H226" s="6">
        <f t="shared" si="19"/>
        <v>-8.5837436913914419E-3</v>
      </c>
      <c r="I226" s="6">
        <f t="shared" si="20"/>
        <v>-1.4051772652667193E-2</v>
      </c>
      <c r="J226" s="6">
        <f t="shared" si="21"/>
        <v>1.5748356968139112E-2</v>
      </c>
      <c r="K226" s="6">
        <f t="shared" si="22"/>
        <v>-5.1154213456453832E-3</v>
      </c>
      <c r="L226" s="6">
        <f t="shared" si="23"/>
        <v>-5.1023598590335915E-3</v>
      </c>
    </row>
    <row r="227" spans="1:12">
      <c r="A227" s="3">
        <v>45169</v>
      </c>
      <c r="B227" s="4">
        <v>45.5</v>
      </c>
      <c r="C227" s="5">
        <v>116</v>
      </c>
      <c r="D227" s="5">
        <v>60.571426000000002</v>
      </c>
      <c r="E227" s="5">
        <v>160</v>
      </c>
      <c r="F227" s="5">
        <v>16634.509770000001</v>
      </c>
      <c r="G227" s="6">
        <f t="shared" si="18"/>
        <v>9.8415446075767795E-3</v>
      </c>
      <c r="H227" s="6">
        <f t="shared" si="19"/>
        <v>4.3010818993907017E-3</v>
      </c>
      <c r="I227" s="6">
        <f t="shared" si="20"/>
        <v>1.8692196298316636E-2</v>
      </c>
      <c r="J227" s="6">
        <f t="shared" si="21"/>
        <v>-6.2696130135953742E-3</v>
      </c>
      <c r="K227" s="6">
        <f t="shared" si="22"/>
        <v>6.267940477327332E-4</v>
      </c>
      <c r="L227" s="6">
        <f t="shared" si="23"/>
        <v>6.2699052416986855E-4</v>
      </c>
    </row>
    <row r="228" spans="1:12">
      <c r="A228" s="3">
        <v>45170</v>
      </c>
      <c r="B228" s="4">
        <v>45.950001</v>
      </c>
      <c r="C228" s="5">
        <v>116.5</v>
      </c>
      <c r="D228" s="5">
        <v>61.714286999999999</v>
      </c>
      <c r="E228" s="5">
        <v>159</v>
      </c>
      <c r="F228" s="5">
        <v>16644.939450000002</v>
      </c>
      <c r="G228" s="6">
        <f t="shared" si="18"/>
        <v>1.087525924613437E-3</v>
      </c>
      <c r="H228" s="6">
        <f t="shared" si="19"/>
        <v>8.5470605784583476E-3</v>
      </c>
      <c r="I228" s="6">
        <f t="shared" si="20"/>
        <v>7.8395558001740293E-3</v>
      </c>
      <c r="J228" s="6">
        <f t="shared" si="21"/>
        <v>0</v>
      </c>
      <c r="K228" s="6">
        <f t="shared" si="22"/>
        <v>8.658741498421928E-3</v>
      </c>
      <c r="L228" s="6">
        <f t="shared" si="23"/>
        <v>8.696336831672884E-3</v>
      </c>
    </row>
    <row r="229" spans="1:12">
      <c r="A229" s="3">
        <v>45173</v>
      </c>
      <c r="B229" s="4">
        <v>46</v>
      </c>
      <c r="C229" s="5">
        <v>117.5</v>
      </c>
      <c r="D229" s="5">
        <v>62.200001</v>
      </c>
      <c r="E229" s="5">
        <v>159</v>
      </c>
      <c r="F229" s="5">
        <v>16789.689450000002</v>
      </c>
      <c r="G229" s="6">
        <f t="shared" si="18"/>
        <v>1.1885585751703651E-2</v>
      </c>
      <c r="H229" s="6">
        <f t="shared" si="19"/>
        <v>-4.2643987864575397E-3</v>
      </c>
      <c r="I229" s="6">
        <f t="shared" si="20"/>
        <v>-6.4516675398888709E-3</v>
      </c>
      <c r="J229" s="6">
        <f t="shared" si="21"/>
        <v>3.7041271680349076E-2</v>
      </c>
      <c r="K229" s="6">
        <f t="shared" si="22"/>
        <v>1.1434519026872416E-4</v>
      </c>
      <c r="L229" s="6">
        <f t="shared" si="23"/>
        <v>1.1435172792907268E-4</v>
      </c>
    </row>
    <row r="230" spans="1:12">
      <c r="A230" s="3">
        <v>45174</v>
      </c>
      <c r="B230" s="4">
        <v>46.549999</v>
      </c>
      <c r="C230" s="5">
        <v>117</v>
      </c>
      <c r="D230" s="5">
        <v>61.799999</v>
      </c>
      <c r="E230" s="5">
        <v>165</v>
      </c>
      <c r="F230" s="5">
        <v>16791.609380000002</v>
      </c>
      <c r="G230" s="6">
        <f t="shared" si="18"/>
        <v>3.217203847328814E-3</v>
      </c>
      <c r="H230" s="6">
        <f t="shared" si="19"/>
        <v>0</v>
      </c>
      <c r="I230" s="6">
        <f t="shared" si="20"/>
        <v>-6.4934805560290017E-3</v>
      </c>
      <c r="J230" s="6">
        <f t="shared" si="21"/>
        <v>6.0423144559626617E-3</v>
      </c>
      <c r="K230" s="6">
        <f t="shared" si="22"/>
        <v>-3.1881677689173343E-3</v>
      </c>
      <c r="L230" s="6">
        <f t="shared" si="23"/>
        <v>-3.1830909587299032E-3</v>
      </c>
    </row>
    <row r="231" spans="1:12">
      <c r="A231" s="3">
        <v>45175</v>
      </c>
      <c r="B231" s="4">
        <v>46.700001</v>
      </c>
      <c r="C231" s="5">
        <v>117</v>
      </c>
      <c r="D231" s="5">
        <v>61.400002000000001</v>
      </c>
      <c r="E231" s="5">
        <v>166</v>
      </c>
      <c r="F231" s="5">
        <v>16738.160159999999</v>
      </c>
      <c r="G231" s="6">
        <f t="shared" si="18"/>
        <v>-2.0552394366597369E-2</v>
      </c>
      <c r="H231" s="6">
        <f t="shared" si="19"/>
        <v>0</v>
      </c>
      <c r="I231" s="6">
        <f t="shared" si="20"/>
        <v>-3.2626618682365656E-3</v>
      </c>
      <c r="J231" s="6">
        <f t="shared" si="21"/>
        <v>-3.0165935394256792E-3</v>
      </c>
      <c r="K231" s="6">
        <f t="shared" si="22"/>
        <v>-7.1360711001897635E-3</v>
      </c>
      <c r="L231" s="6">
        <f t="shared" si="23"/>
        <v>-7.1106698025524065E-3</v>
      </c>
    </row>
    <row r="232" spans="1:12">
      <c r="A232" s="3">
        <v>45176</v>
      </c>
      <c r="B232" s="4">
        <v>45.75</v>
      </c>
      <c r="C232" s="5">
        <v>117</v>
      </c>
      <c r="D232" s="5">
        <v>61.200001</v>
      </c>
      <c r="E232" s="5">
        <v>165.5</v>
      </c>
      <c r="F232" s="5">
        <v>16619.140630000002</v>
      </c>
      <c r="G232" s="6">
        <f t="shared" si="18"/>
        <v>-1.0934719395334096E-3</v>
      </c>
      <c r="H232" s="6">
        <f t="shared" si="19"/>
        <v>-4.2826617920008478E-3</v>
      </c>
      <c r="I232" s="6">
        <f t="shared" si="20"/>
        <v>9.7561424242656528E-3</v>
      </c>
      <c r="J232" s="6">
        <f t="shared" si="21"/>
        <v>6.0241146033808762E-3</v>
      </c>
      <c r="K232" s="6">
        <f t="shared" si="22"/>
        <v>-2.5980368250695441E-3</v>
      </c>
      <c r="L232" s="6">
        <f t="shared" si="23"/>
        <v>-2.5946648482028213E-3</v>
      </c>
    </row>
    <row r="233" spans="1:12">
      <c r="A233" s="3">
        <v>45177</v>
      </c>
      <c r="B233" s="4">
        <v>45.700001</v>
      </c>
      <c r="C233" s="5">
        <v>116.5</v>
      </c>
      <c r="D233" s="5">
        <v>61.799999</v>
      </c>
      <c r="E233" s="5">
        <v>166.5</v>
      </c>
      <c r="F233" s="5">
        <v>16576.019530000001</v>
      </c>
      <c r="G233" s="6">
        <f t="shared" si="18"/>
        <v>7.6294212037922434E-3</v>
      </c>
      <c r="H233" s="6">
        <f t="shared" si="19"/>
        <v>4.2826617920009493E-3</v>
      </c>
      <c r="I233" s="6">
        <f t="shared" si="20"/>
        <v>1.6168637183124747E-3</v>
      </c>
      <c r="J233" s="6">
        <f t="shared" si="21"/>
        <v>2.0803127629763326E-2</v>
      </c>
      <c r="K233" s="6">
        <f t="shared" si="22"/>
        <v>-8.668626214991584E-3</v>
      </c>
      <c r="L233" s="6">
        <f t="shared" si="23"/>
        <v>-8.6311620073243715E-3</v>
      </c>
    </row>
    <row r="234" spans="1:12">
      <c r="A234" s="3">
        <v>45180</v>
      </c>
      <c r="B234" s="4">
        <v>46.049999</v>
      </c>
      <c r="C234" s="5">
        <v>117</v>
      </c>
      <c r="D234" s="5">
        <v>61.900002000000001</v>
      </c>
      <c r="E234" s="5">
        <v>170</v>
      </c>
      <c r="F234" s="5">
        <v>16432.949219999999</v>
      </c>
      <c r="G234" s="6">
        <f t="shared" si="18"/>
        <v>1.6155440570290461E-2</v>
      </c>
      <c r="H234" s="6">
        <f t="shared" si="19"/>
        <v>0</v>
      </c>
      <c r="I234" s="6">
        <f t="shared" si="20"/>
        <v>3.2257447325857768E-3</v>
      </c>
      <c r="J234" s="6">
        <f t="shared" si="21"/>
        <v>-2.6827242233144189E-2</v>
      </c>
      <c r="K234" s="6">
        <f t="shared" si="22"/>
        <v>8.4690052965384743E-3</v>
      </c>
      <c r="L234" s="6">
        <f t="shared" si="23"/>
        <v>8.5049687751668386E-3</v>
      </c>
    </row>
    <row r="235" spans="1:12">
      <c r="A235" s="3">
        <v>45181</v>
      </c>
      <c r="B235" s="4">
        <v>46.799999</v>
      </c>
      <c r="C235" s="5">
        <v>117</v>
      </c>
      <c r="D235" s="5">
        <v>62.099997999999999</v>
      </c>
      <c r="E235" s="5">
        <v>165.5</v>
      </c>
      <c r="F235" s="5">
        <v>16572.710940000001</v>
      </c>
      <c r="G235" s="6">
        <f t="shared" si="18"/>
        <v>6.3897770034467734E-3</v>
      </c>
      <c r="H235" s="6">
        <f t="shared" si="19"/>
        <v>-4.2826617920008478E-3</v>
      </c>
      <c r="I235" s="6">
        <f t="shared" si="20"/>
        <v>4.8193506933501499E-3</v>
      </c>
      <c r="J235" s="6">
        <f t="shared" si="21"/>
        <v>-3.0677252247047006E-2</v>
      </c>
      <c r="K235" s="6">
        <f t="shared" si="22"/>
        <v>5.3078190457483759E-4</v>
      </c>
      <c r="L235" s="6">
        <f t="shared" si="23"/>
        <v>5.3092279421605151E-4</v>
      </c>
    </row>
    <row r="236" spans="1:12">
      <c r="A236" s="3">
        <v>45182</v>
      </c>
      <c r="B236" s="4">
        <v>47.099997999999999</v>
      </c>
      <c r="C236" s="5">
        <v>116.5</v>
      </c>
      <c r="D236" s="5">
        <v>62.400002000000001</v>
      </c>
      <c r="E236" s="5">
        <v>160.5</v>
      </c>
      <c r="F236" s="5">
        <v>16581.509770000001</v>
      </c>
      <c r="G236" s="6">
        <f t="shared" si="18"/>
        <v>5.2938188339118897E-3</v>
      </c>
      <c r="H236" s="6">
        <f t="shared" si="19"/>
        <v>4.2826617920009493E-3</v>
      </c>
      <c r="I236" s="6">
        <f t="shared" si="20"/>
        <v>7.9808880762331051E-3</v>
      </c>
      <c r="J236" s="6">
        <f t="shared" si="21"/>
        <v>4.2689408695050571E-2</v>
      </c>
      <c r="K236" s="6">
        <f t="shared" si="22"/>
        <v>1.3540612640987243E-2</v>
      </c>
      <c r="L236" s="6">
        <f t="shared" si="23"/>
        <v>1.363270191529717E-2</v>
      </c>
    </row>
    <row r="237" spans="1:12">
      <c r="A237" s="3">
        <v>45183</v>
      </c>
      <c r="B237" s="4">
        <v>47.349997999999999</v>
      </c>
      <c r="C237" s="5">
        <v>117</v>
      </c>
      <c r="D237" s="5">
        <v>62.900002000000001</v>
      </c>
      <c r="E237" s="5">
        <v>167.5</v>
      </c>
      <c r="F237" s="5">
        <v>16807.560549999998</v>
      </c>
      <c r="G237" s="6">
        <f t="shared" si="18"/>
        <v>5.265941827128702E-3</v>
      </c>
      <c r="H237" s="6">
        <f t="shared" si="19"/>
        <v>4.264398786457518E-3</v>
      </c>
      <c r="I237" s="6">
        <f t="shared" si="20"/>
        <v>-6.3796387605408959E-3</v>
      </c>
      <c r="J237" s="6">
        <f t="shared" si="21"/>
        <v>6.360524995457266E-2</v>
      </c>
      <c r="K237" s="6">
        <f t="shared" si="22"/>
        <v>6.721903581527142E-3</v>
      </c>
      <c r="L237" s="6">
        <f t="shared" si="23"/>
        <v>6.7445462809891206E-3</v>
      </c>
    </row>
    <row r="238" spans="1:12">
      <c r="A238" s="3">
        <v>45184</v>
      </c>
      <c r="B238" s="4">
        <v>47.599997999999999</v>
      </c>
      <c r="C238" s="5">
        <v>117.5</v>
      </c>
      <c r="D238" s="5">
        <v>62.5</v>
      </c>
      <c r="E238" s="5">
        <v>178.5</v>
      </c>
      <c r="F238" s="5">
        <v>16920.91992</v>
      </c>
      <c r="G238" s="6">
        <f t="shared" si="18"/>
        <v>-2.3380406627256094E-2</v>
      </c>
      <c r="H238" s="6">
        <f t="shared" si="19"/>
        <v>-4.2643987864575397E-3</v>
      </c>
      <c r="I238" s="6">
        <f t="shared" si="20"/>
        <v>4.7885008082300959E-3</v>
      </c>
      <c r="J238" s="6">
        <f t="shared" si="21"/>
        <v>5.1853361610255472E-2</v>
      </c>
      <c r="K238" s="6">
        <f t="shared" si="22"/>
        <v>-1.324738307324928E-2</v>
      </c>
      <c r="L238" s="6">
        <f t="shared" si="23"/>
        <v>-1.3160022685102385E-2</v>
      </c>
    </row>
    <row r="239" spans="1:12">
      <c r="A239" s="3">
        <v>45187</v>
      </c>
      <c r="B239" s="4">
        <v>46.5</v>
      </c>
      <c r="C239" s="5">
        <v>117</v>
      </c>
      <c r="D239" s="5">
        <v>62.799999</v>
      </c>
      <c r="E239" s="5">
        <v>188</v>
      </c>
      <c r="F239" s="5">
        <v>16698.240229999999</v>
      </c>
      <c r="G239" s="6">
        <f t="shared" si="18"/>
        <v>-6.472492860596043E-3</v>
      </c>
      <c r="H239" s="6">
        <f t="shared" si="19"/>
        <v>0</v>
      </c>
      <c r="I239" s="6">
        <f t="shared" si="20"/>
        <v>-3.1898113934154351E-3</v>
      </c>
      <c r="J239" s="6">
        <f t="shared" si="21"/>
        <v>-5.3333459753626168E-3</v>
      </c>
      <c r="K239" s="6">
        <f t="shared" si="22"/>
        <v>-3.7150626985056369E-3</v>
      </c>
      <c r="L239" s="6">
        <f t="shared" si="23"/>
        <v>-3.7081703908388602E-3</v>
      </c>
    </row>
    <row r="240" spans="1:12">
      <c r="A240" s="3">
        <v>45188</v>
      </c>
      <c r="B240" s="4">
        <v>46.200001</v>
      </c>
      <c r="C240" s="5">
        <v>117</v>
      </c>
      <c r="D240" s="5">
        <v>62.599997999999999</v>
      </c>
      <c r="E240" s="5">
        <v>187</v>
      </c>
      <c r="F240" s="5">
        <v>16636.320309999999</v>
      </c>
      <c r="G240" s="6">
        <f t="shared" si="18"/>
        <v>-6.5146590932312802E-3</v>
      </c>
      <c r="H240" s="6">
        <f t="shared" si="19"/>
        <v>0</v>
      </c>
      <c r="I240" s="6">
        <f t="shared" si="20"/>
        <v>-8.0192894238571844E-3</v>
      </c>
      <c r="J240" s="6">
        <f t="shared" si="21"/>
        <v>-2.1622464013165657E-2</v>
      </c>
      <c r="K240" s="6">
        <f t="shared" si="22"/>
        <v>-6.1240488468675735E-3</v>
      </c>
      <c r="L240" s="6">
        <f t="shared" si="23"/>
        <v>-6.1053350805553921E-3</v>
      </c>
    </row>
    <row r="241" spans="1:12">
      <c r="A241" s="3">
        <v>45189</v>
      </c>
      <c r="B241" s="4">
        <v>45.900002000000001</v>
      </c>
      <c r="C241" s="5">
        <v>117</v>
      </c>
      <c r="D241" s="5">
        <v>62.099997999999999</v>
      </c>
      <c r="E241" s="5">
        <v>183</v>
      </c>
      <c r="F241" s="5">
        <v>16534.75</v>
      </c>
      <c r="G241" s="6">
        <f t="shared" si="18"/>
        <v>-5.4615097868967082E-3</v>
      </c>
      <c r="H241" s="6">
        <f t="shared" si="19"/>
        <v>-4.2826617920008478E-3</v>
      </c>
      <c r="I241" s="6">
        <f t="shared" si="20"/>
        <v>-1.1336089006927256E-2</v>
      </c>
      <c r="J241" s="6">
        <f t="shared" si="21"/>
        <v>-1.0989121575595206E-2</v>
      </c>
      <c r="K241" s="6">
        <f t="shared" si="22"/>
        <v>-1.3276947180332154E-2</v>
      </c>
      <c r="L241" s="6">
        <f t="shared" si="23"/>
        <v>-1.3189197296602593E-2</v>
      </c>
    </row>
    <row r="242" spans="1:12">
      <c r="A242" s="3">
        <v>45190</v>
      </c>
      <c r="B242" s="4">
        <v>45.650002000000001</v>
      </c>
      <c r="C242" s="5">
        <v>116.5</v>
      </c>
      <c r="D242" s="5">
        <v>61.400002000000001</v>
      </c>
      <c r="E242" s="5">
        <v>181</v>
      </c>
      <c r="F242" s="5">
        <v>16316.66992</v>
      </c>
      <c r="G242" s="6">
        <f t="shared" si="18"/>
        <v>-6.5935183928752528E-3</v>
      </c>
      <c r="H242" s="6">
        <f t="shared" si="19"/>
        <v>4.2826617920009493E-3</v>
      </c>
      <c r="I242" s="6">
        <f t="shared" si="20"/>
        <v>-6.5360035530749342E-3</v>
      </c>
      <c r="J242" s="6">
        <f t="shared" si="21"/>
        <v>0</v>
      </c>
      <c r="K242" s="6">
        <f t="shared" si="22"/>
        <v>1.7029747200626878E-3</v>
      </c>
      <c r="L242" s="6">
        <f t="shared" si="23"/>
        <v>1.7044256050011549E-3</v>
      </c>
    </row>
    <row r="243" spans="1:12">
      <c r="A243" s="3">
        <v>45191</v>
      </c>
      <c r="B243" s="4">
        <v>45.349997999999999</v>
      </c>
      <c r="C243" s="5">
        <v>117</v>
      </c>
      <c r="D243" s="5">
        <v>61</v>
      </c>
      <c r="E243" s="5">
        <v>181</v>
      </c>
      <c r="F243" s="5">
        <v>16344.48047</v>
      </c>
      <c r="G243" s="6">
        <f t="shared" si="18"/>
        <v>6.5935183928753048E-3</v>
      </c>
      <c r="H243" s="6">
        <f t="shared" si="19"/>
        <v>-4.2826617920008478E-3</v>
      </c>
      <c r="I243" s="6">
        <f t="shared" si="20"/>
        <v>4.9059624556405893E-3</v>
      </c>
      <c r="J243" s="6">
        <f t="shared" si="21"/>
        <v>-1.9526422350355267E-2</v>
      </c>
      <c r="K243" s="6">
        <f t="shared" si="22"/>
        <v>6.5708044856449144E-3</v>
      </c>
      <c r="L243" s="6">
        <f t="shared" si="23"/>
        <v>6.5924395821434258E-3</v>
      </c>
    </row>
    <row r="244" spans="1:12">
      <c r="A244" s="3">
        <v>45194</v>
      </c>
      <c r="B244" s="4">
        <v>45.650002000000001</v>
      </c>
      <c r="C244" s="5">
        <v>116.5</v>
      </c>
      <c r="D244" s="5">
        <v>61.299999</v>
      </c>
      <c r="E244" s="5">
        <v>177.5</v>
      </c>
      <c r="F244" s="5">
        <v>16452.230469999999</v>
      </c>
      <c r="G244" s="6">
        <f t="shared" si="18"/>
        <v>-1.9912206131722187E-2</v>
      </c>
      <c r="H244" s="6">
        <f t="shared" si="19"/>
        <v>-4.3010818993905854E-3</v>
      </c>
      <c r="I244" s="6">
        <f t="shared" si="20"/>
        <v>-1.1484966556984021E-2</v>
      </c>
      <c r="J244" s="6">
        <f t="shared" si="21"/>
        <v>8.4151969252844981E-3</v>
      </c>
      <c r="K244" s="6">
        <f t="shared" si="22"/>
        <v>-1.0765108913655371E-2</v>
      </c>
      <c r="L244" s="6">
        <f t="shared" si="23"/>
        <v>-1.0707372494034815E-2</v>
      </c>
    </row>
    <row r="245" spans="1:12">
      <c r="A245" s="3">
        <v>45195</v>
      </c>
      <c r="B245" s="4">
        <v>44.75</v>
      </c>
      <c r="C245" s="5">
        <v>116</v>
      </c>
      <c r="D245" s="5">
        <v>60.599997999999999</v>
      </c>
      <c r="E245" s="5">
        <v>179</v>
      </c>
      <c r="F245" s="5">
        <v>16276.070309999999</v>
      </c>
      <c r="G245" s="6">
        <f t="shared" si="18"/>
        <v>-7.8519302376412418E-3</v>
      </c>
      <c r="H245" s="6">
        <f t="shared" si="19"/>
        <v>4.3010818993907017E-3</v>
      </c>
      <c r="I245" s="6">
        <f t="shared" si="20"/>
        <v>0</v>
      </c>
      <c r="J245" s="6">
        <f t="shared" si="21"/>
        <v>2.2100347000665922E-2</v>
      </c>
      <c r="K245" s="6">
        <f t="shared" si="22"/>
        <v>2.1045602087663255E-3</v>
      </c>
      <c r="L245" s="6">
        <f t="shared" si="23"/>
        <v>2.1067763499973283E-3</v>
      </c>
    </row>
    <row r="246" spans="1:12">
      <c r="A246" s="3">
        <v>45196</v>
      </c>
      <c r="B246" s="4">
        <v>44.400002000000001</v>
      </c>
      <c r="C246" s="5">
        <v>116.5</v>
      </c>
      <c r="D246" s="5">
        <v>60.599997999999999</v>
      </c>
      <c r="E246" s="5">
        <v>183</v>
      </c>
      <c r="F246" s="5">
        <v>16310.360350000001</v>
      </c>
      <c r="G246" s="6">
        <f t="shared" si="18"/>
        <v>1.7857594478855956E-2</v>
      </c>
      <c r="H246" s="6">
        <f t="shared" si="19"/>
        <v>-4.3010818993905854E-3</v>
      </c>
      <c r="I246" s="6">
        <f t="shared" si="20"/>
        <v>1.6488544679492002E-3</v>
      </c>
      <c r="J246" s="6">
        <f t="shared" si="21"/>
        <v>-1.0989121575595206E-2</v>
      </c>
      <c r="K246" s="6">
        <f t="shared" si="22"/>
        <v>2.6561212299375495E-3</v>
      </c>
      <c r="L246" s="6">
        <f t="shared" si="23"/>
        <v>2.6596518451536596E-3</v>
      </c>
    </row>
    <row r="247" spans="1:12">
      <c r="A247" s="3">
        <v>45197</v>
      </c>
      <c r="B247" s="4">
        <v>45.200001</v>
      </c>
      <c r="C247" s="5">
        <v>116</v>
      </c>
      <c r="D247" s="5">
        <v>60.700001</v>
      </c>
      <c r="E247" s="5">
        <v>181</v>
      </c>
      <c r="F247" s="5">
        <v>16353.740229999999</v>
      </c>
      <c r="G247" s="6">
        <f t="shared" si="18"/>
        <v>1.2094682759451301E-2</v>
      </c>
      <c r="H247" s="6">
        <f t="shared" si="19"/>
        <v>4.3010818993907017E-3</v>
      </c>
      <c r="I247" s="6">
        <f t="shared" si="20"/>
        <v>1.6460579848357007E-3</v>
      </c>
      <c r="J247" s="6">
        <f t="shared" si="21"/>
        <v>8.2531417567204817E-3</v>
      </c>
      <c r="K247" s="6">
        <f t="shared" si="22"/>
        <v>1.2371097940524151E-2</v>
      </c>
      <c r="L247" s="6">
        <f t="shared" si="23"/>
        <v>1.2447936504859041E-2</v>
      </c>
    </row>
    <row r="248" spans="1:12">
      <c r="A248" s="3">
        <v>45201</v>
      </c>
      <c r="B248" s="4">
        <v>45.75</v>
      </c>
      <c r="C248" s="5">
        <v>116.5</v>
      </c>
      <c r="D248" s="5">
        <v>60.799999</v>
      </c>
      <c r="E248" s="5">
        <v>182.5</v>
      </c>
      <c r="F248" s="5">
        <v>16557.310549999998</v>
      </c>
      <c r="G248" s="6">
        <f t="shared" si="18"/>
        <v>-1.0989121575595206E-2</v>
      </c>
      <c r="H248" s="6">
        <f t="shared" si="19"/>
        <v>-4.3010818993905854E-3</v>
      </c>
      <c r="I248" s="6">
        <f t="shared" si="20"/>
        <v>-4.9464074879569898E-3</v>
      </c>
      <c r="J248" s="6">
        <f t="shared" si="21"/>
        <v>-3.3429296649194709E-2</v>
      </c>
      <c r="K248" s="6">
        <f t="shared" si="22"/>
        <v>-6.2384668890213373E-3</v>
      </c>
      <c r="L248" s="6">
        <f t="shared" si="23"/>
        <v>-6.2190480566904505E-3</v>
      </c>
    </row>
    <row r="249" spans="1:12">
      <c r="A249" s="3">
        <v>45202</v>
      </c>
      <c r="B249" s="4">
        <v>45.25</v>
      </c>
      <c r="C249" s="5">
        <v>116</v>
      </c>
      <c r="D249" s="5">
        <v>60.5</v>
      </c>
      <c r="E249" s="5">
        <v>176.5</v>
      </c>
      <c r="F249" s="5">
        <v>16454.339840000001</v>
      </c>
      <c r="G249" s="6">
        <f t="shared" si="18"/>
        <v>-2.5742933044609732E-2</v>
      </c>
      <c r="H249" s="6">
        <f t="shared" si="19"/>
        <v>-8.6580627431145415E-3</v>
      </c>
      <c r="I249" s="6">
        <f t="shared" si="20"/>
        <v>-1.3311327887820747E-2</v>
      </c>
      <c r="J249" s="6">
        <f t="shared" si="21"/>
        <v>3.0685810703443887E-2</v>
      </c>
      <c r="K249" s="6">
        <f t="shared" si="22"/>
        <v>-1.105862588201032E-2</v>
      </c>
      <c r="L249" s="6">
        <f t="shared" si="23"/>
        <v>-1.0997704056171976E-2</v>
      </c>
    </row>
    <row r="250" spans="1:12">
      <c r="A250" s="3">
        <v>45203</v>
      </c>
      <c r="B250" s="4">
        <v>44.099997999999999</v>
      </c>
      <c r="C250" s="5">
        <v>115</v>
      </c>
      <c r="D250" s="5">
        <v>59.700001</v>
      </c>
      <c r="E250" s="5">
        <v>182</v>
      </c>
      <c r="F250" s="5">
        <v>16273.37988</v>
      </c>
      <c r="G250" s="6">
        <f t="shared" si="18"/>
        <v>2.3530587058456655E-2</v>
      </c>
      <c r="H250" s="6">
        <f t="shared" si="19"/>
        <v>0</v>
      </c>
      <c r="I250" s="6">
        <f t="shared" si="20"/>
        <v>1.3311327887820643E-2</v>
      </c>
      <c r="J250" s="6">
        <f t="shared" si="21"/>
        <v>-3.9220713153281267E-2</v>
      </c>
      <c r="K250" s="6">
        <f t="shared" si="22"/>
        <v>1.1008770922382194E-2</v>
      </c>
      <c r="L250" s="6">
        <f t="shared" si="23"/>
        <v>1.1069590418729965E-2</v>
      </c>
    </row>
    <row r="251" spans="1:12">
      <c r="A251" s="3">
        <v>45204</v>
      </c>
      <c r="B251" s="4">
        <v>45.150002000000001</v>
      </c>
      <c r="C251" s="5">
        <v>115</v>
      </c>
      <c r="D251" s="5">
        <v>60.5</v>
      </c>
      <c r="E251" s="5">
        <v>175</v>
      </c>
      <c r="F251" s="5">
        <v>16453.519530000001</v>
      </c>
      <c r="G251" s="6">
        <f t="shared" si="18"/>
        <v>1.1067848022971768E-3</v>
      </c>
      <c r="H251" s="6">
        <f t="shared" si="19"/>
        <v>4.3384015985981411E-3</v>
      </c>
      <c r="I251" s="6">
        <f t="shared" si="20"/>
        <v>3.3003495031213074E-3</v>
      </c>
      <c r="J251" s="6">
        <f t="shared" si="21"/>
        <v>5.6980211146377959E-3</v>
      </c>
      <c r="K251" s="6">
        <f t="shared" si="22"/>
        <v>4.0668823758917639E-3</v>
      </c>
      <c r="L251" s="6">
        <f t="shared" si="23"/>
        <v>4.0751633641509253E-3</v>
      </c>
    </row>
    <row r="252" spans="1:12">
      <c r="A252" s="3">
        <v>45205</v>
      </c>
      <c r="B252" s="4">
        <v>45.200001</v>
      </c>
      <c r="C252" s="5">
        <v>115.5</v>
      </c>
      <c r="D252" s="5">
        <v>60.700001</v>
      </c>
      <c r="E252" s="5">
        <v>176</v>
      </c>
      <c r="F252" s="5">
        <v>16520.570309999999</v>
      </c>
      <c r="G252" s="6"/>
      <c r="H252" s="6"/>
      <c r="I252" s="6"/>
      <c r="J252" s="6"/>
      <c r="K252" s="6"/>
      <c r="L252" s="6">
        <f t="shared" si="23"/>
        <v>-1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7"/>
  <sheetViews>
    <sheetView topLeftCell="A244" zoomScaleNormal="100" workbookViewId="0">
      <selection activeCell="C263" sqref="C263"/>
    </sheetView>
  </sheetViews>
  <sheetFormatPr defaultRowHeight="16.2"/>
  <cols>
    <col min="1" max="1" width="11.6640625" customWidth="1"/>
    <col min="2" max="5" width="12.6640625" bestFit="1" customWidth="1"/>
    <col min="6" max="6" width="10.33203125" customWidth="1"/>
  </cols>
  <sheetData>
    <row r="1" spans="1:6">
      <c r="A1" s="8" t="s">
        <v>0</v>
      </c>
      <c r="B1" s="25" t="s">
        <v>5</v>
      </c>
      <c r="C1" s="9" t="s">
        <v>10</v>
      </c>
      <c r="D1" s="9" t="s">
        <v>11</v>
      </c>
      <c r="E1" s="9" t="s">
        <v>12</v>
      </c>
      <c r="F1" s="13" t="s">
        <v>14</v>
      </c>
    </row>
    <row r="2" spans="1:6">
      <c r="A2" s="10">
        <v>44827</v>
      </c>
      <c r="B2" s="14">
        <v>-3.8594331825340257E-2</v>
      </c>
      <c r="C2" s="14">
        <v>1.2959144642505116E-2</v>
      </c>
      <c r="D2" s="14">
        <v>-1.6870131550124134E-2</v>
      </c>
      <c r="E2" s="14">
        <v>-5.849617656112719E-2</v>
      </c>
      <c r="F2" s="14">
        <v>-2.4390547720435155E-2</v>
      </c>
    </row>
    <row r="3" spans="1:6">
      <c r="A3" s="10">
        <v>44830</v>
      </c>
      <c r="B3" s="14">
        <v>1.2137735478858016E-2</v>
      </c>
      <c r="C3" s="14">
        <v>-4.3010818993905854E-3</v>
      </c>
      <c r="D3" s="14">
        <v>-1.9084550183937031E-2</v>
      </c>
      <c r="E3" s="14">
        <v>6.006038849909032E-3</v>
      </c>
      <c r="F3" s="14">
        <v>3.5065998802264733E-3</v>
      </c>
    </row>
    <row r="4" spans="1:6">
      <c r="A4" s="10">
        <v>44831</v>
      </c>
      <c r="B4" s="14">
        <v>-2.9934153384083659E-2</v>
      </c>
      <c r="C4" s="14">
        <v>4.3010818993907017E-3</v>
      </c>
      <c r="D4" s="14">
        <v>-3.5297726233181899E-2</v>
      </c>
      <c r="E4" s="14">
        <v>-5.8568399061246085E-2</v>
      </c>
      <c r="F4" s="14">
        <v>-2.6420326857508742E-2</v>
      </c>
    </row>
    <row r="5" spans="1:6">
      <c r="A5" s="10">
        <v>44832</v>
      </c>
      <c r="B5" s="14">
        <v>9.6220123799717148E-3</v>
      </c>
      <c r="C5" s="14">
        <v>-4.3010818993905854E-3</v>
      </c>
      <c r="D5" s="14">
        <v>3.9840440568384723E-3</v>
      </c>
      <c r="E5" s="14">
        <v>-1.4388769658219294E-2</v>
      </c>
      <c r="F5" s="14">
        <v>5.0510201003662854E-3</v>
      </c>
    </row>
    <row r="6" spans="1:6">
      <c r="A6" s="10">
        <v>44833</v>
      </c>
      <c r="B6" s="14">
        <v>-2.2130889695989305E-2</v>
      </c>
      <c r="C6" s="14">
        <v>-1.7391742711869222E-2</v>
      </c>
      <c r="D6" s="14">
        <v>-7.9841084004207349E-3</v>
      </c>
      <c r="E6" s="14">
        <v>1.1209100817272631E-2</v>
      </c>
      <c r="F6" s="14">
        <v>-8.1368705593462473E-3</v>
      </c>
    </row>
    <row r="7" spans="1:6">
      <c r="A7" s="10">
        <v>44834</v>
      </c>
      <c r="B7" s="14">
        <v>-1.12519333745228E-2</v>
      </c>
      <c r="C7" s="14">
        <v>-2.2173857494321967E-2</v>
      </c>
      <c r="D7" s="14">
        <v>-2.0243629427243288E-2</v>
      </c>
      <c r="E7" s="14">
        <v>1.2658381348949069E-2</v>
      </c>
      <c r="F7" s="14">
        <v>-9.2872008094566708E-3</v>
      </c>
    </row>
    <row r="8" spans="1:6">
      <c r="A8" s="10">
        <v>44837</v>
      </c>
      <c r="B8" s="14">
        <v>6.4361785213669823E-2</v>
      </c>
      <c r="C8" s="14">
        <v>4.4742803949211069E-3</v>
      </c>
      <c r="D8" s="14">
        <v>1.1184714780375544E-2</v>
      </c>
      <c r="E8" s="14">
        <v>2.7908850144657268E-2</v>
      </c>
      <c r="F8" s="14">
        <v>2.054163532813923E-2</v>
      </c>
    </row>
    <row r="9" spans="1:6">
      <c r="A9" s="10">
        <v>44838</v>
      </c>
      <c r="B9" s="14">
        <v>1.578974909777579E-2</v>
      </c>
      <c r="C9" s="14">
        <v>-4.4742803949210774E-3</v>
      </c>
      <c r="D9" s="14">
        <v>2.2989495543385797E-2</v>
      </c>
      <c r="E9" s="14">
        <v>1.215812858154852E-2</v>
      </c>
      <c r="F9" s="14">
        <v>1.6430392054367748E-2</v>
      </c>
    </row>
    <row r="10" spans="1:6">
      <c r="A10" s="10">
        <v>44839</v>
      </c>
      <c r="B10" s="14">
        <v>1.6828927913758406E-2</v>
      </c>
      <c r="C10" s="14">
        <v>-9.009069942365968E-3</v>
      </c>
      <c r="D10" s="14">
        <v>1.9743323800560084E-3</v>
      </c>
      <c r="E10" s="14">
        <v>-3.0256755993153424E-3</v>
      </c>
      <c r="F10" s="14">
        <v>6.5445328706316358E-3</v>
      </c>
    </row>
    <row r="11" spans="1:6">
      <c r="A11" s="10">
        <v>44840</v>
      </c>
      <c r="B11" s="14">
        <v>-2.3377739964212396E-2</v>
      </c>
      <c r="C11" s="14">
        <v>0</v>
      </c>
      <c r="D11" s="14">
        <v>0</v>
      </c>
      <c r="E11" s="14">
        <v>0</v>
      </c>
      <c r="F11" s="14">
        <v>-1.3754458342581528E-2</v>
      </c>
    </row>
    <row r="12" spans="1:6">
      <c r="A12" s="10">
        <v>44841</v>
      </c>
      <c r="B12" s="14">
        <v>-7.2189181389583246E-2</v>
      </c>
      <c r="C12" s="14">
        <v>-1.3667638728663757E-2</v>
      </c>
      <c r="D12" s="14">
        <v>-2.3953217425576625E-2</v>
      </c>
      <c r="E12" s="14">
        <v>1.2048383426353212E-2</v>
      </c>
      <c r="F12" s="14">
        <v>-4.4489811805847053E-2</v>
      </c>
    </row>
    <row r="13" spans="1:6">
      <c r="A13" s="10">
        <v>44845</v>
      </c>
      <c r="B13" s="14">
        <v>3.6064905671578287E-2</v>
      </c>
      <c r="C13" s="14">
        <v>9.1324835632724723E-3</v>
      </c>
      <c r="D13" s="14">
        <v>2.0181409768623175E-3</v>
      </c>
      <c r="E13" s="14">
        <v>-2.2711043228587271E-2</v>
      </c>
      <c r="F13" s="14">
        <v>-1.8932899024422755E-3</v>
      </c>
    </row>
    <row r="14" spans="1:6">
      <c r="A14" s="10">
        <v>44846</v>
      </c>
      <c r="B14" s="14">
        <v>-8.2079527207321555E-3</v>
      </c>
      <c r="C14" s="14">
        <v>-9.1324835632724741E-3</v>
      </c>
      <c r="D14" s="14">
        <v>-2.966966616180456E-2</v>
      </c>
      <c r="E14" s="14">
        <v>-2.9528189235270359E-2</v>
      </c>
      <c r="F14" s="14">
        <v>-2.0896022639299835E-2</v>
      </c>
    </row>
    <row r="15" spans="1:6">
      <c r="A15" s="10">
        <v>44847</v>
      </c>
      <c r="B15" s="14">
        <v>6.1270796287780691E-2</v>
      </c>
      <c r="C15" s="14">
        <v>0</v>
      </c>
      <c r="D15" s="14">
        <v>6.2111938814005179E-3</v>
      </c>
      <c r="E15" s="14">
        <v>3.1058396055271272E-2</v>
      </c>
      <c r="F15" s="14">
        <v>2.4473365952448718E-2</v>
      </c>
    </row>
    <row r="16" spans="1:6">
      <c r="A16" s="10">
        <v>44848</v>
      </c>
      <c r="B16" s="14">
        <v>-2.485415018049535E-2</v>
      </c>
      <c r="C16" s="14">
        <v>0</v>
      </c>
      <c r="D16" s="14">
        <v>5.146665073616349E-3</v>
      </c>
      <c r="E16" s="14">
        <v>-9.2166393896679875E-3</v>
      </c>
      <c r="F16" s="14">
        <v>-1.2422115323411137E-2</v>
      </c>
    </row>
    <row r="17" spans="1:6">
      <c r="A17" s="10">
        <v>44851</v>
      </c>
      <c r="B17" s="14">
        <v>1.3158084577511201E-2</v>
      </c>
      <c r="C17" s="14">
        <v>-4.5977092486294314E-3</v>
      </c>
      <c r="D17" s="14">
        <v>3.6294333986699776E-2</v>
      </c>
      <c r="E17" s="14">
        <v>2.2884292786160394E-2</v>
      </c>
      <c r="F17" s="14">
        <v>1.2160015277351902E-2</v>
      </c>
    </row>
    <row r="18" spans="1:6">
      <c r="A18" s="10">
        <v>44852</v>
      </c>
      <c r="B18" s="14">
        <v>-1.3080184820052636E-3</v>
      </c>
      <c r="C18" s="14">
        <v>-9.2593254127967123E-3</v>
      </c>
      <c r="D18" s="14">
        <v>-1.9821592237932199E-3</v>
      </c>
      <c r="E18" s="14">
        <v>6.00033491324026E-2</v>
      </c>
      <c r="F18" s="14">
        <v>-1.1334356007456635E-2</v>
      </c>
    </row>
    <row r="19" spans="1:6">
      <c r="A19" s="10">
        <v>44853</v>
      </c>
      <c r="B19" s="14">
        <v>3.3465130116536561E-2</v>
      </c>
      <c r="C19" s="14">
        <v>-4.6620131058113011E-3</v>
      </c>
      <c r="D19" s="14">
        <v>-8.9687240368158342E-3</v>
      </c>
      <c r="E19" s="14">
        <v>1.6901754460551387E-2</v>
      </c>
      <c r="F19" s="14">
        <v>-2.3654932387883782E-3</v>
      </c>
    </row>
    <row r="20" spans="1:6">
      <c r="A20" s="10">
        <v>44854</v>
      </c>
      <c r="B20" s="14">
        <v>-1.1457821229576125E-2</v>
      </c>
      <c r="C20" s="14">
        <v>9.3023926623134103E-3</v>
      </c>
      <c r="D20" s="14">
        <v>-6.024087739658162E-3</v>
      </c>
      <c r="E20" s="14">
        <v>2.7549952527278501E-2</v>
      </c>
      <c r="F20" s="14">
        <v>-9.8504917113128206E-3</v>
      </c>
    </row>
    <row r="21" spans="1:6">
      <c r="A21" s="10">
        <v>44855</v>
      </c>
      <c r="B21" s="14">
        <v>8.9230163878081682E-3</v>
      </c>
      <c r="C21" s="14">
        <v>-4.6403795565022254E-3</v>
      </c>
      <c r="D21" s="14">
        <v>3.0165906092759864E-3</v>
      </c>
      <c r="E21" s="14">
        <v>5.9345032676528263E-2</v>
      </c>
      <c r="F21" s="14">
        <v>2.9428284331753161E-3</v>
      </c>
    </row>
    <row r="22" spans="1:6">
      <c r="A22" s="10">
        <v>44858</v>
      </c>
      <c r="B22" s="14">
        <v>1.2682055751171099E-3</v>
      </c>
      <c r="C22" s="14">
        <v>2.7524673390089936E-2</v>
      </c>
      <c r="D22" s="14">
        <v>3.0074971303822077E-3</v>
      </c>
      <c r="E22" s="14">
        <v>2.4036603436436217E-2</v>
      </c>
      <c r="F22" s="14">
        <v>-1.4956169377776697E-2</v>
      </c>
    </row>
    <row r="23" spans="1:6">
      <c r="A23" s="10">
        <v>44859</v>
      </c>
      <c r="B23" s="14">
        <v>-3.4819843001209806E-2</v>
      </c>
      <c r="C23" s="14">
        <v>-1.8265347977293313E-2</v>
      </c>
      <c r="D23" s="14">
        <v>8.9687240368159487E-3</v>
      </c>
      <c r="E23" s="14">
        <v>0</v>
      </c>
      <c r="F23" s="14">
        <v>4.9560462861297791E-3</v>
      </c>
    </row>
    <row r="24" spans="1:6">
      <c r="A24" s="10">
        <v>44860</v>
      </c>
      <c r="B24" s="14">
        <v>2.9737214589201935E-2</v>
      </c>
      <c r="C24" s="14">
        <v>9.1743762760412295E-3</v>
      </c>
      <c r="D24" s="14">
        <v>1.3793267337813785E-2</v>
      </c>
      <c r="E24" s="14">
        <v>1.4888575547937074E-2</v>
      </c>
      <c r="F24" s="14">
        <v>1.5382652199743267E-2</v>
      </c>
    </row>
    <row r="25" spans="1:6">
      <c r="A25" s="10">
        <v>44861</v>
      </c>
      <c r="B25" s="14">
        <v>-2.4501574151478092E-2</v>
      </c>
      <c r="C25" s="14">
        <v>-4.5766670274118666E-3</v>
      </c>
      <c r="D25" s="14">
        <v>7.7973642836799573E-3</v>
      </c>
      <c r="E25" s="14">
        <v>-4.9382075660567536E-3</v>
      </c>
      <c r="F25" s="14">
        <v>-1.0729352498984992E-2</v>
      </c>
    </row>
    <row r="26" spans="1:6">
      <c r="A26" s="10">
        <v>44862</v>
      </c>
      <c r="B26" s="14">
        <v>2.0672545763484297E-2</v>
      </c>
      <c r="C26" s="14">
        <v>1.8182319083190328E-2</v>
      </c>
      <c r="D26" s="14">
        <v>-9.7562269156686414E-3</v>
      </c>
      <c r="E26" s="14">
        <v>-4.8171580802078069E-2</v>
      </c>
      <c r="F26" s="14">
        <v>1.2536415246706031E-2</v>
      </c>
    </row>
    <row r="27" spans="1:6">
      <c r="A27" s="10">
        <v>44865</v>
      </c>
      <c r="B27" s="14">
        <v>-1.2795651629235801E-3</v>
      </c>
      <c r="C27" s="14">
        <v>-1.3605652055778598E-2</v>
      </c>
      <c r="D27" s="14">
        <v>1.9418108029048177E-2</v>
      </c>
      <c r="E27" s="14">
        <v>2.4375831346686867E-2</v>
      </c>
      <c r="F27" s="14">
        <v>6.731090543177505E-3</v>
      </c>
    </row>
    <row r="28" spans="1:6">
      <c r="A28" s="10">
        <v>44866</v>
      </c>
      <c r="B28" s="14">
        <v>7.6530733599896542E-3</v>
      </c>
      <c r="C28" s="14">
        <v>-9.1743762760412694E-3</v>
      </c>
      <c r="D28" s="14">
        <v>-1.9249265420876922E-3</v>
      </c>
      <c r="E28" s="14">
        <v>-2.5381358964548821E-3</v>
      </c>
      <c r="F28" s="14">
        <v>4.8176276322747591E-3</v>
      </c>
    </row>
    <row r="29" spans="1:6">
      <c r="A29" s="10">
        <v>44867</v>
      </c>
      <c r="B29" s="14">
        <v>-8.9342779078432581E-3</v>
      </c>
      <c r="C29" s="14">
        <v>0</v>
      </c>
      <c r="D29" s="14">
        <v>-3.8610049007931019E-3</v>
      </c>
      <c r="E29" s="14">
        <v>-3.8191644373499548E-3</v>
      </c>
      <c r="F29" s="14">
        <v>-8.7071745234827257E-3</v>
      </c>
    </row>
    <row r="30" spans="1:6">
      <c r="A30" s="10">
        <v>44868</v>
      </c>
      <c r="B30" s="14">
        <v>-2.5673440913653932E-3</v>
      </c>
      <c r="C30" s="14">
        <v>0</v>
      </c>
      <c r="D30" s="14">
        <v>-3.8759496704987182E-3</v>
      </c>
      <c r="E30" s="14">
        <v>1.2746719217967941E-3</v>
      </c>
      <c r="F30" s="14">
        <v>3.083835348182011E-3</v>
      </c>
    </row>
    <row r="31" spans="1:6">
      <c r="A31" s="10">
        <v>44869</v>
      </c>
      <c r="B31" s="14">
        <v>2.913434650729789E-2</v>
      </c>
      <c r="C31" s="14">
        <v>-4.6189458562945285E-3</v>
      </c>
      <c r="D31" s="14">
        <v>2.4929358445217122E-2</v>
      </c>
      <c r="E31" s="14">
        <v>1.1399768653643895E-2</v>
      </c>
      <c r="F31" s="14">
        <v>1.5011116489533044E-2</v>
      </c>
    </row>
    <row r="32" spans="1:6">
      <c r="A32" s="10">
        <v>44872</v>
      </c>
      <c r="B32" s="14">
        <v>2.4938416603911004E-3</v>
      </c>
      <c r="C32" s="14">
        <v>4.6189458562944583E-3</v>
      </c>
      <c r="D32" s="14">
        <v>7.5471785719845395E-3</v>
      </c>
      <c r="E32" s="14">
        <v>1.0025084023977771E-2</v>
      </c>
      <c r="F32" s="14">
        <v>9.3355848447875429E-3</v>
      </c>
    </row>
    <row r="33" spans="1:6">
      <c r="A33" s="10">
        <v>44873</v>
      </c>
      <c r="B33" s="14">
        <v>3.186541550078615E-2</v>
      </c>
      <c r="C33" s="14">
        <v>4.5977092486295494E-3</v>
      </c>
      <c r="D33" s="14">
        <v>9.3546550055045065E-3</v>
      </c>
      <c r="E33" s="14">
        <v>-2.3975836155051323E-2</v>
      </c>
      <c r="F33" s="14">
        <v>2.1570810405582144E-2</v>
      </c>
    </row>
    <row r="34" spans="1:6">
      <c r="A34" s="10">
        <v>44874</v>
      </c>
      <c r="B34" s="14">
        <v>4.8135109253022142E-3</v>
      </c>
      <c r="C34" s="14">
        <v>-4.5977092486294314E-3</v>
      </c>
      <c r="D34" s="14">
        <v>-1.6901833577489259E-2</v>
      </c>
      <c r="E34" s="14">
        <v>1.6466426413775829E-2</v>
      </c>
      <c r="F34" s="14">
        <v>-9.9512255284251016E-3</v>
      </c>
    </row>
    <row r="35" spans="1:6">
      <c r="A35" s="10">
        <v>44875</v>
      </c>
      <c r="B35" s="14">
        <v>5.4888217286202967E-2</v>
      </c>
      <c r="C35" s="14">
        <v>9.1743762760412295E-3</v>
      </c>
      <c r="D35" s="14">
        <v>4.9871858311057927E-2</v>
      </c>
      <c r="E35" s="14">
        <v>-1.3915442936346091E-2</v>
      </c>
      <c r="F35" s="14">
        <v>3.6629005018489293E-2</v>
      </c>
    </row>
    <row r="36" spans="1:6">
      <c r="A36" s="10">
        <v>44876</v>
      </c>
      <c r="B36" s="14">
        <v>2.0248205373376352E-2</v>
      </c>
      <c r="C36" s="14">
        <v>0</v>
      </c>
      <c r="D36" s="14">
        <v>1.431146284508132E-2</v>
      </c>
      <c r="E36" s="14">
        <v>3.9955340357887455E-2</v>
      </c>
      <c r="F36" s="14">
        <v>1.18756692586154E-2</v>
      </c>
    </row>
    <row r="37" spans="1:6">
      <c r="A37" s="10">
        <v>44879</v>
      </c>
      <c r="B37" s="14">
        <v>3.716265892150681E-2</v>
      </c>
      <c r="C37" s="14">
        <v>-4.5766670274118666E-3</v>
      </c>
      <c r="D37" s="14">
        <v>1.7746961400102318E-3</v>
      </c>
      <c r="E37" s="14">
        <v>1.2233151372670666E-3</v>
      </c>
      <c r="F37" s="14">
        <v>2.5864501216675793E-2</v>
      </c>
    </row>
    <row r="38" spans="1:6">
      <c r="A38" s="10">
        <v>44880</v>
      </c>
      <c r="B38" s="14">
        <v>-2.939782806720919E-2</v>
      </c>
      <c r="C38" s="14">
        <v>-4.5977092486294314E-3</v>
      </c>
      <c r="D38" s="14">
        <v>-1.608615898509155E-2</v>
      </c>
      <c r="E38" s="14">
        <v>1.2217349955304267E-3</v>
      </c>
      <c r="F38" s="14">
        <v>-6.1615082393938784E-4</v>
      </c>
    </row>
    <row r="39" spans="1:6">
      <c r="A39" s="10">
        <v>44881</v>
      </c>
      <c r="B39" s="14">
        <v>7.7050025147551359E-3</v>
      </c>
      <c r="C39" s="14">
        <v>-4.6189458562945285E-3</v>
      </c>
      <c r="D39" s="14">
        <v>0</v>
      </c>
      <c r="E39" s="14">
        <v>1.2202319852053531E-3</v>
      </c>
      <c r="F39" s="14">
        <v>-1.4578272708657826E-4</v>
      </c>
    </row>
    <row r="40" spans="1:6">
      <c r="A40" s="10">
        <v>44882</v>
      </c>
      <c r="B40" s="14">
        <v>0</v>
      </c>
      <c r="C40" s="14">
        <v>9.2166551049240476E-3</v>
      </c>
      <c r="D40" s="14">
        <v>-3.6101655597151772E-3</v>
      </c>
      <c r="E40" s="14">
        <v>-3.0962225603966925E-2</v>
      </c>
      <c r="F40" s="14">
        <v>-2.0826460819818818E-3</v>
      </c>
    </row>
    <row r="41" spans="1:6">
      <c r="A41" s="10">
        <v>44883</v>
      </c>
      <c r="B41" s="14">
        <v>1.0959781918962927E-3</v>
      </c>
      <c r="C41" s="14">
        <v>0</v>
      </c>
      <c r="D41" s="14">
        <v>3.6101655597151209E-3</v>
      </c>
      <c r="E41" s="14">
        <v>8.2072611191552028E-2</v>
      </c>
      <c r="F41" s="14">
        <v>-3.8405691002648575E-3</v>
      </c>
    </row>
    <row r="42" spans="1:6">
      <c r="A42" s="10">
        <v>44886</v>
      </c>
      <c r="B42" s="14">
        <v>9.8092557660672784E-3</v>
      </c>
      <c r="C42" s="14">
        <v>-4.5977092486294314E-3</v>
      </c>
      <c r="D42" s="14">
        <v>7.1813334501476325E-3</v>
      </c>
      <c r="E42" s="14">
        <v>-4.019454658513693E-2</v>
      </c>
      <c r="F42" s="14">
        <v>6.4026062407330437E-3</v>
      </c>
    </row>
    <row r="43" spans="1:6">
      <c r="A43" s="10">
        <v>44887</v>
      </c>
      <c r="B43" s="14">
        <v>0</v>
      </c>
      <c r="C43" s="14">
        <v>4.5977092486295494E-3</v>
      </c>
      <c r="D43" s="14">
        <v>2.1239734362679535E-2</v>
      </c>
      <c r="E43" s="14">
        <v>-9.6970941688551016E-3</v>
      </c>
      <c r="F43" s="14">
        <v>4.5515108007441324E-3</v>
      </c>
    </row>
    <row r="44" spans="1:6">
      <c r="A44" s="10">
        <v>44888</v>
      </c>
      <c r="B44" s="14">
        <v>2.1669131140606489E-3</v>
      </c>
      <c r="C44" s="14">
        <v>9.1324835632724723E-3</v>
      </c>
      <c r="D44" s="14">
        <v>1.0453083112686388E-2</v>
      </c>
      <c r="E44" s="14">
        <v>4.8603012427889799E-3</v>
      </c>
      <c r="F44" s="14">
        <v>1.193922294581653E-2</v>
      </c>
    </row>
    <row r="45" spans="1:6">
      <c r="A45" s="10">
        <v>44889</v>
      </c>
      <c r="B45" s="14">
        <v>-8.6957504466367123E-3</v>
      </c>
      <c r="C45" s="14">
        <v>2.2472855852058576E-2</v>
      </c>
      <c r="D45" s="14">
        <v>3.460207607670841E-3</v>
      </c>
      <c r="E45" s="14">
        <v>-2.454110891611766E-2</v>
      </c>
      <c r="F45" s="14">
        <v>-3.7143193225703679E-4</v>
      </c>
    </row>
    <row r="46" spans="1:6">
      <c r="A46" s="10">
        <v>44890</v>
      </c>
      <c r="B46" s="14">
        <v>-3.1044554802854753E-2</v>
      </c>
      <c r="C46" s="14">
        <v>-1.7937700686667318E-2</v>
      </c>
      <c r="D46" s="14">
        <v>0</v>
      </c>
      <c r="E46" s="14">
        <v>2.454110891611766E-2</v>
      </c>
      <c r="F46" s="14">
        <v>-1.5111027592379426E-2</v>
      </c>
    </row>
    <row r="47" spans="1:6">
      <c r="A47" s="10">
        <v>44893</v>
      </c>
      <c r="B47" s="14">
        <v>5.6148376321170888E-3</v>
      </c>
      <c r="C47" s="14">
        <v>1.3483350337286988E-2</v>
      </c>
      <c r="D47" s="14">
        <v>2.8938213895108467E-2</v>
      </c>
      <c r="E47" s="14">
        <v>3.1028718736930177E-2</v>
      </c>
      <c r="F47" s="14">
        <v>1.0439981997742783E-2</v>
      </c>
    </row>
    <row r="48" spans="1:6">
      <c r="A48" s="10">
        <v>44894</v>
      </c>
      <c r="B48" s="14">
        <v>2.5429717170737727E-2</v>
      </c>
      <c r="C48" s="14">
        <v>1.3303965626362886E-2</v>
      </c>
      <c r="D48" s="14">
        <v>1.993419473347359E-2</v>
      </c>
      <c r="E48" s="14">
        <v>-1.1757555872490683E-3</v>
      </c>
      <c r="F48" s="14">
        <v>1.1484736870527486E-2</v>
      </c>
    </row>
    <row r="49" spans="1:6">
      <c r="A49" s="10">
        <v>44895</v>
      </c>
      <c r="B49" s="14">
        <v>-4.3763966253875857E-3</v>
      </c>
      <c r="C49" s="14">
        <v>-1.7778246021283944E-2</v>
      </c>
      <c r="D49" s="14">
        <v>-6.6007121661553576E-3</v>
      </c>
      <c r="E49" s="14">
        <v>8.2015341075825886E-3</v>
      </c>
      <c r="F49" s="14">
        <v>8.9153836548190694E-3</v>
      </c>
    </row>
    <row r="50" spans="1:6">
      <c r="A50" s="10">
        <v>44896</v>
      </c>
      <c r="B50" s="14">
        <v>-2.1953467037856152E-3</v>
      </c>
      <c r="C50" s="14">
        <v>4.4742803949211069E-3</v>
      </c>
      <c r="D50" s="14">
        <v>-4.979258540156746E-3</v>
      </c>
      <c r="E50" s="14">
        <v>3.4407064895762493E-2</v>
      </c>
      <c r="F50" s="14">
        <v>-2.8095570233366784E-3</v>
      </c>
    </row>
    <row r="51" spans="1:6">
      <c r="A51" s="10">
        <v>44897</v>
      </c>
      <c r="B51" s="14">
        <v>-2.2001768567399978E-3</v>
      </c>
      <c r="C51" s="14">
        <v>4.4543503493803746E-3</v>
      </c>
      <c r="D51" s="14">
        <v>-1.5088302513829503E-2</v>
      </c>
      <c r="E51" s="14">
        <v>1.1268282882459348E-3</v>
      </c>
      <c r="F51" s="14">
        <v>6.7179054650711616E-4</v>
      </c>
    </row>
    <row r="52" spans="1:6">
      <c r="A52" s="10">
        <v>44900</v>
      </c>
      <c r="B52" s="14">
        <v>-2.0022959927970208E-2</v>
      </c>
      <c r="C52" s="14">
        <v>-4.4543503493803087E-3</v>
      </c>
      <c r="D52" s="14">
        <v>-1.3605674651577299E-2</v>
      </c>
      <c r="E52" s="14">
        <v>1.5642710027246168E-2</v>
      </c>
      <c r="F52" s="14">
        <v>-1.6955207286606339E-2</v>
      </c>
    </row>
    <row r="53" spans="1:6">
      <c r="A53" s="10">
        <v>44901</v>
      </c>
      <c r="B53" s="14">
        <v>-1.9285861067569503E-2</v>
      </c>
      <c r="C53" s="14">
        <v>4.4543503493803746E-3</v>
      </c>
      <c r="D53" s="14">
        <v>-3.4305137809431869E-3</v>
      </c>
      <c r="E53" s="14">
        <v>-4.8845541536057406E-2</v>
      </c>
      <c r="F53" s="14">
        <v>-6.7353012966569091E-3</v>
      </c>
    </row>
    <row r="54" spans="1:6">
      <c r="A54" s="10">
        <v>44902</v>
      </c>
      <c r="B54" s="14">
        <v>-2.6699252174253889E-2</v>
      </c>
      <c r="C54" s="14">
        <v>-1.3423020332140661E-2</v>
      </c>
      <c r="D54" s="14">
        <v>-2.0834084813856613E-2</v>
      </c>
      <c r="E54" s="14">
        <v>4.6625818057168637E-2</v>
      </c>
      <c r="F54" s="14">
        <v>-5.2749735875327417E-3</v>
      </c>
    </row>
    <row r="55" spans="1:6">
      <c r="A55" s="10">
        <v>44903</v>
      </c>
      <c r="B55" s="14">
        <v>2.3256862164267183E-2</v>
      </c>
      <c r="C55" s="14">
        <v>8.9686699827603161E-3</v>
      </c>
      <c r="D55" s="14">
        <v>8.7337262616607719E-3</v>
      </c>
      <c r="E55" s="14">
        <v>-1.6807118316381289E-2</v>
      </c>
      <c r="F55" s="14">
        <v>1.0416883002127651E-2</v>
      </c>
    </row>
    <row r="56" spans="1:6">
      <c r="A56" s="10">
        <v>44904</v>
      </c>
      <c r="B56" s="14">
        <v>0</v>
      </c>
      <c r="C56" s="14">
        <v>4.4543503493803746E-3</v>
      </c>
      <c r="D56" s="14">
        <v>0</v>
      </c>
      <c r="E56" s="14">
        <v>-2.2624104288850658E-3</v>
      </c>
      <c r="F56" s="14">
        <v>-6.3333173121750339E-3</v>
      </c>
    </row>
    <row r="57" spans="1:6">
      <c r="A57" s="10">
        <v>44907</v>
      </c>
      <c r="B57" s="14">
        <v>6.8728564567115428E-3</v>
      </c>
      <c r="C57" s="14">
        <v>-1.3423020332140661E-2</v>
      </c>
      <c r="D57" s="14">
        <v>1.7375998940120693E-3</v>
      </c>
      <c r="E57" s="14">
        <v>-5.6786067753634307E-3</v>
      </c>
      <c r="F57" s="14">
        <v>-6.1526323243699518E-3</v>
      </c>
    </row>
    <row r="58" spans="1:6">
      <c r="A58" s="10">
        <v>44908</v>
      </c>
      <c r="B58" s="14">
        <v>1.4731189905751268E-2</v>
      </c>
      <c r="C58" s="14">
        <v>4.4943895878392674E-3</v>
      </c>
      <c r="D58" s="14">
        <v>-1.7375998940120381E-3</v>
      </c>
      <c r="E58" s="14">
        <v>2.8075958835895275E-2</v>
      </c>
      <c r="F58" s="14">
        <v>1.4790647681451462E-2</v>
      </c>
    </row>
    <row r="59" spans="1:6">
      <c r="A59" s="10">
        <v>44909</v>
      </c>
      <c r="B59" s="14">
        <v>-4.5096130031626203E-3</v>
      </c>
      <c r="C59" s="14">
        <v>4.4742803949211069E-3</v>
      </c>
      <c r="D59" s="14">
        <v>-3.4843938117262241E-3</v>
      </c>
      <c r="E59" s="14">
        <v>6.6225295401025073E-3</v>
      </c>
      <c r="F59" s="14">
        <v>-3.5492708967227205E-4</v>
      </c>
    </row>
    <row r="60" spans="1:6">
      <c r="A60" s="10">
        <v>44910</v>
      </c>
      <c r="B60" s="14">
        <v>1.1292830237877491E-3</v>
      </c>
      <c r="C60" s="14">
        <v>-1.3483350337286988E-2</v>
      </c>
      <c r="D60" s="14">
        <v>-2.116479080959156E-2</v>
      </c>
      <c r="E60" s="14">
        <v>-3.5838158015022097E-2</v>
      </c>
      <c r="F60" s="14">
        <v>-1.4050897213356587E-2</v>
      </c>
    </row>
    <row r="61" spans="1:6">
      <c r="A61" s="10">
        <v>44911</v>
      </c>
      <c r="B61" s="14">
        <v>-3.0947982764575058E-2</v>
      </c>
      <c r="C61" s="14">
        <v>9.0090699423659108E-3</v>
      </c>
      <c r="D61" s="14">
        <v>8.8732011852392673E-3</v>
      </c>
      <c r="E61" s="14">
        <v>-2.5405489227896514E-2</v>
      </c>
      <c r="F61" s="14">
        <v>-6.5762219637022544E-3</v>
      </c>
    </row>
    <row r="62" spans="1:6">
      <c r="A62" s="10">
        <v>44914</v>
      </c>
      <c r="B62" s="14">
        <v>-2.594492256739319E-2</v>
      </c>
      <c r="C62" s="14">
        <v>0</v>
      </c>
      <c r="D62" s="14">
        <v>-7.0922585460275571E-3</v>
      </c>
      <c r="E62" s="14">
        <v>-4.5462410796464306E-2</v>
      </c>
      <c r="F62" s="14">
        <v>-1.8410254126904876E-2</v>
      </c>
    </row>
    <row r="63" spans="1:6">
      <c r="A63" s="10">
        <v>44915</v>
      </c>
      <c r="B63" s="14">
        <v>3.5778691376103498E-3</v>
      </c>
      <c r="C63" s="14">
        <v>0</v>
      </c>
      <c r="D63" s="14">
        <v>0</v>
      </c>
      <c r="E63" s="14">
        <v>2.4184976506884837E-2</v>
      </c>
      <c r="F63" s="14">
        <v>4.5324077053505623E-3</v>
      </c>
    </row>
    <row r="64" spans="1:6">
      <c r="A64" s="10">
        <v>44916</v>
      </c>
      <c r="B64" s="14">
        <v>2.0035980085973615E-2</v>
      </c>
      <c r="C64" s="14">
        <v>1.3363227812167158E-2</v>
      </c>
      <c r="D64" s="14">
        <v>1.0619595536648171E-2</v>
      </c>
      <c r="E64" s="14">
        <v>7.2570728677129992E-2</v>
      </c>
      <c r="F64" s="14">
        <v>1.4544146012247667E-2</v>
      </c>
    </row>
    <row r="65" spans="1:6">
      <c r="A65" s="10">
        <v>44917</v>
      </c>
      <c r="B65" s="14">
        <v>-2.122714161822482E-2</v>
      </c>
      <c r="C65" s="14">
        <v>-4.4345970678657531E-3</v>
      </c>
      <c r="D65" s="14">
        <v>-1.762113232835909E-3</v>
      </c>
      <c r="E65" s="14">
        <v>-1.2297505313218535E-2</v>
      </c>
      <c r="F65" s="14">
        <v>-1.1932101415736224E-2</v>
      </c>
    </row>
    <row r="66" spans="1:6">
      <c r="A66" s="10">
        <v>44918</v>
      </c>
      <c r="B66" s="14">
        <v>-1.1925820903292968E-3</v>
      </c>
      <c r="C66" s="14">
        <v>4.4345970678657748E-3</v>
      </c>
      <c r="D66" s="14">
        <v>1.7621132328359491E-3</v>
      </c>
      <c r="E66" s="14">
        <v>-3.0842022150183907E-2</v>
      </c>
      <c r="F66" s="14">
        <v>9.4548549059101305E-4</v>
      </c>
    </row>
    <row r="67" spans="1:6">
      <c r="A67" s="10">
        <v>44921</v>
      </c>
      <c r="B67" s="14">
        <v>-1.194125515029863E-3</v>
      </c>
      <c r="C67" s="14">
        <v>0</v>
      </c>
      <c r="D67" s="14">
        <v>5.2677673013763783E-3</v>
      </c>
      <c r="E67" s="14">
        <v>2.0666671611343987E-2</v>
      </c>
      <c r="F67" s="14">
        <v>3.0265261437152761E-3</v>
      </c>
    </row>
    <row r="68" spans="1:6">
      <c r="A68" s="10">
        <v>44922</v>
      </c>
      <c r="B68" s="14">
        <v>-2.5409692245446203E-2</v>
      </c>
      <c r="C68" s="14">
        <v>8.8106296821549059E-3</v>
      </c>
      <c r="D68" s="14">
        <v>-7.0298805342123684E-3</v>
      </c>
      <c r="E68" s="14">
        <v>4.3364236646220397E-2</v>
      </c>
      <c r="F68" s="14">
        <v>-1.0899879527530798E-2</v>
      </c>
    </row>
    <row r="69" spans="1:6">
      <c r="A69" s="10">
        <v>44923</v>
      </c>
      <c r="B69" s="14">
        <v>-1.2262172134400811E-3</v>
      </c>
      <c r="C69" s="14">
        <v>-8.8106296821549197E-3</v>
      </c>
      <c r="D69" s="14">
        <v>-1.2422544998557454E-2</v>
      </c>
      <c r="E69" s="14">
        <v>-1.2041732477532034E-2</v>
      </c>
      <c r="F69" s="14">
        <v>-6.2339864033469066E-3</v>
      </c>
    </row>
    <row r="70" spans="1:6">
      <c r="A70" s="10">
        <v>44924</v>
      </c>
      <c r="B70" s="14">
        <v>-1.2277226682980836E-3</v>
      </c>
      <c r="C70" s="14">
        <v>0</v>
      </c>
      <c r="D70" s="14">
        <v>5.3428205650240101E-3</v>
      </c>
      <c r="E70" s="14">
        <v>-2.4527483609223116E-2</v>
      </c>
      <c r="F70" s="14">
        <v>3.7325232923675188E-3</v>
      </c>
    </row>
    <row r="71" spans="1:6">
      <c r="A71" s="10">
        <v>44925</v>
      </c>
      <c r="B71" s="14">
        <v>1.705281212187269E-2</v>
      </c>
      <c r="C71" s="14">
        <v>0</v>
      </c>
      <c r="D71" s="14">
        <v>1.7746961400102318E-3</v>
      </c>
      <c r="E71" s="14">
        <v>2.5628188147961632E-2</v>
      </c>
      <c r="F71" s="14">
        <v>6.0948124165688712E-3</v>
      </c>
    </row>
    <row r="72" spans="1:6">
      <c r="A72" s="10">
        <v>44929</v>
      </c>
      <c r="B72" s="14">
        <v>-8.4901176025452951E-3</v>
      </c>
      <c r="C72" s="14">
        <v>4.4150182091166933E-3</v>
      </c>
      <c r="D72" s="14">
        <v>1.4084688847666667E-2</v>
      </c>
      <c r="E72" s="14">
        <v>8.7623233614092209E-3</v>
      </c>
      <c r="F72" s="14">
        <v>-1.758436944357921E-3</v>
      </c>
    </row>
    <row r="73" spans="1:6">
      <c r="A73" s="10">
        <v>44930</v>
      </c>
      <c r="B73" s="14">
        <v>4.8603012427889799E-3</v>
      </c>
      <c r="C73" s="14">
        <v>4.3956114730381293E-3</v>
      </c>
      <c r="D73" s="14">
        <v>2.2472906026883802E-2</v>
      </c>
      <c r="E73" s="14">
        <v>-2.42837212662327E-2</v>
      </c>
      <c r="F73" s="14">
        <v>7.1522611845286693E-3</v>
      </c>
    </row>
    <row r="74" spans="1:6">
      <c r="A74" s="10">
        <v>44931</v>
      </c>
      <c r="B74" s="14">
        <v>2.7497296627032347E-2</v>
      </c>
      <c r="C74" s="14">
        <v>0</v>
      </c>
      <c r="D74" s="14">
        <v>0</v>
      </c>
      <c r="E74" s="14">
        <v>3.3463834349160585E-3</v>
      </c>
      <c r="F74" s="14">
        <v>5.0421427647450653E-3</v>
      </c>
    </row>
    <row r="75" spans="1:6">
      <c r="A75" s="10">
        <v>44932</v>
      </c>
      <c r="B75" s="14">
        <v>4.8340779764472194E-2</v>
      </c>
      <c r="C75" s="14">
        <v>8.7336799687546315E-3</v>
      </c>
      <c r="D75" s="14">
        <v>1.8628818568650909E-2</v>
      </c>
      <c r="E75" s="14">
        <v>3.8235131291912632E-2</v>
      </c>
      <c r="F75" s="14">
        <v>2.6017808736679027E-2</v>
      </c>
    </row>
    <row r="76" spans="1:6">
      <c r="A76" s="10">
        <v>44935</v>
      </c>
      <c r="B76" s="14">
        <v>1.1173300598125255E-2</v>
      </c>
      <c r="C76" s="14">
        <v>0</v>
      </c>
      <c r="D76" s="14">
        <v>-6.7340784866679552E-3</v>
      </c>
      <c r="E76" s="14">
        <v>0</v>
      </c>
      <c r="F76" s="14">
        <v>3.4342587111976142E-3</v>
      </c>
    </row>
    <row r="77" spans="1:6">
      <c r="A77" s="10">
        <v>44936</v>
      </c>
      <c r="B77" s="14">
        <v>3.3278343894621505E-3</v>
      </c>
      <c r="C77" s="14">
        <v>-8.7336799687545534E-3</v>
      </c>
      <c r="D77" s="14">
        <v>-1.8755877635236801E-2</v>
      </c>
      <c r="E77" s="14">
        <v>0</v>
      </c>
      <c r="F77" s="14">
        <v>-3.4864237816213143E-3</v>
      </c>
    </row>
    <row r="78" spans="1:6">
      <c r="A78" s="10">
        <v>44937</v>
      </c>
      <c r="B78" s="14">
        <v>0</v>
      </c>
      <c r="C78" s="14">
        <v>-4.3956114730381093E-3</v>
      </c>
      <c r="D78" s="14">
        <v>1.3675449198268482E-2</v>
      </c>
      <c r="E78" s="14">
        <v>-7.5310199537771284E-3</v>
      </c>
      <c r="F78" s="14">
        <v>-1.3431963636961932E-3</v>
      </c>
    </row>
    <row r="79" spans="1:6">
      <c r="A79" s="10">
        <v>44938</v>
      </c>
      <c r="B79" s="14">
        <v>5.5218249403827845E-3</v>
      </c>
      <c r="C79" s="14">
        <v>4.3956114730381293E-3</v>
      </c>
      <c r="D79" s="14">
        <v>-3.4013604221198933E-3</v>
      </c>
      <c r="E79" s="14">
        <v>-9.7667735068189872E-3</v>
      </c>
      <c r="F79" s="14">
        <v>6.2587124873112803E-3</v>
      </c>
    </row>
    <row r="80" spans="1:6">
      <c r="A80" s="10">
        <v>44939</v>
      </c>
      <c r="B80" s="14">
        <v>-1.1074309808527265E-2</v>
      </c>
      <c r="C80" s="14">
        <v>8.7336799687546315E-3</v>
      </c>
      <c r="D80" s="14">
        <v>1.1854452376424547E-2</v>
      </c>
      <c r="E80" s="14">
        <v>1.3001320801275477E-2</v>
      </c>
      <c r="F80" s="14">
        <v>6.916057756978876E-3</v>
      </c>
    </row>
    <row r="81" spans="1:6">
      <c r="A81" s="10">
        <v>44942</v>
      </c>
      <c r="B81" s="14">
        <v>2.3116031272843954E-2</v>
      </c>
      <c r="C81" s="14">
        <v>-8.7336799687545534E-3</v>
      </c>
      <c r="D81" s="14">
        <v>6.7114808786537614E-3</v>
      </c>
      <c r="E81" s="14">
        <v>2.2353224252223029E-2</v>
      </c>
      <c r="F81" s="14">
        <v>3.9651253047535425E-4</v>
      </c>
    </row>
    <row r="82" spans="1:6">
      <c r="A82" s="10">
        <v>44943</v>
      </c>
      <c r="B82" s="14">
        <v>6.0176421802816578E-2</v>
      </c>
      <c r="C82" s="14">
        <v>4.3763745997987815E-3</v>
      </c>
      <c r="D82" s="14">
        <v>1.9868200741260625E-2</v>
      </c>
      <c r="E82" s="14">
        <v>8.385824691513645E-3</v>
      </c>
      <c r="F82" s="14">
        <v>3.68724340499001E-2</v>
      </c>
    </row>
    <row r="83" spans="1:6">
      <c r="A83" s="10">
        <v>44956</v>
      </c>
      <c r="B83" s="14">
        <v>0</v>
      </c>
      <c r="C83" s="14">
        <v>-1.7621601349819559E-2</v>
      </c>
      <c r="D83" s="14">
        <v>-1.3201533475005927E-2</v>
      </c>
      <c r="E83" s="14">
        <v>3.3866704862252919E-2</v>
      </c>
      <c r="F83" s="14">
        <v>-1.4865513680197619E-2</v>
      </c>
    </row>
    <row r="84" spans="1:6">
      <c r="A84" s="10">
        <v>44957</v>
      </c>
      <c r="B84" s="14">
        <v>9.1790752507999764E-3</v>
      </c>
      <c r="C84" s="14">
        <v>0</v>
      </c>
      <c r="D84" s="14">
        <v>-3.3277693368604861E-3</v>
      </c>
      <c r="E84" s="14">
        <v>5.7830929003216028E-2</v>
      </c>
      <c r="F84" s="14">
        <v>1.0098049857484769E-2</v>
      </c>
    </row>
    <row r="85" spans="1:6">
      <c r="A85" s="10">
        <v>44958</v>
      </c>
      <c r="B85" s="14">
        <v>2.3081847141763874E-2</v>
      </c>
      <c r="C85" s="14">
        <v>-4.4543503493803087E-3</v>
      </c>
      <c r="D85" s="14">
        <v>8.2987598601486565E-3</v>
      </c>
      <c r="E85" s="14">
        <v>4.7506027585977988E-3</v>
      </c>
      <c r="F85" s="14">
        <v>1.1286829038142501E-2</v>
      </c>
    </row>
    <row r="86" spans="1:6">
      <c r="A86" s="10">
        <v>44959</v>
      </c>
      <c r="B86" s="14">
        <v>-5.9702465892032151E-3</v>
      </c>
      <c r="C86" s="14">
        <v>8.8889474172459942E-3</v>
      </c>
      <c r="D86" s="14">
        <v>-1.1637657789542767E-2</v>
      </c>
      <c r="E86" s="14">
        <v>-4.7506027585978647E-3</v>
      </c>
      <c r="F86" s="14">
        <v>4.8080282965629365E-4</v>
      </c>
    </row>
    <row r="87" spans="1:6">
      <c r="A87" s="10">
        <v>44960</v>
      </c>
      <c r="B87" s="14">
        <v>-2.1180802546646636E-2</v>
      </c>
      <c r="C87" s="14">
        <v>-4.4345970678657531E-3</v>
      </c>
      <c r="D87" s="14">
        <v>-6.7114808786537536E-3</v>
      </c>
      <c r="E87" s="14">
        <v>-5.2798205647292359E-2</v>
      </c>
      <c r="F87" s="14">
        <v>-1.3540235723154522E-2</v>
      </c>
    </row>
    <row r="88" spans="1:6">
      <c r="A88" s="10">
        <v>44963</v>
      </c>
      <c r="B88" s="14">
        <v>2.0367216609225294E-3</v>
      </c>
      <c r="C88" s="14">
        <v>0</v>
      </c>
      <c r="D88" s="14">
        <v>0</v>
      </c>
      <c r="E88" s="14">
        <v>-1.0045003456839576E-3</v>
      </c>
      <c r="F88" s="14">
        <v>5.2542190001923089E-4</v>
      </c>
    </row>
    <row r="89" spans="1:6">
      <c r="A89" s="10">
        <v>44964</v>
      </c>
      <c r="B89" s="14">
        <v>2.7096448996379544E-2</v>
      </c>
      <c r="C89" s="14">
        <v>0</v>
      </c>
      <c r="D89" s="14">
        <v>-3.3726635173363007E-3</v>
      </c>
      <c r="E89" s="14">
        <v>-1.1116819781136288E-2</v>
      </c>
      <c r="F89" s="14">
        <v>1.4008365963557394E-2</v>
      </c>
    </row>
    <row r="90" spans="1:6">
      <c r="A90" s="10">
        <v>44965</v>
      </c>
      <c r="B90" s="14">
        <v>0</v>
      </c>
      <c r="C90" s="14">
        <v>0</v>
      </c>
      <c r="D90" s="14">
        <v>-1.6906158273038187E-3</v>
      </c>
      <c r="E90" s="14">
        <v>-7.1392960409178835E-3</v>
      </c>
      <c r="F90" s="14">
        <v>-1.2467589711420237E-3</v>
      </c>
    </row>
    <row r="91" spans="1:6">
      <c r="A91" s="10">
        <v>44966</v>
      </c>
      <c r="B91" s="14">
        <v>5.9229986180824286E-3</v>
      </c>
      <c r="C91" s="14">
        <v>4.4345970678657748E-3</v>
      </c>
      <c r="D91" s="14">
        <v>-3.3898126096644841E-3</v>
      </c>
      <c r="E91" s="14">
        <v>-4.102508318057081E-3</v>
      </c>
      <c r="F91" s="14">
        <v>-7.7341229767999753E-4</v>
      </c>
    </row>
    <row r="92" spans="1:6">
      <c r="A92" s="10">
        <v>44967</v>
      </c>
      <c r="B92" s="14">
        <v>-2.088587129479481E-2</v>
      </c>
      <c r="C92" s="14">
        <v>4.4150182091166933E-3</v>
      </c>
      <c r="D92" s="14">
        <v>1.0135176533011291E-2</v>
      </c>
      <c r="E92" s="14">
        <v>-4.1194804878806118E-3</v>
      </c>
      <c r="F92" s="14">
        <v>-2.7220610026049462E-3</v>
      </c>
    </row>
    <row r="93" spans="1:6">
      <c r="A93" s="10">
        <v>44970</v>
      </c>
      <c r="B93" s="14">
        <v>1.2980751155260118E-2</v>
      </c>
      <c r="C93" s="14">
        <v>4.3956114730381293E-3</v>
      </c>
      <c r="D93" s="14">
        <v>1.0033554417786526E-2</v>
      </c>
      <c r="E93" s="14">
        <v>2.1440310598034737E-2</v>
      </c>
      <c r="F93" s="14">
        <v>7.0644253612014117E-3</v>
      </c>
    </row>
    <row r="94" spans="1:6">
      <c r="A94" s="10">
        <v>44971</v>
      </c>
      <c r="B94" s="14">
        <v>-9.9701719222292859E-3</v>
      </c>
      <c r="C94" s="14">
        <v>-4.3956114730381093E-3</v>
      </c>
      <c r="D94" s="14">
        <v>-1.0033554417786614E-2</v>
      </c>
      <c r="E94" s="14">
        <v>1.0050335853501506E-2</v>
      </c>
      <c r="F94" s="14">
        <v>-1.4256244394497179E-2</v>
      </c>
    </row>
    <row r="95" spans="1:6">
      <c r="A95" s="10">
        <v>44972</v>
      </c>
      <c r="B95" s="14">
        <v>3.9999253330260508E-3</v>
      </c>
      <c r="C95" s="14">
        <v>4.3956114730381293E-3</v>
      </c>
      <c r="D95" s="14">
        <v>-1.6820845787065834E-3</v>
      </c>
      <c r="E95" s="14">
        <v>-1.0050335853501451E-2</v>
      </c>
      <c r="F95" s="14">
        <v>7.5918688184329272E-3</v>
      </c>
    </row>
    <row r="96" spans="1:6">
      <c r="A96" s="10">
        <v>44973</v>
      </c>
      <c r="B96" s="14">
        <v>-1.9979627425125855E-3</v>
      </c>
      <c r="C96" s="14">
        <v>-4.3956114730381093E-3</v>
      </c>
      <c r="D96" s="14">
        <v>1.5037897943464665E-2</v>
      </c>
      <c r="E96" s="14">
        <v>3.4742948443872837E-2</v>
      </c>
      <c r="F96" s="14">
        <v>-4.5632914001643076E-3</v>
      </c>
    </row>
    <row r="97" spans="1:6">
      <c r="A97" s="10">
        <v>44974</v>
      </c>
      <c r="B97" s="14">
        <v>9.950330853168092E-3</v>
      </c>
      <c r="C97" s="14">
        <v>1.3129291441792802E-2</v>
      </c>
      <c r="D97" s="14">
        <v>6.6116398010155697E-3</v>
      </c>
      <c r="E97" s="14">
        <v>3.8282186571016966E-2</v>
      </c>
      <c r="F97" s="14">
        <v>4.6102643491994283E-3</v>
      </c>
    </row>
    <row r="98" spans="1:6">
      <c r="A98" s="10">
        <v>44977</v>
      </c>
      <c r="B98" s="14">
        <v>1.9782004864133023E-3</v>
      </c>
      <c r="C98" s="14">
        <v>-4.3573053689557007E-3</v>
      </c>
      <c r="D98" s="14">
        <v>-8.2713895995720089E-3</v>
      </c>
      <c r="E98" s="14">
        <v>-9.4340322333586416E-3</v>
      </c>
      <c r="F98" s="14">
        <v>7.5653682469851167E-4</v>
      </c>
    </row>
    <row r="99" spans="1:6">
      <c r="A99" s="10">
        <v>44978</v>
      </c>
      <c r="B99" s="14">
        <v>-2.0969296173365279E-2</v>
      </c>
      <c r="C99" s="14">
        <v>4.3573053689556262E-3</v>
      </c>
      <c r="D99" s="14">
        <v>-4.9958247722819938E-3</v>
      </c>
      <c r="E99" s="14">
        <v>4.7281411959458957E-3</v>
      </c>
      <c r="F99" s="14">
        <v>-9.3107342885021122E-3</v>
      </c>
    </row>
    <row r="100" spans="1:6">
      <c r="A100" s="10">
        <v>44979</v>
      </c>
      <c r="B100" s="14">
        <v>1.3032806023640021E-2</v>
      </c>
      <c r="C100" s="14">
        <v>4.3384015985981411E-3</v>
      </c>
      <c r="D100" s="14">
        <v>-1.6708424939726341E-3</v>
      </c>
      <c r="E100" s="14">
        <v>4.7058910374127138E-3</v>
      </c>
      <c r="F100" s="14">
        <v>1.2672689506610688E-2</v>
      </c>
    </row>
    <row r="101" spans="1:6">
      <c r="A101" s="10">
        <v>44980</v>
      </c>
      <c r="B101" s="14">
        <v>-4.9925215034197059E-3</v>
      </c>
      <c r="C101" s="14">
        <v>0</v>
      </c>
      <c r="D101" s="14">
        <v>3.3388979293942078E-3</v>
      </c>
      <c r="E101" s="14">
        <v>-2.3754086008107144E-2</v>
      </c>
      <c r="F101" s="14">
        <v>-7.1737446959304983E-3</v>
      </c>
    </row>
    <row r="102" spans="1:6">
      <c r="A102" s="10">
        <v>44981</v>
      </c>
      <c r="B102" s="14">
        <v>2.666820756896382E-2</v>
      </c>
      <c r="C102" s="14">
        <v>-4.3384015985981298E-3</v>
      </c>
      <c r="D102" s="14">
        <v>-1.6807137002822103E-2</v>
      </c>
      <c r="E102" s="14">
        <v>4.7961722634930135E-3</v>
      </c>
      <c r="F102" s="14">
        <v>6.089616698736409E-3</v>
      </c>
    </row>
    <row r="103" spans="1:6">
      <c r="A103" s="10">
        <v>44986</v>
      </c>
      <c r="B103" s="14">
        <v>-1.1764802362543077E-2</v>
      </c>
      <c r="C103" s="14">
        <v>1.2959144642505116E-2</v>
      </c>
      <c r="D103" s="14">
        <v>6.7567581947743363E-3</v>
      </c>
      <c r="E103" s="14">
        <v>-1.9324272826402814E-2</v>
      </c>
      <c r="F103" s="14">
        <v>1.4712854149408699E-5</v>
      </c>
    </row>
    <row r="104" spans="1:6">
      <c r="A104" s="10">
        <v>44987</v>
      </c>
      <c r="B104" s="14">
        <v>1.1764802362543195E-2</v>
      </c>
      <c r="C104" s="14">
        <v>8.5470605784583476E-3</v>
      </c>
      <c r="D104" s="14">
        <v>1.6820845787066895E-3</v>
      </c>
      <c r="E104" s="14">
        <v>0</v>
      </c>
      <c r="F104" s="14">
        <v>6.2166481268016488E-4</v>
      </c>
    </row>
    <row r="105" spans="1:6">
      <c r="A105" s="10">
        <v>44988</v>
      </c>
      <c r="B105" s="14">
        <v>1.1628096023941345E-2</v>
      </c>
      <c r="C105" s="14">
        <v>4.246290881451004E-3</v>
      </c>
      <c r="D105" s="14">
        <v>8.3682942293412232E-3</v>
      </c>
      <c r="E105" s="14">
        <v>4.8661896511729063E-3</v>
      </c>
      <c r="F105" s="14">
        <v>9.88725366702989E-3</v>
      </c>
    </row>
    <row r="106" spans="1:6">
      <c r="A106" s="10">
        <v>44991</v>
      </c>
      <c r="B106" s="14">
        <v>-5.7971949796613064E-3</v>
      </c>
      <c r="C106" s="14">
        <v>4.2283361095211049E-3</v>
      </c>
      <c r="D106" s="14">
        <v>-3.3388979293941493E-3</v>
      </c>
      <c r="E106" s="14">
        <v>3.8099846232270383E-2</v>
      </c>
      <c r="F106" s="14">
        <v>5.9693854154822352E-3</v>
      </c>
    </row>
    <row r="107" spans="1:6">
      <c r="A107" s="10">
        <v>44992</v>
      </c>
      <c r="B107" s="14">
        <v>9.6432766437782591E-3</v>
      </c>
      <c r="C107" s="14">
        <v>4.2105325363434578E-3</v>
      </c>
      <c r="D107" s="14">
        <v>3.3388979293942078E-3</v>
      </c>
      <c r="E107" s="14">
        <v>-1.8868484304382805E-2</v>
      </c>
      <c r="F107" s="14">
        <v>-2.5059577086802842E-3</v>
      </c>
    </row>
    <row r="108" spans="1:6">
      <c r="A108" s="10">
        <v>44993</v>
      </c>
      <c r="B108" s="14">
        <v>7.6482592259735291E-3</v>
      </c>
      <c r="C108" s="14">
        <v>-4.2105325363434943E-3</v>
      </c>
      <c r="D108" s="14">
        <v>-1.0050378808047905E-2</v>
      </c>
      <c r="E108" s="14">
        <v>-2.409755157906053E-2</v>
      </c>
      <c r="F108" s="14">
        <v>-3.0099266228401336E-3</v>
      </c>
    </row>
    <row r="109" spans="1:6">
      <c r="A109" s="10">
        <v>44994</v>
      </c>
      <c r="B109" s="14">
        <v>-9.5694510161506725E-3</v>
      </c>
      <c r="C109" s="14">
        <v>-8.4746269909722321E-3</v>
      </c>
      <c r="D109" s="14">
        <v>-1.8692115001860254E-2</v>
      </c>
      <c r="E109" s="14">
        <v>-3.9806250400419706E-2</v>
      </c>
      <c r="F109" s="14">
        <v>-1.5622329461704311E-2</v>
      </c>
    </row>
    <row r="110" spans="1:6">
      <c r="A110" s="10">
        <v>44995</v>
      </c>
      <c r="B110" s="14">
        <v>9.5694510161506725E-3</v>
      </c>
      <c r="C110" s="14">
        <v>1.2685159527315642E-2</v>
      </c>
      <c r="D110" s="14">
        <v>-1.0344891531587502E-2</v>
      </c>
      <c r="E110" s="14">
        <v>3.4916265106227883E-2</v>
      </c>
      <c r="F110" s="14">
        <v>2.2060916381061477E-3</v>
      </c>
    </row>
    <row r="111" spans="1:6">
      <c r="A111" s="10">
        <v>44998</v>
      </c>
      <c r="B111" s="14">
        <v>-3.4887239276574875E-2</v>
      </c>
      <c r="C111" s="14">
        <v>-1.2685159527315687E-2</v>
      </c>
      <c r="D111" s="14">
        <v>-1.7482963646898629E-2</v>
      </c>
      <c r="E111" s="14">
        <v>-2.481516911972402E-2</v>
      </c>
      <c r="F111" s="14">
        <v>-1.294095815050874E-2</v>
      </c>
    </row>
    <row r="112" spans="1:6">
      <c r="A112" s="10">
        <v>44999</v>
      </c>
      <c r="B112" s="14">
        <v>1.9531870535739813E-2</v>
      </c>
      <c r="C112" s="14">
        <v>1.2685159527315642E-2</v>
      </c>
      <c r="D112" s="14">
        <v>-3.5335504574175824E-3</v>
      </c>
      <c r="E112" s="14">
        <v>-1.6211074199073413E-2</v>
      </c>
      <c r="F112" s="14">
        <v>1.7672641113064191E-3</v>
      </c>
    </row>
    <row r="113" spans="1:6">
      <c r="A113" s="10">
        <v>45000</v>
      </c>
      <c r="B113" s="14">
        <v>5.7859177246843132E-3</v>
      </c>
      <c r="C113" s="14">
        <v>0</v>
      </c>
      <c r="D113" s="14">
        <v>-2.5090972248092026E-2</v>
      </c>
      <c r="E113" s="14">
        <v>-1.8557274800881606E-2</v>
      </c>
      <c r="F113" s="14">
        <v>-1.0877385003885028E-2</v>
      </c>
    </row>
    <row r="114" spans="1:6">
      <c r="A114" s="10">
        <v>45001</v>
      </c>
      <c r="B114" s="14">
        <v>2.2814696563163754E-2</v>
      </c>
      <c r="C114" s="14">
        <v>-8.4388686458645949E-3</v>
      </c>
      <c r="D114" s="14">
        <v>7.2333354268946347E-3</v>
      </c>
      <c r="E114" s="14">
        <v>1.5488177762651354E-2</v>
      </c>
      <c r="F114" s="14">
        <v>1.5116623170640126E-2</v>
      </c>
    </row>
    <row r="115" spans="1:6">
      <c r="A115" s="10">
        <v>45002</v>
      </c>
      <c r="B115" s="14">
        <v>0</v>
      </c>
      <c r="C115" s="14">
        <v>8.4388686458646035E-3</v>
      </c>
      <c r="D115" s="14">
        <v>-9.0498645862572818E-3</v>
      </c>
      <c r="E115" s="14">
        <v>1.9280171237303675E-2</v>
      </c>
      <c r="F115" s="14">
        <v>-2.1371630673260606E-3</v>
      </c>
    </row>
    <row r="116" spans="1:6">
      <c r="A116" s="10">
        <v>45005</v>
      </c>
      <c r="B116" s="14">
        <v>-7.547243371769324E-3</v>
      </c>
      <c r="C116" s="14">
        <v>-4.2105325363434943E-3</v>
      </c>
      <c r="D116" s="14">
        <v>5.4396990265421072E-3</v>
      </c>
      <c r="E116" s="14">
        <v>-1.0101095986503933E-2</v>
      </c>
      <c r="F116" s="14">
        <v>6.0439973841076673E-3</v>
      </c>
    </row>
    <row r="117" spans="1:6">
      <c r="A117" s="10">
        <v>45006</v>
      </c>
      <c r="B117" s="14">
        <v>1.3170482129139131E-2</v>
      </c>
      <c r="C117" s="14">
        <v>8.4034107963793792E-3</v>
      </c>
      <c r="D117" s="14">
        <v>1.6143870534517834E-2</v>
      </c>
      <c r="E117" s="14">
        <v>-2.0324905061028585E-3</v>
      </c>
      <c r="F117" s="14">
        <v>1.5796866800694129E-2</v>
      </c>
    </row>
    <row r="118" spans="1:6">
      <c r="A118" s="10">
        <v>45007</v>
      </c>
      <c r="B118" s="14">
        <v>-3.7453414918882438E-3</v>
      </c>
      <c r="C118" s="14">
        <v>4.175371410480592E-3</v>
      </c>
      <c r="D118" s="14">
        <v>5.3239318463946866E-3</v>
      </c>
      <c r="E118" s="14">
        <v>7.0957924626494891E-3</v>
      </c>
      <c r="F118" s="14">
        <v>6.5449827464726159E-3</v>
      </c>
    </row>
    <row r="119" spans="1:6">
      <c r="A119" s="10">
        <v>45008</v>
      </c>
      <c r="B119" s="14">
        <v>-3.7594218269636471E-3</v>
      </c>
      <c r="C119" s="14">
        <v>-4.1753714104806215E-3</v>
      </c>
      <c r="D119" s="14">
        <v>-3.5461739761159872E-3</v>
      </c>
      <c r="E119" s="14">
        <v>0</v>
      </c>
      <c r="F119" s="14">
        <v>3.193970952500048E-3</v>
      </c>
    </row>
    <row r="120" spans="1:6">
      <c r="A120" s="10">
        <v>45009</v>
      </c>
      <c r="B120" s="14">
        <v>-1.8849770309872155E-3</v>
      </c>
      <c r="C120" s="14">
        <v>4.175371410480592E-3</v>
      </c>
      <c r="D120" s="14">
        <v>0</v>
      </c>
      <c r="E120" s="14">
        <v>-1.7320830110154145E-2</v>
      </c>
      <c r="F120" s="14">
        <v>-5.3167933737984837E-3</v>
      </c>
    </row>
    <row r="121" spans="1:6">
      <c r="A121" s="10">
        <v>45012</v>
      </c>
      <c r="B121" s="14">
        <v>-1.5209399506440829E-2</v>
      </c>
      <c r="C121" s="14">
        <v>-4.1753714104806215E-3</v>
      </c>
      <c r="D121" s="14">
        <v>3.5461739761159213E-3</v>
      </c>
      <c r="E121" s="14">
        <v>-8.2560116794956288E-3</v>
      </c>
      <c r="F121" s="14">
        <v>-8.1714242474467125E-3</v>
      </c>
    </row>
    <row r="122" spans="1:6">
      <c r="A122" s="10">
        <v>45013</v>
      </c>
      <c r="B122" s="14">
        <v>-1.350070637599054E-2</v>
      </c>
      <c r="C122" s="14">
        <v>4.175371410480592E-3</v>
      </c>
      <c r="D122" s="14">
        <v>7.0546588876304996E-3</v>
      </c>
      <c r="E122" s="14">
        <v>-3.0512646228915453E-2</v>
      </c>
      <c r="F122" s="14">
        <v>4.3391621436814935E-3</v>
      </c>
    </row>
    <row r="123" spans="1:6">
      <c r="A123" s="10">
        <v>45014</v>
      </c>
      <c r="B123" s="14">
        <v>1.1583102701914167E-2</v>
      </c>
      <c r="C123" s="14">
        <v>0</v>
      </c>
      <c r="D123" s="14">
        <v>-1.758995197377109E-3</v>
      </c>
      <c r="E123" s="14">
        <v>-1.2903361823364816E-2</v>
      </c>
      <c r="F123" s="14">
        <v>5.0393504680146962E-3</v>
      </c>
    </row>
    <row r="124" spans="1:6">
      <c r="A124" s="10">
        <v>45015</v>
      </c>
      <c r="B124" s="14">
        <v>1.5238466299831849E-2</v>
      </c>
      <c r="C124" s="14">
        <v>-4.1753714104806215E-3</v>
      </c>
      <c r="D124" s="14">
        <v>-5.2956636902534489E-3</v>
      </c>
      <c r="E124" s="14">
        <v>2.3530454623523378E-2</v>
      </c>
      <c r="F124" s="14">
        <v>1.1747387688688772E-3</v>
      </c>
    </row>
    <row r="125" spans="1:6">
      <c r="A125" s="10">
        <v>45016</v>
      </c>
      <c r="B125" s="14">
        <v>-1.8922048986147479E-3</v>
      </c>
      <c r="C125" s="14">
        <v>8.3333815591442404E-3</v>
      </c>
      <c r="D125" s="14">
        <v>5.2956636902535964E-3</v>
      </c>
      <c r="E125" s="14">
        <v>3.53100237543887E-2</v>
      </c>
      <c r="F125" s="14">
        <v>-3.6169330801849127E-3</v>
      </c>
    </row>
    <row r="126" spans="1:6">
      <c r="A126" s="10">
        <v>45022</v>
      </c>
      <c r="B126" s="14">
        <v>-7.6045422778870187E-3</v>
      </c>
      <c r="C126" s="14">
        <v>4.1407926660313871E-3</v>
      </c>
      <c r="D126" s="14">
        <v>1.7589951973771198E-3</v>
      </c>
      <c r="E126" s="14">
        <v>4.4895319907890946E-2</v>
      </c>
      <c r="F126" s="14">
        <v>1.6260787140054093E-3</v>
      </c>
    </row>
    <row r="127" spans="1:6">
      <c r="A127" s="10">
        <v>45023</v>
      </c>
      <c r="B127" s="14">
        <v>-5.7417191233301258E-3</v>
      </c>
      <c r="C127" s="14">
        <v>1.2320484388040657E-2</v>
      </c>
      <c r="D127" s="14">
        <v>3.508772103999322E-3</v>
      </c>
      <c r="E127" s="14">
        <v>2.4097551579060524E-2</v>
      </c>
      <c r="F127" s="14">
        <v>2.5018354362364753E-3</v>
      </c>
    </row>
    <row r="128" spans="1:6">
      <c r="A128" s="10">
        <v>45026</v>
      </c>
      <c r="B128" s="14">
        <v>-9.6432766437782331E-3</v>
      </c>
      <c r="C128" s="14">
        <v>4.0733253876358688E-3</v>
      </c>
      <c r="D128" s="14">
        <v>0</v>
      </c>
      <c r="E128" s="14">
        <v>9.4787439545437387E-3</v>
      </c>
      <c r="F128" s="14">
        <v>2.3724390445866422E-3</v>
      </c>
    </row>
    <row r="129" spans="1:6">
      <c r="A129" s="10">
        <v>45027</v>
      </c>
      <c r="B129" s="14">
        <v>9.6432766437782591E-3</v>
      </c>
      <c r="C129" s="14">
        <v>0</v>
      </c>
      <c r="D129" s="14">
        <v>3.4964853323552927E-3</v>
      </c>
      <c r="E129" s="14">
        <v>5.9514127532407715E-2</v>
      </c>
      <c r="F129" s="14">
        <v>1.1988534200514018E-3</v>
      </c>
    </row>
    <row r="130" spans="1:6">
      <c r="A130" s="10">
        <v>45028</v>
      </c>
      <c r="B130" s="14">
        <v>-9.6432766437782331E-3</v>
      </c>
      <c r="C130" s="14">
        <v>8.0972102326193028E-3</v>
      </c>
      <c r="D130" s="14">
        <v>1.7436779447577806E-3</v>
      </c>
      <c r="E130" s="14">
        <v>0</v>
      </c>
      <c r="F130" s="14">
        <v>-8.0793843443344362E-3</v>
      </c>
    </row>
    <row r="131" spans="1:6">
      <c r="A131" s="10">
        <v>45029</v>
      </c>
      <c r="B131" s="14">
        <v>-5.8309010442801294E-3</v>
      </c>
      <c r="C131" s="14">
        <v>4.024150299725548E-3</v>
      </c>
      <c r="D131" s="14">
        <v>2.0690463368992985E-2</v>
      </c>
      <c r="E131" s="14">
        <v>-4.4543503493803087E-3</v>
      </c>
      <c r="F131" s="14">
        <v>7.8571763449992987E-3</v>
      </c>
    </row>
    <row r="132" spans="1:6">
      <c r="A132" s="10">
        <v>45030</v>
      </c>
      <c r="B132" s="14">
        <v>1.3552985897881004E-2</v>
      </c>
      <c r="C132" s="14">
        <v>8.0000426670763704E-3</v>
      </c>
      <c r="D132" s="14">
        <v>-1.7079405992911324E-3</v>
      </c>
      <c r="E132" s="14">
        <v>3.0771658666753687E-2</v>
      </c>
      <c r="F132" s="14">
        <v>2.1396641864261938E-3</v>
      </c>
    </row>
    <row r="133" spans="1:6">
      <c r="A133" s="10">
        <v>45033</v>
      </c>
      <c r="B133" s="14">
        <v>1.9211917901772674E-3</v>
      </c>
      <c r="C133" s="14">
        <v>3.9761483796394168E-3</v>
      </c>
      <c r="D133" s="14">
        <v>1.7079405992912111E-3</v>
      </c>
      <c r="E133" s="14">
        <v>-1.3072081567352775E-2</v>
      </c>
      <c r="F133" s="14">
        <v>-5.9127121557605898E-3</v>
      </c>
    </row>
    <row r="134" spans="1:6">
      <c r="A134" s="10">
        <v>45034</v>
      </c>
      <c r="B134" s="14">
        <v>-1.7425358794892622E-2</v>
      </c>
      <c r="C134" s="14">
        <v>-1.1976191046715649E-2</v>
      </c>
      <c r="D134" s="14">
        <v>-6.8493889498287691E-3</v>
      </c>
      <c r="E134" s="14">
        <v>1.3072081567352701E-2</v>
      </c>
      <c r="F134" s="14">
        <v>-6.2560874729062476E-3</v>
      </c>
    </row>
    <row r="135" spans="1:6">
      <c r="A135" s="10">
        <v>45035</v>
      </c>
      <c r="B135" s="14">
        <v>-9.8136212557087352E-3</v>
      </c>
      <c r="C135" s="14">
        <v>4.0080213975388678E-3</v>
      </c>
      <c r="D135" s="14">
        <v>-5.1679469759200224E-3</v>
      </c>
      <c r="E135" s="14">
        <v>-8.695706967553932E-3</v>
      </c>
      <c r="F135" s="14">
        <v>-3.9996381851738951E-3</v>
      </c>
    </row>
    <row r="136" spans="1:6">
      <c r="A136" s="10">
        <v>45036</v>
      </c>
      <c r="B136" s="14">
        <v>-1.190496215034454E-2</v>
      </c>
      <c r="C136" s="14">
        <v>7.9681696491768813E-3</v>
      </c>
      <c r="D136" s="14">
        <v>0</v>
      </c>
      <c r="E136" s="14">
        <v>4.3573053689556262E-3</v>
      </c>
      <c r="F136" s="14">
        <v>-6.6769713520637621E-3</v>
      </c>
    </row>
    <row r="137" spans="1:6">
      <c r="A137" s="10">
        <v>45037</v>
      </c>
      <c r="B137" s="14">
        <v>-1.0030174762358287E-2</v>
      </c>
      <c r="C137" s="14">
        <v>0</v>
      </c>
      <c r="D137" s="14">
        <v>3.4482577732036107E-3</v>
      </c>
      <c r="E137" s="14">
        <v>-1.3129291441792736E-2</v>
      </c>
      <c r="F137" s="14">
        <v>1.529298843252917E-3</v>
      </c>
    </row>
    <row r="138" spans="1:6">
      <c r="A138" s="10">
        <v>45040</v>
      </c>
      <c r="B138" s="14">
        <v>-2.242699546486283E-2</v>
      </c>
      <c r="C138" s="14">
        <v>0</v>
      </c>
      <c r="D138" s="14">
        <v>-1.0380669349479447E-2</v>
      </c>
      <c r="E138" s="14">
        <v>-4.0454954692313638E-2</v>
      </c>
      <c r="F138" s="14">
        <v>-1.6526794019857537E-2</v>
      </c>
    </row>
    <row r="139" spans="1:6">
      <c r="A139" s="10">
        <v>45041</v>
      </c>
      <c r="B139" s="14">
        <v>-2.0639428985382981E-3</v>
      </c>
      <c r="C139" s="14">
        <v>7.9051795071132473E-3</v>
      </c>
      <c r="D139" s="14">
        <v>5.2038044012795151E-3</v>
      </c>
      <c r="E139" s="14">
        <v>1.8182319083190328E-2</v>
      </c>
      <c r="F139" s="14">
        <v>2.5365843668885709E-4</v>
      </c>
    </row>
    <row r="140" spans="1:6">
      <c r="A140" s="10">
        <v>45042</v>
      </c>
      <c r="B140" s="14">
        <v>9.2544825022336328E-3</v>
      </c>
      <c r="C140" s="14">
        <v>-3.9447782910163407E-3</v>
      </c>
      <c r="D140" s="14">
        <v>-1.7316004326748261E-3</v>
      </c>
      <c r="E140" s="14">
        <v>-2.2780028331819885E-2</v>
      </c>
      <c r="F140" s="14">
        <v>2.3946094851752262E-3</v>
      </c>
    </row>
    <row r="141" spans="1:6">
      <c r="A141" s="10">
        <v>45043</v>
      </c>
      <c r="B141" s="14">
        <v>5.1046565201437171E-3</v>
      </c>
      <c r="C141" s="14">
        <v>3.9447782910163251E-3</v>
      </c>
      <c r="D141" s="14">
        <v>2.2280248338673436E-2</v>
      </c>
      <c r="E141" s="14">
        <v>1.8265347977293189E-2</v>
      </c>
      <c r="F141" s="14">
        <v>1.0822037537740192E-2</v>
      </c>
    </row>
    <row r="142" spans="1:6">
      <c r="A142" s="10">
        <v>45044</v>
      </c>
      <c r="B142" s="14">
        <v>1.5159462220208877E-2</v>
      </c>
      <c r="C142" s="14">
        <v>-1.1881327886752675E-2</v>
      </c>
      <c r="D142" s="14">
        <v>-3.3955678146973347E-3</v>
      </c>
      <c r="E142" s="14">
        <v>2.6787315963649763E-2</v>
      </c>
      <c r="F142" s="14">
        <v>3.6712883255595554E-3</v>
      </c>
    </row>
    <row r="143" spans="1:6">
      <c r="A143" s="10">
        <v>45048</v>
      </c>
      <c r="B143" s="14">
        <v>2.0040688270969277E-3</v>
      </c>
      <c r="C143" s="14">
        <v>0</v>
      </c>
      <c r="D143" s="14">
        <v>-3.4071369905565151E-3</v>
      </c>
      <c r="E143" s="14">
        <v>2.178735418490723E-2</v>
      </c>
      <c r="F143" s="14">
        <v>-5.3267584300033125E-3</v>
      </c>
    </row>
    <row r="144" spans="1:6">
      <c r="A144" s="10">
        <v>45049</v>
      </c>
      <c r="B144" s="14">
        <v>-6.0240943414277895E-3</v>
      </c>
      <c r="C144" s="14">
        <v>7.9365495957363415E-3</v>
      </c>
      <c r="D144" s="14">
        <v>8.4961836553878716E-3</v>
      </c>
      <c r="E144" s="14">
        <v>1.2848142477849059E-2</v>
      </c>
      <c r="F144" s="14">
        <v>3.5696927644346186E-3</v>
      </c>
    </row>
    <row r="145" spans="1:6">
      <c r="A145" s="10">
        <v>45050</v>
      </c>
      <c r="B145" s="14">
        <v>-1.0076373648542465E-3</v>
      </c>
      <c r="C145" s="14">
        <v>0</v>
      </c>
      <c r="D145" s="14">
        <v>0</v>
      </c>
      <c r="E145" s="14">
        <v>-3.0239885189718235E-2</v>
      </c>
      <c r="F145" s="14">
        <v>1.0910828762543477E-3</v>
      </c>
    </row>
    <row r="146" spans="1:6">
      <c r="A146" s="10">
        <v>45051</v>
      </c>
      <c r="B146" s="14">
        <v>8.0322120198458111E-3</v>
      </c>
      <c r="C146" s="14">
        <v>0</v>
      </c>
      <c r="D146" s="14">
        <v>5.0632793446402074E-3</v>
      </c>
      <c r="E146" s="14">
        <v>-4.4850566165351789E-2</v>
      </c>
      <c r="F146" s="14">
        <v>4.6926500734630503E-3</v>
      </c>
    </row>
    <row r="147" spans="1:6">
      <c r="A147" s="10">
        <v>45054</v>
      </c>
      <c r="B147" s="14">
        <v>-1.0004803135637253E-3</v>
      </c>
      <c r="C147" s="14">
        <v>0</v>
      </c>
      <c r="D147" s="14">
        <v>1.6820845787066895E-3</v>
      </c>
      <c r="E147" s="14">
        <v>-5.6618893999507931E-2</v>
      </c>
      <c r="F147" s="14">
        <v>1.7901584869289826E-3</v>
      </c>
    </row>
    <row r="148" spans="1:6">
      <c r="A148" s="10">
        <v>45055</v>
      </c>
      <c r="B148" s="14">
        <v>-1.0060446823414521E-2</v>
      </c>
      <c r="C148" s="14">
        <v>-3.9604012160969048E-3</v>
      </c>
      <c r="D148" s="14">
        <v>-5.054748096042859E-3</v>
      </c>
      <c r="E148" s="14">
        <v>4.8426244757879908E-3</v>
      </c>
      <c r="F148" s="14">
        <v>-5.4792556258505517E-3</v>
      </c>
    </row>
    <row r="149" spans="1:6">
      <c r="A149" s="10">
        <v>45056</v>
      </c>
      <c r="B149" s="14">
        <v>-5.0684344677023466E-3</v>
      </c>
      <c r="C149" s="14">
        <v>0</v>
      </c>
      <c r="D149" s="14">
        <v>5.0547480960429188E-3</v>
      </c>
      <c r="E149" s="14">
        <v>-3.4401426717332435E-2</v>
      </c>
      <c r="F149" s="14">
        <v>-8.1601743307911003E-3</v>
      </c>
    </row>
    <row r="150" spans="1:6">
      <c r="A150" s="10">
        <v>45057</v>
      </c>
      <c r="B150" s="14">
        <v>-1.0214593201040706E-2</v>
      </c>
      <c r="C150" s="14">
        <v>-7.9681696491768449E-3</v>
      </c>
      <c r="D150" s="14">
        <v>-8.4388427734808993E-3</v>
      </c>
      <c r="E150" s="14">
        <v>0</v>
      </c>
      <c r="F150" s="14">
        <v>-7.9177874336676759E-4</v>
      </c>
    </row>
    <row r="151" spans="1:6">
      <c r="A151" s="10">
        <v>45058</v>
      </c>
      <c r="B151" s="14">
        <v>-1.2396915090751793E-2</v>
      </c>
      <c r="C151" s="14">
        <v>3.9920212695374567E-3</v>
      </c>
      <c r="D151" s="14">
        <v>6.7567581947743363E-3</v>
      </c>
      <c r="E151" s="14">
        <v>-1.8164001177569854E-2</v>
      </c>
      <c r="F151" s="14">
        <v>-1.7632556714590635E-3</v>
      </c>
    </row>
    <row r="152" spans="1:6">
      <c r="A152" s="10">
        <v>45061</v>
      </c>
      <c r="B152" s="14">
        <v>1.4448156835624931E-2</v>
      </c>
      <c r="C152" s="14">
        <v>3.9761483796394168E-3</v>
      </c>
      <c r="D152" s="14">
        <v>6.7114808786537614E-3</v>
      </c>
      <c r="E152" s="14">
        <v>7.1030740405915883E-3</v>
      </c>
      <c r="F152" s="14">
        <v>1.2767896194722374E-2</v>
      </c>
    </row>
    <row r="153" spans="1:6">
      <c r="A153" s="10">
        <v>45062</v>
      </c>
      <c r="B153" s="14">
        <v>9.1790752507999764E-3</v>
      </c>
      <c r="C153" s="14">
        <v>7.9051795071132473E-3</v>
      </c>
      <c r="D153" s="14">
        <v>6.6666672662546401E-3</v>
      </c>
      <c r="E153" s="14">
        <v>1.1060927136978238E-2</v>
      </c>
      <c r="F153" s="14">
        <v>1.5911480665110844E-2</v>
      </c>
    </row>
    <row r="154" spans="1:6">
      <c r="A154" s="10">
        <v>45063</v>
      </c>
      <c r="B154" s="14">
        <v>1.9105678999904088E-2</v>
      </c>
      <c r="C154" s="14">
        <v>-3.9447782910163407E-3</v>
      </c>
      <c r="D154" s="14">
        <v>1.483951666032313E-2</v>
      </c>
      <c r="E154" s="14">
        <v>-3.0045391105700293E-3</v>
      </c>
      <c r="F154" s="14">
        <v>1.1027613741883248E-2</v>
      </c>
    </row>
    <row r="155" spans="1:6">
      <c r="A155" s="10">
        <v>45064</v>
      </c>
      <c r="B155" s="14">
        <v>-3.992041189856012E-3</v>
      </c>
      <c r="C155" s="14">
        <v>7.8740564309058656E-3</v>
      </c>
      <c r="D155" s="14">
        <v>8.149979365643335E-3</v>
      </c>
      <c r="E155" s="14">
        <v>-1.7198168206949388E-2</v>
      </c>
      <c r="F155" s="14">
        <v>4.5258616175321209E-3</v>
      </c>
    </row>
    <row r="156" spans="1:6">
      <c r="A156" s="10">
        <v>45065</v>
      </c>
      <c r="B156" s="14">
        <v>-2.2245568047525095E-2</v>
      </c>
      <c r="C156" s="14">
        <v>-1.5810606026642315E-2</v>
      </c>
      <c r="D156" s="14">
        <v>1.6221268961065598E-3</v>
      </c>
      <c r="E156" s="14">
        <v>4.4895319907890946E-2</v>
      </c>
      <c r="F156" s="14">
        <v>3.6900514294481429E-4</v>
      </c>
    </row>
    <row r="157" spans="1:6">
      <c r="A157" s="10">
        <v>45068</v>
      </c>
      <c r="B157" s="14">
        <v>0</v>
      </c>
      <c r="C157" s="14">
        <v>7.9365495957363415E-3</v>
      </c>
      <c r="D157" s="14">
        <v>-4.874142072237281E-3</v>
      </c>
      <c r="E157" s="14">
        <v>-1.4742281737203431E-2</v>
      </c>
      <c r="F157" s="14">
        <v>4.4120224792665151E-4</v>
      </c>
    </row>
    <row r="158" spans="1:6">
      <c r="A158" s="10">
        <v>45069</v>
      </c>
      <c r="B158" s="14">
        <v>5.0994499043136559E-3</v>
      </c>
      <c r="C158" s="14">
        <v>0</v>
      </c>
      <c r="D158" s="14">
        <v>0</v>
      </c>
      <c r="E158" s="14">
        <v>-2.4049275516645572E-2</v>
      </c>
      <c r="F158" s="14">
        <v>-1.7751047318540149E-3</v>
      </c>
    </row>
    <row r="159" spans="1:6">
      <c r="A159" s="10">
        <v>45070</v>
      </c>
      <c r="B159" s="14">
        <v>-5.0994499043136472E-3</v>
      </c>
      <c r="C159" s="14">
        <v>1.1787955752042173E-2</v>
      </c>
      <c r="D159" s="14">
        <v>-1.6420731458094046E-2</v>
      </c>
      <c r="E159" s="14">
        <v>0</v>
      </c>
      <c r="F159" s="14">
        <v>8.1771976025169571E-3</v>
      </c>
    </row>
    <row r="160" spans="1:6">
      <c r="A160" s="10">
        <v>45071</v>
      </c>
      <c r="B160" s="14">
        <v>3.0213777379240893E-2</v>
      </c>
      <c r="C160" s="14">
        <v>-7.8431774610258926E-3</v>
      </c>
      <c r="D160" s="14">
        <v>1.654241131546452E-3</v>
      </c>
      <c r="E160" s="14">
        <v>4.3657746905021846E-2</v>
      </c>
      <c r="F160" s="14">
        <v>1.2992252157698813E-2</v>
      </c>
    </row>
    <row r="161" spans="1:6">
      <c r="A161" s="10">
        <v>45072</v>
      </c>
      <c r="B161" s="14">
        <v>1.5748336816850086E-2</v>
      </c>
      <c r="C161" s="14">
        <v>-7.9051795071132611E-3</v>
      </c>
      <c r="D161" s="14">
        <v>9.86852613703499E-3</v>
      </c>
      <c r="E161" s="14">
        <v>6.1195561026919712E-2</v>
      </c>
      <c r="F161" s="14">
        <v>7.9206598406818315E-3</v>
      </c>
    </row>
    <row r="162" spans="1:6">
      <c r="A162" s="10">
        <v>45075</v>
      </c>
      <c r="B162" s="14">
        <v>7.7820821511145246E-3</v>
      </c>
      <c r="C162" s="14">
        <v>-3.9761483796394064E-3</v>
      </c>
      <c r="D162" s="14">
        <v>-4.9220551024261785E-3</v>
      </c>
      <c r="E162" s="14">
        <v>0</v>
      </c>
      <c r="F162" s="14">
        <v>-8.1545049644450227E-4</v>
      </c>
    </row>
    <row r="163" spans="1:6">
      <c r="A163" s="10">
        <v>45076</v>
      </c>
      <c r="B163" s="14">
        <v>3.868496232591551E-3</v>
      </c>
      <c r="C163" s="14">
        <v>3.9761483796394168E-3</v>
      </c>
      <c r="D163" s="14">
        <v>0</v>
      </c>
      <c r="E163" s="14">
        <v>-4.5766670274118666E-3</v>
      </c>
      <c r="F163" s="14">
        <v>-2.6371730260700099E-3</v>
      </c>
    </row>
    <row r="164" spans="1:6">
      <c r="A164" s="10">
        <v>45077</v>
      </c>
      <c r="B164" s="14">
        <v>-1.9493795061021196E-2</v>
      </c>
      <c r="C164" s="14">
        <v>-7.9681696491768449E-3</v>
      </c>
      <c r="D164" s="14">
        <v>-6.6007121661553576E-3</v>
      </c>
      <c r="E164" s="14">
        <v>1.8182319083190328E-2</v>
      </c>
      <c r="F164" s="14">
        <v>-4.0077008093399305E-3</v>
      </c>
    </row>
    <row r="165" spans="1:6">
      <c r="A165" s="10">
        <v>45078</v>
      </c>
      <c r="B165" s="14">
        <v>1.1741876472227799E-2</v>
      </c>
      <c r="C165" s="14">
        <v>3.9920212695374567E-3</v>
      </c>
      <c r="D165" s="14">
        <v>3.3058369017934749E-3</v>
      </c>
      <c r="E165" s="14">
        <v>-9.0498355199179273E-3</v>
      </c>
      <c r="F165" s="14">
        <v>1.1695638421766574E-2</v>
      </c>
    </row>
    <row r="166" spans="1:6">
      <c r="A166" s="10">
        <v>45079</v>
      </c>
      <c r="B166" s="14">
        <v>-9.7752485224174082E-3</v>
      </c>
      <c r="C166" s="14">
        <v>-3.9920212695374498E-3</v>
      </c>
      <c r="D166" s="14">
        <v>1.7989036628537729E-2</v>
      </c>
      <c r="E166" s="14">
        <v>-4.5558165358606907E-3</v>
      </c>
      <c r="F166" s="14">
        <v>4.4998376250818777E-4</v>
      </c>
    </row>
    <row r="167" spans="1:6">
      <c r="A167" s="10">
        <v>45082</v>
      </c>
      <c r="B167" s="14">
        <v>-7.8896265678929482E-3</v>
      </c>
      <c r="C167" s="14">
        <v>3.9920212695374567E-3</v>
      </c>
      <c r="D167" s="14">
        <v>3.2362285172709733E-3</v>
      </c>
      <c r="E167" s="14">
        <v>4.5558165358606613E-3</v>
      </c>
      <c r="F167" s="14">
        <v>2.8217454039594003E-3</v>
      </c>
    </row>
    <row r="168" spans="1:6">
      <c r="A168" s="10">
        <v>45083</v>
      </c>
      <c r="B168" s="14">
        <v>1.5717396402232065E-2</v>
      </c>
      <c r="C168" s="14">
        <v>-3.9920212695374498E-3</v>
      </c>
      <c r="D168" s="14">
        <v>-1.6168136074752872E-3</v>
      </c>
      <c r="E168" s="14">
        <v>2.2472855852058576E-2</v>
      </c>
      <c r="F168" s="14">
        <v>9.5487982742348716E-3</v>
      </c>
    </row>
    <row r="169" spans="1:6">
      <c r="A169" s="10">
        <v>45084</v>
      </c>
      <c r="B169" s="14">
        <v>3.8910749861442405E-3</v>
      </c>
      <c r="C169" s="14">
        <v>0</v>
      </c>
      <c r="D169" s="14">
        <v>-1.6313576273971439E-2</v>
      </c>
      <c r="E169" s="14">
        <v>-2.2472855852058628E-2</v>
      </c>
      <c r="F169" s="14">
        <v>-1.121892363953318E-2</v>
      </c>
    </row>
    <row r="170" spans="1:6">
      <c r="A170" s="10">
        <v>45085</v>
      </c>
      <c r="B170" s="14">
        <v>1.54145442807276E-2</v>
      </c>
      <c r="C170" s="14">
        <v>3.9920212695374567E-3</v>
      </c>
      <c r="D170" s="14">
        <v>6.5573768425984183E-3</v>
      </c>
      <c r="E170" s="14">
        <v>5.3109825313948332E-2</v>
      </c>
      <c r="F170" s="14">
        <v>9.08456764909207E-3</v>
      </c>
    </row>
    <row r="171" spans="1:6">
      <c r="A171" s="10">
        <v>45086</v>
      </c>
      <c r="B171" s="14">
        <v>5.7197297704316263E-3</v>
      </c>
      <c r="C171" s="14">
        <v>-3.9920212695374498E-3</v>
      </c>
      <c r="D171" s="14">
        <v>0</v>
      </c>
      <c r="E171" s="14">
        <v>-3.0636969461889801E-2</v>
      </c>
      <c r="F171" s="14">
        <v>4.0759597646274105E-3</v>
      </c>
    </row>
    <row r="172" spans="1:6">
      <c r="A172" s="10">
        <v>45089</v>
      </c>
      <c r="B172" s="14">
        <v>1.1342333423741271E-2</v>
      </c>
      <c r="C172" s="14">
        <v>3.9920212695374567E-3</v>
      </c>
      <c r="D172" s="14">
        <v>-1.6353217401723517E-3</v>
      </c>
      <c r="E172" s="14">
        <v>-3.6203048663960589E-2</v>
      </c>
      <c r="F172" s="14">
        <v>1.5289464931292799E-2</v>
      </c>
    </row>
    <row r="173" spans="1:6">
      <c r="A173" s="10">
        <v>45090</v>
      </c>
      <c r="B173" s="14">
        <v>5.623238757369876E-3</v>
      </c>
      <c r="C173" s="14">
        <v>0</v>
      </c>
      <c r="D173" s="14">
        <v>1.1391521171545226E-2</v>
      </c>
      <c r="E173" s="14">
        <v>2.2780028331819906E-2</v>
      </c>
      <c r="F173" s="14">
        <v>1.2503953102852613E-3</v>
      </c>
    </row>
    <row r="174" spans="1:6">
      <c r="A174" s="10">
        <v>45091</v>
      </c>
      <c r="B174" s="14">
        <v>1.8519047767237531E-2</v>
      </c>
      <c r="C174" s="14">
        <v>0</v>
      </c>
      <c r="D174" s="14">
        <v>-3.2415418059020236E-3</v>
      </c>
      <c r="E174" s="14">
        <v>1.7857617400006472E-2</v>
      </c>
      <c r="F174" s="14">
        <v>5.6020451829865451E-3</v>
      </c>
    </row>
    <row r="175" spans="1:6">
      <c r="A175" s="10">
        <v>45092</v>
      </c>
      <c r="B175" s="14">
        <v>0</v>
      </c>
      <c r="C175" s="14">
        <v>0</v>
      </c>
      <c r="D175" s="14">
        <v>-8.149979365643269E-3</v>
      </c>
      <c r="E175" s="14">
        <v>0</v>
      </c>
      <c r="F175" s="14">
        <v>-2.6611877724067568E-3</v>
      </c>
    </row>
    <row r="176" spans="1:6">
      <c r="A176" s="10">
        <v>45093</v>
      </c>
      <c r="B176" s="14">
        <v>-1.2927253088820473E-2</v>
      </c>
      <c r="C176" s="14">
        <v>0</v>
      </c>
      <c r="D176" s="14">
        <v>3.2679735687213543E-3</v>
      </c>
      <c r="E176" s="14">
        <v>-4.4345970678657531E-3</v>
      </c>
      <c r="F176" s="14">
        <v>-8.3033390627050834E-4</v>
      </c>
    </row>
    <row r="177" spans="1:6">
      <c r="A177" s="10">
        <v>45096</v>
      </c>
      <c r="B177" s="14">
        <v>-1.8604284435852117E-3</v>
      </c>
      <c r="C177" s="14">
        <v>3.9761483796394168E-3</v>
      </c>
      <c r="D177" s="14">
        <v>-3.2679735687213859E-3</v>
      </c>
      <c r="E177" s="14">
        <v>0</v>
      </c>
      <c r="F177" s="14">
        <v>-5.2032483620574168E-3</v>
      </c>
    </row>
    <row r="178" spans="1:6">
      <c r="A178" s="10">
        <v>45097</v>
      </c>
      <c r="B178" s="14">
        <v>3.7174948839094062E-3</v>
      </c>
      <c r="C178" s="14">
        <v>0</v>
      </c>
      <c r="D178" s="14">
        <v>4.8979641895123922E-3</v>
      </c>
      <c r="E178" s="14">
        <v>-4.4543503493803087E-3</v>
      </c>
      <c r="F178" s="14">
        <v>1.0172491671196044E-3</v>
      </c>
    </row>
    <row r="179" spans="1:6">
      <c r="A179" s="10">
        <v>45098</v>
      </c>
      <c r="B179" s="14">
        <v>-1.1194202610629547E-2</v>
      </c>
      <c r="C179" s="14">
        <v>-1.6000341346441189E-2</v>
      </c>
      <c r="D179" s="14">
        <v>-9.8200192919386513E-3</v>
      </c>
      <c r="E179" s="14">
        <v>4.4543503493803746E-3</v>
      </c>
      <c r="F179" s="14">
        <v>-8.3569257384721596E-3</v>
      </c>
    </row>
    <row r="180" spans="1:6">
      <c r="A180" s="10">
        <v>45103</v>
      </c>
      <c r="B180" s="14">
        <v>-8.3096146786060601E-2</v>
      </c>
      <c r="C180" s="14">
        <v>-1.6260520871780291E-2</v>
      </c>
      <c r="D180" s="14">
        <v>-3.2948752643619308E-3</v>
      </c>
      <c r="E180" s="14">
        <v>4.4345970678657748E-3</v>
      </c>
      <c r="F180" s="14">
        <v>-1.0094593644161674E-2</v>
      </c>
    </row>
    <row r="181" spans="1:6">
      <c r="A181" s="10">
        <v>45104</v>
      </c>
      <c r="B181" s="14">
        <v>1.0188284432645577E-3</v>
      </c>
      <c r="C181" s="14">
        <v>-4.1067819526533593E-3</v>
      </c>
      <c r="D181" s="14">
        <v>1.3114894556300591E-2</v>
      </c>
      <c r="E181" s="14">
        <v>4.3296805753324258E-2</v>
      </c>
      <c r="F181" s="14">
        <v>2.8223251635302281E-3</v>
      </c>
    </row>
    <row r="182" spans="1:6">
      <c r="A182" s="10">
        <v>45105</v>
      </c>
      <c r="B182" s="14">
        <v>-1.2295196123838947E-2</v>
      </c>
      <c r="C182" s="14">
        <v>-3.3475929196389455E-2</v>
      </c>
      <c r="D182" s="14">
        <v>-1.6299906207911698E-3</v>
      </c>
      <c r="E182" s="14">
        <v>9.2996256673927649E-2</v>
      </c>
      <c r="F182" s="14">
        <v>3.937619425564043E-4</v>
      </c>
    </row>
    <row r="183" spans="1:6">
      <c r="A183" s="10">
        <v>45106</v>
      </c>
      <c r="B183" s="14">
        <v>0</v>
      </c>
      <c r="C183" s="14">
        <v>-8.5470605784584083E-3</v>
      </c>
      <c r="D183" s="14">
        <v>-8.1900286711474868E-3</v>
      </c>
      <c r="E183" s="14">
        <v>4.8974004596459474E-2</v>
      </c>
      <c r="F183" s="14">
        <v>-1.5808288833334262E-3</v>
      </c>
    </row>
    <row r="184" spans="1:6">
      <c r="A184" s="10">
        <v>45107</v>
      </c>
      <c r="B184" s="14">
        <v>-5.1679701584425612E-3</v>
      </c>
      <c r="C184" s="14">
        <v>-1.2959144642505228E-2</v>
      </c>
      <c r="D184" s="14">
        <v>8.1900286711474434E-3</v>
      </c>
      <c r="E184" s="14">
        <v>1.0969031370573937E-2</v>
      </c>
      <c r="F184" s="14">
        <v>9.9213436342776955E-3</v>
      </c>
    </row>
    <row r="185" spans="1:6">
      <c r="A185" s="10">
        <v>45110</v>
      </c>
      <c r="B185" s="14">
        <v>1.1334464582303019E-2</v>
      </c>
      <c r="C185" s="14">
        <v>4.3384015985981411E-3</v>
      </c>
      <c r="D185" s="14">
        <v>-6.5466445721542553E-3</v>
      </c>
      <c r="E185" s="14">
        <v>-2.9522439266321726E-2</v>
      </c>
      <c r="F185" s="14">
        <v>3.3057947799004874E-3</v>
      </c>
    </row>
    <row r="186" spans="1:6">
      <c r="A186" s="10">
        <v>45111</v>
      </c>
      <c r="B186" s="14">
        <v>-9.2641118330420453E-3</v>
      </c>
      <c r="C186" s="14">
        <v>-4.3384015985981298E-3</v>
      </c>
      <c r="D186" s="14">
        <v>1.6406878181155946E-3</v>
      </c>
      <c r="E186" s="14">
        <v>-1.8904154639152723E-2</v>
      </c>
      <c r="F186" s="14">
        <v>-4.9325683344997881E-3</v>
      </c>
    </row>
    <row r="187" spans="1:6">
      <c r="A187" s="10">
        <v>45112</v>
      </c>
      <c r="B187" s="14">
        <v>-4.1450007532583032E-3</v>
      </c>
      <c r="C187" s="14">
        <v>0</v>
      </c>
      <c r="D187" s="14">
        <v>-1.1541783676449402E-2</v>
      </c>
      <c r="E187" s="14">
        <v>4.1127291423862788E-2</v>
      </c>
      <c r="F187" s="14">
        <v>-1.7402683719631978E-2</v>
      </c>
    </row>
    <row r="188" spans="1:6">
      <c r="A188" s="10">
        <v>45113</v>
      </c>
      <c r="B188" s="14">
        <v>4.145000753258265E-3</v>
      </c>
      <c r="C188" s="14">
        <v>-4.3573053689557007E-3</v>
      </c>
      <c r="D188" s="14">
        <v>-4.9875191354169495E-3</v>
      </c>
      <c r="E188" s="14">
        <v>5.3488684950986222E-2</v>
      </c>
      <c r="F188" s="14">
        <v>-5.8611945365608957E-3</v>
      </c>
    </row>
    <row r="189" spans="1:6">
      <c r="A189" s="10">
        <v>45114</v>
      </c>
      <c r="B189" s="14">
        <v>-5.1840450025828584E-3</v>
      </c>
      <c r="C189" s="14">
        <v>-4.3763745997988882E-3</v>
      </c>
      <c r="D189" s="14">
        <v>3.3277693368604089E-3</v>
      </c>
      <c r="E189" s="14">
        <v>1.3793322132335769E-2</v>
      </c>
      <c r="F189" s="14">
        <v>-6.8494500899301711E-4</v>
      </c>
    </row>
    <row r="190" spans="1:6">
      <c r="A190" s="10">
        <v>45117</v>
      </c>
      <c r="B190" s="14">
        <v>8.281662411764425E-3</v>
      </c>
      <c r="C190" s="14">
        <v>8.7336799687546315E-3</v>
      </c>
      <c r="D190" s="14">
        <v>1.9737480849835697E-2</v>
      </c>
      <c r="E190" s="14">
        <v>-3.8399132934536021E-2</v>
      </c>
      <c r="F190" s="14">
        <v>1.4670714980741503E-2</v>
      </c>
    </row>
    <row r="191" spans="1:6">
      <c r="A191" s="10">
        <v>45118</v>
      </c>
      <c r="B191" s="14">
        <v>-1.5584731016698203E-2</v>
      </c>
      <c r="C191" s="14">
        <v>0</v>
      </c>
      <c r="D191" s="14">
        <v>9.7245743298430849E-3</v>
      </c>
      <c r="E191" s="14">
        <v>1.7637141486106876E-2</v>
      </c>
      <c r="F191" s="14">
        <v>3.728143053003874E-3</v>
      </c>
    </row>
    <row r="192" spans="1:6">
      <c r="A192" s="10">
        <v>45119</v>
      </c>
      <c r="B192" s="14">
        <v>-5.2493558861436782E-3</v>
      </c>
      <c r="C192" s="14">
        <v>0</v>
      </c>
      <c r="D192" s="14">
        <v>-4.8504322576058264E-3</v>
      </c>
      <c r="E192" s="14">
        <v>1.0434877292579494E-2</v>
      </c>
      <c r="F192" s="14">
        <v>5.8413495324651571E-3</v>
      </c>
    </row>
    <row r="193" spans="1:6">
      <c r="A193" s="10">
        <v>45120</v>
      </c>
      <c r="B193" s="14">
        <v>1.5666116744399456E-2</v>
      </c>
      <c r="C193" s="14">
        <v>1.2959144642505116E-2</v>
      </c>
      <c r="D193" s="14">
        <v>1.2882579161321558E-2</v>
      </c>
      <c r="E193" s="14">
        <v>-3.466207976486284E-3</v>
      </c>
      <c r="F193" s="14">
        <v>1.2945868930786504E-2</v>
      </c>
    </row>
    <row r="194" spans="1:6">
      <c r="A194" s="10">
        <v>45121</v>
      </c>
      <c r="B194" s="14">
        <v>4.1365311916150812E-3</v>
      </c>
      <c r="C194" s="14">
        <v>0</v>
      </c>
      <c r="D194" s="14">
        <v>3.9220740291743168E-2</v>
      </c>
      <c r="E194" s="14">
        <v>3.4133006369458617E-2</v>
      </c>
      <c r="F194" s="14">
        <v>2.9220726782869804E-3</v>
      </c>
    </row>
    <row r="195" spans="1:6">
      <c r="A195" s="10">
        <v>45124</v>
      </c>
      <c r="B195" s="14">
        <v>-5.1733171731675534E-3</v>
      </c>
      <c r="C195" s="14">
        <v>-1.2959144642505228E-2</v>
      </c>
      <c r="D195" s="14">
        <v>9.1884008878957181E-3</v>
      </c>
      <c r="E195" s="14">
        <v>-5.164658886216681E-2</v>
      </c>
      <c r="F195" s="14">
        <v>-6.1558140585845442E-3</v>
      </c>
    </row>
    <row r="196" spans="1:6">
      <c r="A196" s="10">
        <v>45125</v>
      </c>
      <c r="B196" s="14">
        <v>-1.462933076284683E-2</v>
      </c>
      <c r="C196" s="14">
        <v>0</v>
      </c>
      <c r="D196" s="14">
        <v>-1.2270048130432169E-2</v>
      </c>
      <c r="E196" s="14">
        <v>7.042282625412951E-3</v>
      </c>
      <c r="F196" s="14">
        <v>-6.4913793794320338E-3</v>
      </c>
    </row>
    <row r="197" spans="1:6">
      <c r="A197" s="10">
        <v>45126</v>
      </c>
      <c r="B197" s="14">
        <v>-2.9916804421941581E-2</v>
      </c>
      <c r="C197" s="14">
        <v>4.3384015985981411E-3</v>
      </c>
      <c r="D197" s="14">
        <v>-2.0265742702365336E-2</v>
      </c>
      <c r="E197" s="14">
        <v>3.4486176071169404E-2</v>
      </c>
      <c r="F197" s="14">
        <v>2.8266821706085699E-3</v>
      </c>
    </row>
    <row r="198" spans="1:6">
      <c r="A198" s="10">
        <v>45127</v>
      </c>
      <c r="B198" s="14">
        <v>-1.9715797656574847E-2</v>
      </c>
      <c r="C198" s="14">
        <v>0</v>
      </c>
      <c r="D198" s="14">
        <v>-7.9051550976640753E-3</v>
      </c>
      <c r="E198" s="14">
        <v>1.3468217050866611E-2</v>
      </c>
      <c r="F198" s="14">
        <v>-7.8485032383429423E-3</v>
      </c>
    </row>
    <row r="199" spans="1:6">
      <c r="A199" s="10">
        <v>45128</v>
      </c>
      <c r="B199" s="14">
        <v>-3.324147105290724E-3</v>
      </c>
      <c r="C199" s="14">
        <v>4.3196611445163796E-3</v>
      </c>
      <c r="D199" s="14">
        <v>-6.3694922151932435E-3</v>
      </c>
      <c r="E199" s="14">
        <v>5.8458200486594149E-2</v>
      </c>
      <c r="F199" s="14">
        <v>1.7086270801827262E-4</v>
      </c>
    </row>
    <row r="200" spans="1:6">
      <c r="A200" s="10">
        <v>45131</v>
      </c>
      <c r="B200" s="14">
        <v>1.3230688995798202E-2</v>
      </c>
      <c r="C200" s="14">
        <v>4.3010818993907017E-3</v>
      </c>
      <c r="D200" s="14">
        <v>4.7809311198804072E-3</v>
      </c>
      <c r="E200" s="14">
        <v>3.7155976888091267E-2</v>
      </c>
      <c r="F200" s="14">
        <v>9.6564688110315367E-3</v>
      </c>
    </row>
    <row r="201" spans="1:6">
      <c r="A201" s="10">
        <v>45132</v>
      </c>
      <c r="B201" s="14">
        <v>-1.2121448689852926E-2</v>
      </c>
      <c r="C201" s="14">
        <v>4.2826617920009493E-3</v>
      </c>
      <c r="D201" s="14">
        <v>2.5119035249692584E-2</v>
      </c>
      <c r="E201" s="14">
        <v>-3.0441423812281325E-3</v>
      </c>
      <c r="F201" s="14">
        <v>-2.1151536173772164E-3</v>
      </c>
    </row>
    <row r="202" spans="1:6">
      <c r="A202" s="10">
        <v>45133</v>
      </c>
      <c r="B202" s="14">
        <v>2.3014802123071294E-2</v>
      </c>
      <c r="C202" s="14">
        <v>-4.2826617920008478E-3</v>
      </c>
      <c r="D202" s="14">
        <v>1.5384919957888826E-2</v>
      </c>
      <c r="E202" s="14">
        <v>-3.0534374868903431E-3</v>
      </c>
      <c r="F202" s="14">
        <v>4.6081162224923203E-3</v>
      </c>
    </row>
    <row r="203" spans="1:6">
      <c r="A203" s="10">
        <v>45134</v>
      </c>
      <c r="B203" s="14">
        <v>1.9313840491598334E-2</v>
      </c>
      <c r="C203" s="14">
        <v>0</v>
      </c>
      <c r="D203" s="14">
        <v>-1.5278826828505258E-3</v>
      </c>
      <c r="E203" s="14">
        <v>1.2158204479809583E-2</v>
      </c>
      <c r="F203" s="14">
        <v>2.9598834399391398E-3</v>
      </c>
    </row>
    <row r="204" spans="1:6">
      <c r="A204" s="10">
        <v>45135</v>
      </c>
      <c r="B204" s="14">
        <v>-1.0632430673446591E-3</v>
      </c>
      <c r="C204" s="14">
        <v>-4.3010818993905854E-3</v>
      </c>
      <c r="D204" s="14">
        <v>1.5278826828503914E-3</v>
      </c>
      <c r="E204" s="14">
        <v>-3.0677252247047006E-2</v>
      </c>
      <c r="F204" s="14">
        <v>-8.5660818104764513E-3</v>
      </c>
    </row>
    <row r="205" spans="1:6">
      <c r="A205" s="10">
        <v>45138</v>
      </c>
      <c r="B205" s="14">
        <v>0</v>
      </c>
      <c r="C205" s="14">
        <v>4.3010818993907017E-3</v>
      </c>
      <c r="D205" s="14">
        <v>1.5151806105375183E-2</v>
      </c>
      <c r="E205" s="14">
        <v>-2.8437935320533514E-2</v>
      </c>
      <c r="F205" s="14">
        <v>3.925662148861195E-3</v>
      </c>
    </row>
    <row r="206" spans="1:6">
      <c r="A206" s="10">
        <v>45139</v>
      </c>
      <c r="B206" s="14">
        <v>-7.4746315442521718E-3</v>
      </c>
      <c r="C206" s="14">
        <v>-4.3010818993905854E-3</v>
      </c>
      <c r="D206" s="14">
        <v>-2.127737739465304E-2</v>
      </c>
      <c r="E206" s="14">
        <v>-2.9270382300113224E-2</v>
      </c>
      <c r="F206" s="14">
        <v>-1.8714734873812901E-2</v>
      </c>
    </row>
    <row r="207" spans="1:6">
      <c r="A207" s="10">
        <v>45140</v>
      </c>
      <c r="B207" s="14">
        <v>-3.220657572495718E-3</v>
      </c>
      <c r="C207" s="14">
        <v>4.3010818993907017E-3</v>
      </c>
      <c r="D207" s="14">
        <v>-4.6189250229614126E-3</v>
      </c>
      <c r="E207" s="14">
        <v>9.8522964430116395E-3</v>
      </c>
      <c r="F207" s="14">
        <v>-2.9670811411678685E-3</v>
      </c>
    </row>
    <row r="208" spans="1:6">
      <c r="A208" s="10">
        <v>45142</v>
      </c>
      <c r="B208" s="14">
        <v>-2.1528102576536937E-3</v>
      </c>
      <c r="C208" s="14">
        <v>-4.3010818993905854E-3</v>
      </c>
      <c r="D208" s="14">
        <v>1.074449631223931E-2</v>
      </c>
      <c r="E208" s="14">
        <v>0</v>
      </c>
      <c r="F208" s="14">
        <v>9.0025284006153145E-3</v>
      </c>
    </row>
    <row r="209" spans="1:6">
      <c r="A209" s="10">
        <v>45145</v>
      </c>
      <c r="B209" s="14">
        <v>-1.8488900583586702E-2</v>
      </c>
      <c r="C209" s="14">
        <v>4.3010818993907017E-3</v>
      </c>
      <c r="D209" s="14">
        <v>-4.5906531049365361E-3</v>
      </c>
      <c r="E209" s="14">
        <v>2.5807883955872503E-2</v>
      </c>
      <c r="F209" s="14">
        <v>-7.0221079821283089E-3</v>
      </c>
    </row>
    <row r="210" spans="1:6">
      <c r="A210" s="10">
        <v>45146</v>
      </c>
      <c r="B210" s="14">
        <v>1.0970709086200973E-3</v>
      </c>
      <c r="C210" s="14">
        <v>4.2826617920009493E-3</v>
      </c>
      <c r="D210" s="14">
        <v>1.5325497411005392E-3</v>
      </c>
      <c r="E210" s="14">
        <v>-3.5660180398884217E-2</v>
      </c>
      <c r="F210" s="14">
        <v>-3.6333165191316933E-4</v>
      </c>
    </row>
    <row r="211" spans="1:6">
      <c r="A211" s="10">
        <v>45147</v>
      </c>
      <c r="B211" s="14">
        <v>-9.917348500908316E-3</v>
      </c>
      <c r="C211" s="14">
        <v>8.5106896679086105E-3</v>
      </c>
      <c r="D211" s="14">
        <v>1.5302206809853865E-3</v>
      </c>
      <c r="E211" s="14">
        <v>-4.3851882528849397E-2</v>
      </c>
      <c r="F211" s="14">
        <v>-1.4101754465742624E-2</v>
      </c>
    </row>
    <row r="212" spans="1:6">
      <c r="A212" s="10">
        <v>45148</v>
      </c>
      <c r="B212" s="14">
        <v>4.4198082999293556E-3</v>
      </c>
      <c r="C212" s="14">
        <v>0</v>
      </c>
      <c r="D212" s="14">
        <v>0</v>
      </c>
      <c r="E212" s="14">
        <v>-1.0398707220898622E-2</v>
      </c>
      <c r="F212" s="14">
        <v>-2.0128344204575726E-3</v>
      </c>
    </row>
    <row r="213" spans="1:6">
      <c r="A213" s="10">
        <v>45149</v>
      </c>
      <c r="B213" s="14">
        <v>-7.747642689391588E-3</v>
      </c>
      <c r="C213" s="14">
        <v>-8.5106896679086191E-3</v>
      </c>
      <c r="D213" s="14">
        <v>-2.3202874090044057E-2</v>
      </c>
      <c r="E213" s="14">
        <v>-3.1861102068984008E-2</v>
      </c>
      <c r="F213" s="14">
        <v>-1.2583309251540185E-2</v>
      </c>
    </row>
    <row r="214" spans="1:6">
      <c r="A214" s="10">
        <v>45152</v>
      </c>
      <c r="B214" s="14">
        <v>9.9503528553681313E-3</v>
      </c>
      <c r="C214" s="14">
        <v>0</v>
      </c>
      <c r="D214" s="14">
        <v>-6.2794822417102077E-3</v>
      </c>
      <c r="E214" s="14">
        <v>7.168489478612497E-3</v>
      </c>
      <c r="F214" s="14">
        <v>3.7225908828589114E-3</v>
      </c>
    </row>
    <row r="215" spans="1:6">
      <c r="A215" s="10">
        <v>45153</v>
      </c>
      <c r="B215" s="14">
        <v>-3.8121229822064444E-2</v>
      </c>
      <c r="C215" s="14">
        <v>8.5106896679086105E-3</v>
      </c>
      <c r="D215" s="14">
        <v>-1.5873350346841279E-2</v>
      </c>
      <c r="E215" s="14">
        <v>-2.1661496781179419E-2</v>
      </c>
      <c r="F215" s="14">
        <v>-4.8760455512651717E-4</v>
      </c>
    </row>
    <row r="216" spans="1:6">
      <c r="A216" s="10">
        <v>45154</v>
      </c>
      <c r="B216" s="14">
        <v>-3.4345083201954801E-3</v>
      </c>
      <c r="C216" s="14">
        <v>-1.279335145990947E-2</v>
      </c>
      <c r="D216" s="14">
        <v>0</v>
      </c>
      <c r="E216" s="14">
        <v>4.6354109371550989E-2</v>
      </c>
      <c r="F216" s="14">
        <v>4.2399073537843389E-3</v>
      </c>
    </row>
    <row r="217" spans="1:6">
      <c r="A217" s="10">
        <v>45155</v>
      </c>
      <c r="B217" s="14">
        <v>4.576690067921948E-3</v>
      </c>
      <c r="C217" s="14">
        <v>8.5470605784583476E-3</v>
      </c>
      <c r="D217" s="14">
        <v>-1.6012798054354106E-3</v>
      </c>
      <c r="E217" s="14">
        <v>-3.5464709572282656E-2</v>
      </c>
      <c r="F217" s="14">
        <v>-8.2285536047047077E-3</v>
      </c>
    </row>
    <row r="218" spans="1:6">
      <c r="A218" s="10">
        <v>45156</v>
      </c>
      <c r="B218" s="14">
        <v>-3.4304664467248308E-3</v>
      </c>
      <c r="C218" s="14">
        <v>-4.2643987864575397E-3</v>
      </c>
      <c r="D218" s="14">
        <v>1.1155516625461335E-2</v>
      </c>
      <c r="E218" s="14">
        <v>0</v>
      </c>
      <c r="F218" s="14">
        <v>1.1028361501660893E-5</v>
      </c>
    </row>
    <row r="219" spans="1:6">
      <c r="A219" s="10">
        <v>45159</v>
      </c>
      <c r="B219" s="14">
        <v>-1.1462236211971059E-3</v>
      </c>
      <c r="C219" s="14">
        <v>-4.2826617920008478E-3</v>
      </c>
      <c r="D219" s="14">
        <v>-4.7656745837700125E-3</v>
      </c>
      <c r="E219" s="14">
        <v>-3.6166404701885504E-3</v>
      </c>
      <c r="F219" s="14">
        <v>3.4199112933245355E-3</v>
      </c>
    </row>
    <row r="220" spans="1:6">
      <c r="A220" s="10">
        <v>45160</v>
      </c>
      <c r="B220" s="14">
        <v>-4.5976172941205491E-3</v>
      </c>
      <c r="C220" s="14">
        <v>0</v>
      </c>
      <c r="D220" s="14">
        <v>0</v>
      </c>
      <c r="E220" s="14">
        <v>2.8573372444055948E-2</v>
      </c>
      <c r="F220" s="14">
        <v>8.4382192842207947E-3</v>
      </c>
    </row>
    <row r="221" spans="1:6">
      <c r="A221" s="10">
        <v>45161</v>
      </c>
      <c r="B221" s="14">
        <v>2.165317647045148E-2</v>
      </c>
      <c r="C221" s="14">
        <v>8.5470605784583476E-3</v>
      </c>
      <c r="D221" s="14">
        <v>7.9302144445046775E-3</v>
      </c>
      <c r="E221" s="14">
        <v>3.5149421074445919E-3</v>
      </c>
      <c r="F221" s="14">
        <v>1.1633218067651274E-2</v>
      </c>
    </row>
    <row r="222" spans="1:6">
      <c r="A222" s="10">
        <v>45162</v>
      </c>
      <c r="B222" s="14">
        <v>-1.9351725565120433E-2</v>
      </c>
      <c r="C222" s="14">
        <v>-8.5470605784584083E-3</v>
      </c>
      <c r="D222" s="14">
        <v>-7.9302144445047157E-3</v>
      </c>
      <c r="E222" s="14">
        <v>1.0471299867295437E-2</v>
      </c>
      <c r="F222" s="14">
        <v>-1.7400003038254532E-2</v>
      </c>
    </row>
    <row r="223" spans="1:6">
      <c r="A223" s="10">
        <v>45163</v>
      </c>
      <c r="B223" s="14">
        <v>2.9447179004872218E-2</v>
      </c>
      <c r="C223" s="14">
        <v>4.2826617920009493E-3</v>
      </c>
      <c r="D223" s="14">
        <v>2.0489269767981697E-2</v>
      </c>
      <c r="E223" s="14">
        <v>4.08219945202552E-2</v>
      </c>
      <c r="F223" s="14">
        <v>1.6780231495047248E-3</v>
      </c>
    </row>
    <row r="224" spans="1:6">
      <c r="A224" s="10">
        <v>45166</v>
      </c>
      <c r="B224" s="14">
        <v>1.1098893314422226E-2</v>
      </c>
      <c r="C224" s="14">
        <v>4.264398786457518E-3</v>
      </c>
      <c r="D224" s="14">
        <v>4.6692482245842132E-3</v>
      </c>
      <c r="E224" s="14">
        <v>4.5610511252052274E-2</v>
      </c>
      <c r="F224" s="14">
        <v>6.9049820222638041E-3</v>
      </c>
    </row>
    <row r="225" spans="1:6">
      <c r="A225" s="10">
        <v>45167</v>
      </c>
      <c r="B225" s="14">
        <v>2.3992491921724136E-2</v>
      </c>
      <c r="C225" s="14">
        <v>-4.2643987864575397E-3</v>
      </c>
      <c r="D225" s="14">
        <v>1.5515891747352748E-3</v>
      </c>
      <c r="E225" s="14">
        <v>3.1796529173798056E-3</v>
      </c>
      <c r="F225" s="14">
        <v>5.7684568914290512E-3</v>
      </c>
    </row>
    <row r="226" spans="1:6">
      <c r="A226" s="10">
        <v>45168</v>
      </c>
      <c r="B226" s="14">
        <v>-1.9587176378752232E-2</v>
      </c>
      <c r="C226" s="14">
        <v>-8.5837436913914419E-3</v>
      </c>
      <c r="D226" s="14">
        <v>-1.4051772652667193E-2</v>
      </c>
      <c r="E226" s="14">
        <v>1.5748356968139112E-2</v>
      </c>
      <c r="F226" s="14">
        <v>-5.1154213456453832E-3</v>
      </c>
    </row>
    <row r="227" spans="1:6">
      <c r="A227" s="10">
        <v>45169</v>
      </c>
      <c r="B227" s="14">
        <v>9.8415446075767795E-3</v>
      </c>
      <c r="C227" s="14">
        <v>4.3010818993907017E-3</v>
      </c>
      <c r="D227" s="14">
        <v>1.8692196298316636E-2</v>
      </c>
      <c r="E227" s="14">
        <v>-6.2696130135953742E-3</v>
      </c>
      <c r="F227" s="14">
        <v>6.267940477327332E-4</v>
      </c>
    </row>
    <row r="228" spans="1:6">
      <c r="A228" s="10">
        <v>45170</v>
      </c>
      <c r="B228" s="14">
        <v>1.087525924613437E-3</v>
      </c>
      <c r="C228" s="14">
        <v>8.5470605784583476E-3</v>
      </c>
      <c r="D228" s="14">
        <v>7.8395558001740293E-3</v>
      </c>
      <c r="E228" s="14">
        <v>0</v>
      </c>
      <c r="F228" s="14">
        <v>8.658741498421928E-3</v>
      </c>
    </row>
    <row r="229" spans="1:6">
      <c r="A229" s="10">
        <v>45173</v>
      </c>
      <c r="B229" s="14">
        <v>1.1885585751703651E-2</v>
      </c>
      <c r="C229" s="14">
        <v>-4.2643987864575397E-3</v>
      </c>
      <c r="D229" s="14">
        <v>-6.4516675398888709E-3</v>
      </c>
      <c r="E229" s="14">
        <v>3.7041271680349076E-2</v>
      </c>
      <c r="F229" s="14">
        <v>1.1434519026872416E-4</v>
      </c>
    </row>
    <row r="230" spans="1:6">
      <c r="A230" s="10">
        <v>45174</v>
      </c>
      <c r="B230" s="14">
        <v>3.217203847328814E-3</v>
      </c>
      <c r="C230" s="14">
        <v>0</v>
      </c>
      <c r="D230" s="14">
        <v>-6.4934805560290017E-3</v>
      </c>
      <c r="E230" s="14">
        <v>6.0423144559626617E-3</v>
      </c>
      <c r="F230" s="14">
        <v>-3.1881677689173343E-3</v>
      </c>
    </row>
    <row r="231" spans="1:6">
      <c r="A231" s="10">
        <v>45175</v>
      </c>
      <c r="B231" s="14">
        <v>-2.0552394366597369E-2</v>
      </c>
      <c r="C231" s="14">
        <v>0</v>
      </c>
      <c r="D231" s="14">
        <v>-3.2626618682365656E-3</v>
      </c>
      <c r="E231" s="14">
        <v>-3.0165935394256792E-3</v>
      </c>
      <c r="F231" s="14">
        <v>-7.1360711001897635E-3</v>
      </c>
    </row>
    <row r="232" spans="1:6">
      <c r="A232" s="10">
        <v>45176</v>
      </c>
      <c r="B232" s="14">
        <v>-1.0934719395334096E-3</v>
      </c>
      <c r="C232" s="14">
        <v>-4.2826617920008478E-3</v>
      </c>
      <c r="D232" s="14">
        <v>9.7561424242656528E-3</v>
      </c>
      <c r="E232" s="14">
        <v>6.0241146033808762E-3</v>
      </c>
      <c r="F232" s="14">
        <v>-2.5980368250695441E-3</v>
      </c>
    </row>
    <row r="233" spans="1:6">
      <c r="A233" s="10">
        <v>45177</v>
      </c>
      <c r="B233" s="14">
        <v>7.6294212037922434E-3</v>
      </c>
      <c r="C233" s="14">
        <v>4.2826617920009493E-3</v>
      </c>
      <c r="D233" s="14">
        <v>1.6168637183124747E-3</v>
      </c>
      <c r="E233" s="14">
        <v>2.0803127629763326E-2</v>
      </c>
      <c r="F233" s="14">
        <v>-8.668626214991584E-3</v>
      </c>
    </row>
    <row r="234" spans="1:6">
      <c r="A234" s="10">
        <v>45180</v>
      </c>
      <c r="B234" s="14">
        <v>1.6155440570290461E-2</v>
      </c>
      <c r="C234" s="14">
        <v>0</v>
      </c>
      <c r="D234" s="14">
        <v>3.2257447325857768E-3</v>
      </c>
      <c r="E234" s="14">
        <v>-2.6827242233144189E-2</v>
      </c>
      <c r="F234" s="14">
        <v>8.4690052965384743E-3</v>
      </c>
    </row>
    <row r="235" spans="1:6">
      <c r="A235" s="10">
        <v>45181</v>
      </c>
      <c r="B235" s="14">
        <v>6.3897770034467734E-3</v>
      </c>
      <c r="C235" s="14">
        <v>-4.2826617920008478E-3</v>
      </c>
      <c r="D235" s="14">
        <v>4.8193506933501499E-3</v>
      </c>
      <c r="E235" s="14">
        <v>-3.0677252247047006E-2</v>
      </c>
      <c r="F235" s="14">
        <v>5.3078190457483759E-4</v>
      </c>
    </row>
    <row r="236" spans="1:6">
      <c r="A236" s="10">
        <v>45182</v>
      </c>
      <c r="B236" s="14">
        <v>5.2938188339118897E-3</v>
      </c>
      <c r="C236" s="14">
        <v>4.2826617920009493E-3</v>
      </c>
      <c r="D236" s="14">
        <v>7.9808880762331051E-3</v>
      </c>
      <c r="E236" s="14">
        <v>4.2689408695050571E-2</v>
      </c>
      <c r="F236" s="14">
        <v>1.3540612640987243E-2</v>
      </c>
    </row>
    <row r="237" spans="1:6">
      <c r="A237" s="10">
        <v>45183</v>
      </c>
      <c r="B237" s="14">
        <v>5.265941827128702E-3</v>
      </c>
      <c r="C237" s="14">
        <v>4.264398786457518E-3</v>
      </c>
      <c r="D237" s="14">
        <v>-6.3796387605408959E-3</v>
      </c>
      <c r="E237" s="14">
        <v>6.360524995457266E-2</v>
      </c>
      <c r="F237" s="14">
        <v>6.721903581527142E-3</v>
      </c>
    </row>
    <row r="238" spans="1:6">
      <c r="A238" s="10">
        <v>45184</v>
      </c>
      <c r="B238" s="14">
        <v>-2.3380406627256094E-2</v>
      </c>
      <c r="C238" s="14">
        <v>-4.2643987864575397E-3</v>
      </c>
      <c r="D238" s="14">
        <v>4.7885008082300959E-3</v>
      </c>
      <c r="E238" s="14">
        <v>5.1853361610255472E-2</v>
      </c>
      <c r="F238" s="14">
        <v>-1.324738307324928E-2</v>
      </c>
    </row>
    <row r="239" spans="1:6">
      <c r="A239" s="10">
        <v>45187</v>
      </c>
      <c r="B239" s="14">
        <v>-6.472492860596043E-3</v>
      </c>
      <c r="C239" s="14">
        <v>0</v>
      </c>
      <c r="D239" s="14">
        <v>-3.1898113934154351E-3</v>
      </c>
      <c r="E239" s="14">
        <v>-5.3333459753626168E-3</v>
      </c>
      <c r="F239" s="14">
        <v>-3.7150626985056369E-3</v>
      </c>
    </row>
    <row r="240" spans="1:6">
      <c r="A240" s="10">
        <v>45188</v>
      </c>
      <c r="B240" s="14">
        <v>-6.5146590932312802E-3</v>
      </c>
      <c r="C240" s="14">
        <v>0</v>
      </c>
      <c r="D240" s="14">
        <v>-8.0192894238571844E-3</v>
      </c>
      <c r="E240" s="14">
        <v>-2.1622464013165657E-2</v>
      </c>
      <c r="F240" s="14">
        <v>-6.1240488468675735E-3</v>
      </c>
    </row>
    <row r="241" spans="1:6">
      <c r="A241" s="10">
        <v>45189</v>
      </c>
      <c r="B241" s="14">
        <v>-5.4615097868967082E-3</v>
      </c>
      <c r="C241" s="14">
        <v>-4.2826617920008478E-3</v>
      </c>
      <c r="D241" s="14">
        <v>-1.1336089006927256E-2</v>
      </c>
      <c r="E241" s="14">
        <v>-1.0989121575595206E-2</v>
      </c>
      <c r="F241" s="14">
        <v>-1.3276947180332154E-2</v>
      </c>
    </row>
    <row r="242" spans="1:6">
      <c r="A242" s="10">
        <v>45190</v>
      </c>
      <c r="B242" s="14">
        <v>-6.5935183928752528E-3</v>
      </c>
      <c r="C242" s="14">
        <v>4.2826617920009493E-3</v>
      </c>
      <c r="D242" s="14">
        <v>-6.5360035530749342E-3</v>
      </c>
      <c r="E242" s="14">
        <v>0</v>
      </c>
      <c r="F242" s="14">
        <v>1.7029747200626878E-3</v>
      </c>
    </row>
    <row r="243" spans="1:6">
      <c r="A243" s="10">
        <v>45191</v>
      </c>
      <c r="B243" s="14">
        <v>6.5935183928753048E-3</v>
      </c>
      <c r="C243" s="14">
        <v>-4.2826617920008478E-3</v>
      </c>
      <c r="D243" s="14">
        <v>4.9059624556405893E-3</v>
      </c>
      <c r="E243" s="14">
        <v>-1.9526422350355267E-2</v>
      </c>
      <c r="F243" s="14">
        <v>6.5708044856449144E-3</v>
      </c>
    </row>
    <row r="244" spans="1:6">
      <c r="A244" s="10">
        <v>45194</v>
      </c>
      <c r="B244" s="14">
        <v>-1.9912206131722187E-2</v>
      </c>
      <c r="C244" s="14">
        <v>-4.3010818993905854E-3</v>
      </c>
      <c r="D244" s="14">
        <v>-1.1484966556984021E-2</v>
      </c>
      <c r="E244" s="14">
        <v>8.4151969252844981E-3</v>
      </c>
      <c r="F244" s="14">
        <v>-1.0765108913655371E-2</v>
      </c>
    </row>
    <row r="245" spans="1:6">
      <c r="A245" s="10">
        <v>45195</v>
      </c>
      <c r="B245" s="14">
        <v>-7.8519302376412418E-3</v>
      </c>
      <c r="C245" s="14">
        <v>4.3010818993907017E-3</v>
      </c>
      <c r="D245" s="14">
        <v>0</v>
      </c>
      <c r="E245" s="14">
        <v>2.2100347000665922E-2</v>
      </c>
      <c r="F245" s="14">
        <v>2.1045602087663255E-3</v>
      </c>
    </row>
    <row r="246" spans="1:6">
      <c r="A246" s="10">
        <v>45196</v>
      </c>
      <c r="B246" s="14">
        <v>1.7857594478855956E-2</v>
      </c>
      <c r="C246" s="14">
        <v>-4.3010818993905854E-3</v>
      </c>
      <c r="D246" s="14">
        <v>1.6488544679492002E-3</v>
      </c>
      <c r="E246" s="14">
        <v>-1.0989121575595206E-2</v>
      </c>
      <c r="F246" s="14">
        <v>2.6561212299375495E-3</v>
      </c>
    </row>
    <row r="247" spans="1:6">
      <c r="A247" s="10">
        <v>45197</v>
      </c>
      <c r="B247" s="14">
        <v>1.2094682759451301E-2</v>
      </c>
      <c r="C247" s="14">
        <v>4.3010818993907017E-3</v>
      </c>
      <c r="D247" s="14">
        <v>1.6460579848357007E-3</v>
      </c>
      <c r="E247" s="14">
        <v>8.2531417567204817E-3</v>
      </c>
      <c r="F247" s="14">
        <v>1.2371097940524151E-2</v>
      </c>
    </row>
    <row r="248" spans="1:6">
      <c r="A248" s="10">
        <v>45201</v>
      </c>
      <c r="B248" s="14">
        <v>-1.0989121575595206E-2</v>
      </c>
      <c r="C248" s="14">
        <v>-4.3010818993905854E-3</v>
      </c>
      <c r="D248" s="14">
        <v>-4.9464074879569898E-3</v>
      </c>
      <c r="E248" s="14">
        <v>-3.3429296649194709E-2</v>
      </c>
      <c r="F248" s="14">
        <v>-6.2384668890213373E-3</v>
      </c>
    </row>
    <row r="249" spans="1:6">
      <c r="A249" s="10">
        <v>45202</v>
      </c>
      <c r="B249" s="14">
        <v>-2.5742933044609732E-2</v>
      </c>
      <c r="C249" s="14">
        <v>-8.6580627431145415E-3</v>
      </c>
      <c r="D249" s="14">
        <v>-1.3311327887820747E-2</v>
      </c>
      <c r="E249" s="14">
        <v>3.0685810703443887E-2</v>
      </c>
      <c r="F249" s="14">
        <v>-1.105862588201032E-2</v>
      </c>
    </row>
    <row r="250" spans="1:6">
      <c r="A250" s="10">
        <v>45203</v>
      </c>
      <c r="B250" s="14">
        <v>2.3530587058456655E-2</v>
      </c>
      <c r="C250" s="14">
        <v>0</v>
      </c>
      <c r="D250" s="14">
        <v>1.3311327887820643E-2</v>
      </c>
      <c r="E250" s="14">
        <v>-3.9220713153281267E-2</v>
      </c>
      <c r="F250" s="14">
        <v>1.1008770922382194E-2</v>
      </c>
    </row>
    <row r="251" spans="1:6">
      <c r="A251" s="10">
        <v>45204</v>
      </c>
      <c r="B251" s="14">
        <v>1.1067848022971768E-3</v>
      </c>
      <c r="C251" s="14">
        <v>4.3384015985981411E-3</v>
      </c>
      <c r="D251" s="14">
        <v>3.3003495031213074E-3</v>
      </c>
      <c r="E251" s="14">
        <v>5.6980211146377959E-3</v>
      </c>
      <c r="F251" s="14">
        <v>4.0668823758917639E-3</v>
      </c>
    </row>
    <row r="252" spans="1:6">
      <c r="A252" s="10"/>
      <c r="B252" s="8"/>
      <c r="C252" s="8"/>
      <c r="D252" s="8"/>
      <c r="E252" s="8"/>
      <c r="F252" s="8"/>
    </row>
    <row r="255" spans="1:6">
      <c r="B255" s="25" t="s">
        <v>5</v>
      </c>
      <c r="C255" s="9" t="s">
        <v>10</v>
      </c>
      <c r="D255" s="9" t="s">
        <v>11</v>
      </c>
      <c r="E255" s="9" t="s">
        <v>12</v>
      </c>
      <c r="F255" s="9" t="s">
        <v>57</v>
      </c>
    </row>
    <row r="256" spans="1:6">
      <c r="A256" s="9" t="s">
        <v>7</v>
      </c>
      <c r="B256" s="42">
        <f>AVERAGE(B2:B251)</f>
        <v>6.6258885110191928E-4</v>
      </c>
      <c r="C256" s="42">
        <f>AVERAGE(C2:C251)</f>
        <v>1.7353606394395443E-5</v>
      </c>
      <c r="D256" s="42">
        <f>AVERAGE(D2:D251)</f>
        <v>6.7784174282071519E-4</v>
      </c>
      <c r="E256" s="42">
        <f>AVERAGE(E2:E251)</f>
        <v>3.6651629274966143E-3</v>
      </c>
      <c r="F256" s="42">
        <f>AVERAGE(F2:F251)</f>
        <v>6.2851521515513075E-4</v>
      </c>
    </row>
    <row r="257" spans="1:6">
      <c r="A257" s="9" t="s">
        <v>8</v>
      </c>
      <c r="B257" s="43">
        <f>_xlfn.STDEV.P(B2:B251)</f>
        <v>1.8093034554841712E-2</v>
      </c>
      <c r="C257" s="43">
        <f>_xlfn.STDEV.P(C2:C251)</f>
        <v>7.721501973373044E-3</v>
      </c>
      <c r="D257" s="43">
        <f>_xlfn.STDEV.P(D2:D251)</f>
        <v>1.1378471998664796E-2</v>
      </c>
      <c r="E257" s="43">
        <f>_xlfn.STDEV.P(E2:E251)</f>
        <v>2.7061753787060387E-2</v>
      </c>
      <c r="F257" s="43">
        <f>_xlfn.STDEV.P(F2:F251)</f>
        <v>9.9593406316727615E-3</v>
      </c>
    </row>
  </sheetData>
  <phoneticPr fontId="1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7"/>
  <sheetViews>
    <sheetView topLeftCell="A3" zoomScale="85" zoomScaleNormal="85" workbookViewId="0">
      <selection activeCell="O9" sqref="O9"/>
    </sheetView>
  </sheetViews>
  <sheetFormatPr defaultRowHeight="16.2"/>
  <cols>
    <col min="1" max="1" width="12.5546875" customWidth="1"/>
    <col min="2" max="5" width="9.5546875" bestFit="1" customWidth="1"/>
    <col min="6" max="6" width="10" customWidth="1"/>
    <col min="7" max="7" width="9.5546875" bestFit="1" customWidth="1"/>
    <col min="8" max="8" width="16" customWidth="1"/>
    <col min="9" max="9" width="12.77734375" bestFit="1" customWidth="1"/>
    <col min="10" max="10" width="10.33203125" customWidth="1"/>
    <col min="11" max="12" width="10.44140625" bestFit="1" customWidth="1"/>
    <col min="13" max="13" width="9.77734375" customWidth="1"/>
    <col min="14" max="14" width="9.6640625" customWidth="1"/>
    <col min="15" max="16" width="12.33203125" customWidth="1"/>
  </cols>
  <sheetData>
    <row r="1" spans="1:16">
      <c r="A1" s="8" t="s">
        <v>0</v>
      </c>
      <c r="B1" s="9" t="s">
        <v>9</v>
      </c>
      <c r="C1" s="9" t="s">
        <v>10</v>
      </c>
      <c r="D1" s="9" t="s">
        <v>11</v>
      </c>
      <c r="E1" s="9" t="s">
        <v>12</v>
      </c>
      <c r="F1" s="12" t="s">
        <v>14</v>
      </c>
      <c r="G1" s="9" t="s">
        <v>12</v>
      </c>
      <c r="H1" t="s">
        <v>15</v>
      </c>
    </row>
    <row r="2" spans="1:16" ht="16.8" thickBot="1">
      <c r="A2" s="10">
        <v>44827</v>
      </c>
      <c r="B2" s="7">
        <v>-3.8594331825340257E-2</v>
      </c>
      <c r="C2" s="7">
        <v>1.2959144642505116E-2</v>
      </c>
      <c r="D2" s="7">
        <v>-1.6870131550124134E-2</v>
      </c>
      <c r="E2" s="7">
        <v>-5.849617656112719E-2</v>
      </c>
      <c r="F2" s="7">
        <v>-2.4390547720435155E-2</v>
      </c>
      <c r="G2" s="7">
        <v>-5.849617656112719E-2</v>
      </c>
    </row>
    <row r="3" spans="1:16">
      <c r="A3" s="10">
        <v>44830</v>
      </c>
      <c r="B3" s="7">
        <v>1.2137735478858016E-2</v>
      </c>
      <c r="C3" s="7">
        <v>-4.3010818993905854E-3</v>
      </c>
      <c r="D3" s="7">
        <v>-1.9084550183937031E-2</v>
      </c>
      <c r="E3" s="7">
        <v>6.006038849909032E-3</v>
      </c>
      <c r="F3" s="7">
        <v>3.5065998802264733E-3</v>
      </c>
      <c r="G3" s="7">
        <v>6.006038849909032E-3</v>
      </c>
      <c r="H3" s="17" t="s">
        <v>16</v>
      </c>
      <c r="I3" s="17"/>
    </row>
    <row r="4" spans="1:16">
      <c r="A4" s="10">
        <v>44831</v>
      </c>
      <c r="B4" s="7">
        <v>-2.9934153384083659E-2</v>
      </c>
      <c r="C4" s="7">
        <v>4.3010818993907017E-3</v>
      </c>
      <c r="D4" s="7">
        <v>-3.5297726233181899E-2</v>
      </c>
      <c r="E4" s="7">
        <v>-5.8568399061246085E-2</v>
      </c>
      <c r="F4" s="7">
        <v>-2.6420326857508742E-2</v>
      </c>
      <c r="G4" s="7">
        <v>-5.8568399061246085E-2</v>
      </c>
      <c r="H4" t="s">
        <v>17</v>
      </c>
      <c r="I4" s="18">
        <v>0.17856897788100601</v>
      </c>
      <c r="J4" s="26" t="s">
        <v>40</v>
      </c>
    </row>
    <row r="5" spans="1:16">
      <c r="A5" s="10">
        <v>44832</v>
      </c>
      <c r="B5" s="7">
        <v>9.6220123799717148E-3</v>
      </c>
      <c r="C5" s="7">
        <v>-4.3010818993905854E-3</v>
      </c>
      <c r="D5" s="7">
        <v>3.9840440568384723E-3</v>
      </c>
      <c r="E5" s="7">
        <v>-1.4388769658219294E-2</v>
      </c>
      <c r="F5" s="7">
        <v>5.0510201003662854E-3</v>
      </c>
      <c r="G5" s="7">
        <v>-1.4388769658219294E-2</v>
      </c>
      <c r="H5" t="s">
        <v>18</v>
      </c>
      <c r="I5" s="18">
        <v>3.1886879861467238E-2</v>
      </c>
      <c r="J5" s="27" t="s">
        <v>39</v>
      </c>
    </row>
    <row r="6" spans="1:16">
      <c r="A6" s="10">
        <v>44833</v>
      </c>
      <c r="B6" s="7">
        <v>-2.2130889695989305E-2</v>
      </c>
      <c r="C6" s="7">
        <v>-1.7391742711869222E-2</v>
      </c>
      <c r="D6" s="7">
        <v>-7.9841084004207349E-3</v>
      </c>
      <c r="E6" s="7">
        <v>1.1209100817272631E-2</v>
      </c>
      <c r="F6" s="7">
        <v>-8.1368705593462473E-3</v>
      </c>
      <c r="G6" s="7">
        <v>1.1209100817272631E-2</v>
      </c>
      <c r="H6" t="s">
        <v>19</v>
      </c>
      <c r="I6" s="18">
        <v>2.7983197925424769E-2</v>
      </c>
    </row>
    <row r="7" spans="1:16">
      <c r="A7" s="10">
        <v>44834</v>
      </c>
      <c r="B7" s="7">
        <v>-1.12519333745228E-2</v>
      </c>
      <c r="C7" s="7">
        <v>-2.2173857494321967E-2</v>
      </c>
      <c r="D7" s="7">
        <v>-2.0243629427243288E-2</v>
      </c>
      <c r="E7" s="7">
        <v>1.2658381348949069E-2</v>
      </c>
      <c r="F7" s="7">
        <v>-9.2872008094566708E-3</v>
      </c>
      <c r="G7" s="7">
        <v>1.2658381348949069E-2</v>
      </c>
      <c r="H7" t="s">
        <v>20</v>
      </c>
      <c r="I7" s="18">
        <v>2.673395146582146E-2</v>
      </c>
    </row>
    <row r="8" spans="1:16" ht="16.8" thickBot="1">
      <c r="A8" s="10">
        <v>44837</v>
      </c>
      <c r="B8" s="7">
        <v>6.4361785213669823E-2</v>
      </c>
      <c r="C8" s="7">
        <v>4.4742803949211069E-3</v>
      </c>
      <c r="D8" s="7">
        <v>1.1184714780375544E-2</v>
      </c>
      <c r="E8" s="7">
        <v>2.7908850144657268E-2</v>
      </c>
      <c r="F8" s="7">
        <v>2.054163532813923E-2</v>
      </c>
      <c r="G8" s="7">
        <v>2.7908850144657268E-2</v>
      </c>
      <c r="H8" s="15" t="s">
        <v>21</v>
      </c>
      <c r="I8" s="15">
        <v>250</v>
      </c>
    </row>
    <row r="9" spans="1:16">
      <c r="A9" s="10">
        <v>44838</v>
      </c>
      <c r="B9" s="7">
        <v>1.578974909777579E-2</v>
      </c>
      <c r="C9" s="7">
        <v>-4.4742803949210774E-3</v>
      </c>
      <c r="D9" s="7">
        <v>2.2989495543385797E-2</v>
      </c>
      <c r="E9" s="7">
        <v>1.215812858154852E-2</v>
      </c>
      <c r="F9" s="7">
        <v>1.6430392054367748E-2</v>
      </c>
      <c r="G9" s="7">
        <v>1.215812858154852E-2</v>
      </c>
    </row>
    <row r="10" spans="1:16" ht="16.8" thickBot="1">
      <c r="A10" s="10">
        <v>44839</v>
      </c>
      <c r="B10" s="7">
        <v>1.6828927913758406E-2</v>
      </c>
      <c r="C10" s="7">
        <v>-9.009069942365968E-3</v>
      </c>
      <c r="D10" s="7">
        <v>1.9743323800560084E-3</v>
      </c>
      <c r="E10" s="7">
        <v>-3.0256755993153424E-3</v>
      </c>
      <c r="F10" s="7">
        <v>6.5445328706316358E-3</v>
      </c>
      <c r="G10" s="7">
        <v>-3.0256755993153424E-3</v>
      </c>
      <c r="H10" t="s">
        <v>22</v>
      </c>
    </row>
    <row r="11" spans="1:16">
      <c r="A11" s="10">
        <v>44840</v>
      </c>
      <c r="B11" s="7">
        <v>-2.3377739964212396E-2</v>
      </c>
      <c r="C11" s="7">
        <v>0</v>
      </c>
      <c r="D11" s="7">
        <v>0</v>
      </c>
      <c r="E11" s="7">
        <v>0</v>
      </c>
      <c r="F11" s="7">
        <v>-1.3754458342581528E-2</v>
      </c>
      <c r="G11" s="7">
        <v>0</v>
      </c>
      <c r="H11" s="16"/>
      <c r="I11" s="16" t="s">
        <v>27</v>
      </c>
      <c r="J11" s="16" t="s">
        <v>28</v>
      </c>
      <c r="K11" s="16" t="s">
        <v>29</v>
      </c>
      <c r="L11" s="16" t="s">
        <v>30</v>
      </c>
      <c r="M11" s="16" t="s">
        <v>31</v>
      </c>
    </row>
    <row r="12" spans="1:16">
      <c r="A12" s="10">
        <v>44841</v>
      </c>
      <c r="B12" s="7">
        <v>-7.2189181389583246E-2</v>
      </c>
      <c r="C12" s="7">
        <v>-1.3667638728663757E-2</v>
      </c>
      <c r="D12" s="7">
        <v>-2.3953217425576625E-2</v>
      </c>
      <c r="E12" s="7">
        <v>1.2048383426353212E-2</v>
      </c>
      <c r="F12" s="7">
        <v>-4.4489811805847053E-2</v>
      </c>
      <c r="G12" s="7">
        <v>1.2048383426353212E-2</v>
      </c>
      <c r="H12" t="s">
        <v>23</v>
      </c>
      <c r="I12" s="18">
        <v>1</v>
      </c>
      <c r="J12" s="18">
        <v>5.8379975855986643E-3</v>
      </c>
      <c r="K12" s="18">
        <v>5.8379975855986643E-3</v>
      </c>
      <c r="L12" s="18">
        <v>8.1684113572516015</v>
      </c>
      <c r="M12" s="23">
        <v>4.6247505593345157E-3</v>
      </c>
    </row>
    <row r="13" spans="1:16">
      <c r="A13" s="10">
        <v>44845</v>
      </c>
      <c r="B13" s="7">
        <v>3.6064905671578287E-2</v>
      </c>
      <c r="C13" s="7">
        <v>9.1324835632724723E-3</v>
      </c>
      <c r="D13" s="7">
        <v>2.0181409768623175E-3</v>
      </c>
      <c r="E13" s="7">
        <v>-2.2711043228587271E-2</v>
      </c>
      <c r="F13" s="7">
        <v>-1.8932899024422755E-3</v>
      </c>
      <c r="G13" s="7">
        <v>-2.2711043228587271E-2</v>
      </c>
      <c r="H13" t="s">
        <v>24</v>
      </c>
      <c r="I13" s="18">
        <v>248</v>
      </c>
      <c r="J13" s="18">
        <v>0.17724663192227053</v>
      </c>
      <c r="K13" s="18">
        <v>7.1470416097689732E-4</v>
      </c>
      <c r="L13" s="18"/>
      <c r="M13" s="18"/>
    </row>
    <row r="14" spans="1:16" ht="16.8" thickBot="1">
      <c r="A14" s="10">
        <v>44846</v>
      </c>
      <c r="B14" s="7">
        <v>-8.2079527207321555E-3</v>
      </c>
      <c r="C14" s="7">
        <v>-9.1324835632724741E-3</v>
      </c>
      <c r="D14" s="7">
        <v>-2.966966616180456E-2</v>
      </c>
      <c r="E14" s="7">
        <v>-2.9528189235270359E-2</v>
      </c>
      <c r="F14" s="7">
        <v>-2.0896022639299835E-2</v>
      </c>
      <c r="G14" s="7">
        <v>-2.9528189235270359E-2</v>
      </c>
      <c r="H14" s="15" t="s">
        <v>25</v>
      </c>
      <c r="I14" s="19">
        <v>249</v>
      </c>
      <c r="J14" s="19">
        <v>0.18308462950786919</v>
      </c>
      <c r="K14" s="19"/>
      <c r="L14" s="19"/>
      <c r="M14" s="19"/>
    </row>
    <row r="15" spans="1:16" ht="16.8" thickBot="1">
      <c r="A15" s="10">
        <v>44847</v>
      </c>
      <c r="B15" s="7">
        <v>6.1270796287780691E-2</v>
      </c>
      <c r="C15" s="7">
        <v>0</v>
      </c>
      <c r="D15" s="7">
        <v>6.2111938814005179E-3</v>
      </c>
      <c r="E15" s="7">
        <v>3.1058396055271272E-2</v>
      </c>
      <c r="F15" s="7">
        <v>2.4473365952448718E-2</v>
      </c>
      <c r="G15" s="7">
        <v>3.1058396055271272E-2</v>
      </c>
    </row>
    <row r="16" spans="1:16">
      <c r="A16" s="10">
        <v>44848</v>
      </c>
      <c r="B16" s="7">
        <v>-2.485415018049535E-2</v>
      </c>
      <c r="C16" s="7">
        <v>0</v>
      </c>
      <c r="D16" s="7">
        <v>5.146665073616349E-3</v>
      </c>
      <c r="E16" s="7">
        <v>-9.2166393896679875E-3</v>
      </c>
      <c r="F16" s="7">
        <v>-1.2422115323411137E-2</v>
      </c>
      <c r="G16" s="7">
        <v>-9.2166393896679875E-3</v>
      </c>
      <c r="H16" s="16"/>
      <c r="I16" s="16" t="s">
        <v>32</v>
      </c>
      <c r="J16" s="16" t="s">
        <v>20</v>
      </c>
      <c r="K16" s="16" t="s">
        <v>33</v>
      </c>
      <c r="L16" s="16" t="s">
        <v>34</v>
      </c>
      <c r="M16" s="16" t="s">
        <v>35</v>
      </c>
      <c r="N16" s="16" t="s">
        <v>36</v>
      </c>
      <c r="O16" s="16" t="s">
        <v>45</v>
      </c>
      <c r="P16" s="16" t="s">
        <v>46</v>
      </c>
    </row>
    <row r="17" spans="1:16">
      <c r="A17" s="10">
        <v>44851</v>
      </c>
      <c r="B17" s="7">
        <v>1.3158084577511201E-2</v>
      </c>
      <c r="C17" s="7">
        <v>-4.5977092486294314E-3</v>
      </c>
      <c r="D17" s="7">
        <v>3.6294333986699776E-2</v>
      </c>
      <c r="E17" s="7">
        <v>2.2884292786160394E-2</v>
      </c>
      <c r="F17" s="7">
        <v>1.2160015277351902E-2</v>
      </c>
      <c r="G17" s="7">
        <v>2.2884292786160394E-2</v>
      </c>
      <c r="H17" t="s">
        <v>26</v>
      </c>
      <c r="I17" s="18">
        <v>3.3601999211318803E-3</v>
      </c>
      <c r="J17" s="18">
        <v>1.6941671301350057E-3</v>
      </c>
      <c r="K17" s="18">
        <v>1.983393409872207</v>
      </c>
      <c r="L17" s="18">
        <v>4.8426438214675474E-2</v>
      </c>
      <c r="M17" s="18">
        <v>2.3409588444368596E-5</v>
      </c>
      <c r="N17" s="18">
        <v>6.6969902538193925E-3</v>
      </c>
      <c r="O17" s="18">
        <v>-1.0375166366466872E-3</v>
      </c>
      <c r="P17" s="18">
        <v>7.7579164789104479E-3</v>
      </c>
    </row>
    <row r="18" spans="1:16" ht="16.8" thickBot="1">
      <c r="A18" s="10">
        <v>44852</v>
      </c>
      <c r="B18" s="7">
        <v>-1.3080184820052636E-3</v>
      </c>
      <c r="C18" s="7">
        <v>-9.2593254127967123E-3</v>
      </c>
      <c r="D18" s="7">
        <v>-1.9821592237932199E-3</v>
      </c>
      <c r="E18" s="7">
        <v>6.00033491324026E-2</v>
      </c>
      <c r="F18" s="7">
        <v>-1.1334356007456635E-2</v>
      </c>
      <c r="G18" s="7">
        <v>6.00033491324026E-2</v>
      </c>
      <c r="H18" s="15" t="s">
        <v>13</v>
      </c>
      <c r="I18" s="21">
        <v>0.48521181192003898</v>
      </c>
      <c r="J18" s="19">
        <v>0.1697706316410901</v>
      </c>
      <c r="K18" s="19">
        <v>2.8580432742090456</v>
      </c>
      <c r="L18" s="24">
        <v>4.6247505593345895E-3</v>
      </c>
      <c r="M18" s="19">
        <v>0.15083570913902272</v>
      </c>
      <c r="N18" s="19">
        <v>0.81958791470105519</v>
      </c>
      <c r="O18" s="19">
        <v>4.4521454686480721E-2</v>
      </c>
      <c r="P18" s="19">
        <v>0.92590216915359724</v>
      </c>
    </row>
    <row r="19" spans="1:16">
      <c r="A19" s="10">
        <v>44853</v>
      </c>
      <c r="B19" s="7">
        <v>3.3465130116536561E-2</v>
      </c>
      <c r="C19" s="7">
        <v>-4.6620131058113011E-3</v>
      </c>
      <c r="D19" s="7">
        <v>-8.9687240368158342E-3</v>
      </c>
      <c r="E19" s="7">
        <v>1.6901754460551387E-2</v>
      </c>
      <c r="F19" s="7">
        <v>-2.3654932387883782E-3</v>
      </c>
      <c r="G19" s="7">
        <v>1.6901754460551387E-2</v>
      </c>
      <c r="I19" s="22" t="s">
        <v>44</v>
      </c>
    </row>
    <row r="20" spans="1:16">
      <c r="A20" s="10">
        <v>44854</v>
      </c>
      <c r="B20" s="7">
        <v>-1.1457821229576125E-2</v>
      </c>
      <c r="C20" s="7">
        <v>9.3023926623134103E-3</v>
      </c>
      <c r="D20" s="7">
        <v>-6.024087739658162E-3</v>
      </c>
      <c r="E20" s="7">
        <v>2.7549952527278501E-2</v>
      </c>
      <c r="F20" s="7">
        <v>-9.8504917113128206E-3</v>
      </c>
      <c r="G20" s="7">
        <v>2.7549952527278501E-2</v>
      </c>
      <c r="I20" s="22" t="s">
        <v>43</v>
      </c>
    </row>
    <row r="21" spans="1:16">
      <c r="A21" s="10">
        <v>44855</v>
      </c>
      <c r="B21" s="7">
        <v>8.9230163878081682E-3</v>
      </c>
      <c r="C21" s="7">
        <v>-4.6403795565022254E-3</v>
      </c>
      <c r="D21" s="7">
        <v>3.0165906092759864E-3</v>
      </c>
      <c r="E21" s="7">
        <v>5.9345032676528263E-2</v>
      </c>
      <c r="F21" s="7">
        <v>2.9428284331753161E-3</v>
      </c>
      <c r="G21" s="7">
        <v>5.9345032676528263E-2</v>
      </c>
    </row>
    <row r="22" spans="1:16">
      <c r="A22" s="10">
        <v>44858</v>
      </c>
      <c r="B22" s="7">
        <v>1.2682055751171099E-3</v>
      </c>
      <c r="C22" s="7">
        <v>2.7524673390089936E-2</v>
      </c>
      <c r="D22" s="7">
        <v>3.0074971303822077E-3</v>
      </c>
      <c r="E22" s="7">
        <v>2.4036603436436217E-2</v>
      </c>
      <c r="F22" s="7">
        <v>-1.4956169377776697E-2</v>
      </c>
      <c r="G22" s="7">
        <v>2.4036603436436217E-2</v>
      </c>
    </row>
    <row r="23" spans="1:16">
      <c r="A23" s="10">
        <v>44859</v>
      </c>
      <c r="B23" s="7">
        <v>-3.4819843001209806E-2</v>
      </c>
      <c r="C23" s="7">
        <v>-1.8265347977293313E-2</v>
      </c>
      <c r="D23" s="7">
        <v>8.9687240368159487E-3</v>
      </c>
      <c r="E23" s="7">
        <v>0</v>
      </c>
      <c r="F23" s="7">
        <v>4.9560462861297791E-3</v>
      </c>
      <c r="G23" s="7">
        <v>0</v>
      </c>
    </row>
    <row r="24" spans="1:16">
      <c r="A24" s="10">
        <v>44860</v>
      </c>
      <c r="B24" s="7">
        <v>2.9737214589201935E-2</v>
      </c>
      <c r="C24" s="7">
        <v>9.1743762760412295E-3</v>
      </c>
      <c r="D24" s="7">
        <v>1.3793267337813785E-2</v>
      </c>
      <c r="E24" s="7">
        <v>1.4888575547937074E-2</v>
      </c>
      <c r="F24" s="7">
        <v>1.5382652199743267E-2</v>
      </c>
      <c r="G24" s="7">
        <v>1.4888575547937074E-2</v>
      </c>
    </row>
    <row r="25" spans="1:16">
      <c r="A25" s="10">
        <v>44861</v>
      </c>
      <c r="B25" s="7">
        <v>-2.4501574151478092E-2</v>
      </c>
      <c r="C25" s="7">
        <v>-4.5766670274118666E-3</v>
      </c>
      <c r="D25" s="7">
        <v>7.7973642836799573E-3</v>
      </c>
      <c r="E25" s="7">
        <v>-4.9382075660567536E-3</v>
      </c>
      <c r="F25" s="7">
        <v>-1.0729352498984992E-2</v>
      </c>
      <c r="G25" s="7">
        <v>-4.9382075660567536E-3</v>
      </c>
    </row>
    <row r="26" spans="1:16">
      <c r="A26" s="10">
        <v>44862</v>
      </c>
      <c r="B26" s="7">
        <v>2.0672545763484297E-2</v>
      </c>
      <c r="C26" s="7">
        <v>1.8182319083190328E-2</v>
      </c>
      <c r="D26" s="7">
        <v>-9.7562269156686414E-3</v>
      </c>
      <c r="E26" s="7">
        <v>-4.8171580802078069E-2</v>
      </c>
      <c r="F26" s="7">
        <v>1.2536415246706031E-2</v>
      </c>
      <c r="G26" s="7">
        <v>-4.8171580802078069E-2</v>
      </c>
    </row>
    <row r="27" spans="1:16">
      <c r="A27" s="10">
        <v>44865</v>
      </c>
      <c r="B27" s="7">
        <v>-1.2795651629235801E-3</v>
      </c>
      <c r="C27" s="7">
        <v>-1.3605652055778598E-2</v>
      </c>
      <c r="D27" s="7">
        <v>1.9418108029048177E-2</v>
      </c>
      <c r="E27" s="7">
        <v>2.4375831346686867E-2</v>
      </c>
      <c r="F27" s="7">
        <v>6.731090543177505E-3</v>
      </c>
      <c r="G27" s="7">
        <v>2.4375831346686867E-2</v>
      </c>
    </row>
    <row r="28" spans="1:16">
      <c r="A28" s="10">
        <v>44866</v>
      </c>
      <c r="B28" s="7">
        <v>7.6530733599896542E-3</v>
      </c>
      <c r="C28" s="7">
        <v>-9.1743762760412694E-3</v>
      </c>
      <c r="D28" s="7">
        <v>-1.9249265420876922E-3</v>
      </c>
      <c r="E28" s="7">
        <v>-2.5381358964548821E-3</v>
      </c>
      <c r="F28" s="7">
        <v>4.8176276322747591E-3</v>
      </c>
      <c r="G28" s="7">
        <v>-2.5381358964548821E-3</v>
      </c>
    </row>
    <row r="29" spans="1:16">
      <c r="A29" s="10">
        <v>44867</v>
      </c>
      <c r="B29" s="7">
        <v>-8.9342779078432581E-3</v>
      </c>
      <c r="C29" s="7">
        <v>0</v>
      </c>
      <c r="D29" s="7">
        <v>-3.8610049007931019E-3</v>
      </c>
      <c r="E29" s="7">
        <v>-3.8191644373499548E-3</v>
      </c>
      <c r="F29" s="7">
        <v>-8.7071745234827257E-3</v>
      </c>
      <c r="G29" s="7">
        <v>-3.8191644373499548E-3</v>
      </c>
    </row>
    <row r="30" spans="1:16">
      <c r="A30" s="10">
        <v>44868</v>
      </c>
      <c r="B30" s="7">
        <v>-2.5673440913653932E-3</v>
      </c>
      <c r="C30" s="7">
        <v>0</v>
      </c>
      <c r="D30" s="7">
        <v>-3.8759496704987182E-3</v>
      </c>
      <c r="E30" s="7">
        <v>1.2746719217967941E-3</v>
      </c>
      <c r="F30" s="7">
        <v>3.083835348182011E-3</v>
      </c>
      <c r="G30" s="7">
        <v>1.2746719217967941E-3</v>
      </c>
    </row>
    <row r="31" spans="1:16">
      <c r="A31" s="10">
        <v>44869</v>
      </c>
      <c r="B31" s="7">
        <v>2.913434650729789E-2</v>
      </c>
      <c r="C31" s="7">
        <v>-4.6189458562945285E-3</v>
      </c>
      <c r="D31" s="7">
        <v>2.4929358445217122E-2</v>
      </c>
      <c r="E31" s="7">
        <v>1.1399768653643895E-2</v>
      </c>
      <c r="F31" s="7">
        <v>1.5011116489533044E-2</v>
      </c>
      <c r="G31" s="7">
        <v>1.1399768653643895E-2</v>
      </c>
    </row>
    <row r="32" spans="1:16">
      <c r="A32" s="10">
        <v>44872</v>
      </c>
      <c r="B32" s="7">
        <v>2.4938416603911004E-3</v>
      </c>
      <c r="C32" s="7">
        <v>4.6189458562944583E-3</v>
      </c>
      <c r="D32" s="7">
        <v>7.5471785719845395E-3</v>
      </c>
      <c r="E32" s="7">
        <v>1.0025084023977771E-2</v>
      </c>
      <c r="F32" s="7">
        <v>9.3355848447875429E-3</v>
      </c>
      <c r="G32" s="7">
        <v>1.0025084023977771E-2</v>
      </c>
    </row>
    <row r="33" spans="1:7">
      <c r="A33" s="10">
        <v>44873</v>
      </c>
      <c r="B33" s="7">
        <v>3.186541550078615E-2</v>
      </c>
      <c r="C33" s="7">
        <v>4.5977092486295494E-3</v>
      </c>
      <c r="D33" s="7">
        <v>9.3546550055045065E-3</v>
      </c>
      <c r="E33" s="7">
        <v>-2.3975836155051323E-2</v>
      </c>
      <c r="F33" s="7">
        <v>2.1570810405582144E-2</v>
      </c>
      <c r="G33" s="7">
        <v>-2.3975836155051323E-2</v>
      </c>
    </row>
    <row r="34" spans="1:7">
      <c r="A34" s="10">
        <v>44874</v>
      </c>
      <c r="B34" s="7">
        <v>4.8135109253022142E-3</v>
      </c>
      <c r="C34" s="7">
        <v>-4.5977092486294314E-3</v>
      </c>
      <c r="D34" s="7">
        <v>-1.6901833577489259E-2</v>
      </c>
      <c r="E34" s="7">
        <v>1.6466426413775829E-2</v>
      </c>
      <c r="F34" s="7">
        <v>-9.9512255284251016E-3</v>
      </c>
      <c r="G34" s="7">
        <v>1.6466426413775829E-2</v>
      </c>
    </row>
    <row r="35" spans="1:7">
      <c r="A35" s="10">
        <v>44875</v>
      </c>
      <c r="B35" s="7">
        <v>5.4888217286202967E-2</v>
      </c>
      <c r="C35" s="7">
        <v>9.1743762760412295E-3</v>
      </c>
      <c r="D35" s="7">
        <v>4.9871858311057927E-2</v>
      </c>
      <c r="E35" s="7">
        <v>-1.3915442936346091E-2</v>
      </c>
      <c r="F35" s="7">
        <v>3.6629005018489293E-2</v>
      </c>
      <c r="G35" s="7">
        <v>-1.3915442936346091E-2</v>
      </c>
    </row>
    <row r="36" spans="1:7">
      <c r="A36" s="10">
        <v>44876</v>
      </c>
      <c r="B36" s="7">
        <v>2.0248205373376352E-2</v>
      </c>
      <c r="C36" s="7">
        <v>0</v>
      </c>
      <c r="D36" s="7">
        <v>1.431146284508132E-2</v>
      </c>
      <c r="E36" s="7">
        <v>3.9955340357887455E-2</v>
      </c>
      <c r="F36" s="7">
        <v>1.18756692586154E-2</v>
      </c>
      <c r="G36" s="7">
        <v>3.9955340357887455E-2</v>
      </c>
    </row>
    <row r="37" spans="1:7">
      <c r="A37" s="10">
        <v>44879</v>
      </c>
      <c r="B37" s="7">
        <v>3.716265892150681E-2</v>
      </c>
      <c r="C37" s="7">
        <v>-4.5766670274118666E-3</v>
      </c>
      <c r="D37" s="7">
        <v>1.7746961400102318E-3</v>
      </c>
      <c r="E37" s="7">
        <v>1.2233151372670666E-3</v>
      </c>
      <c r="F37" s="7">
        <v>2.5864501216675793E-2</v>
      </c>
      <c r="G37" s="7">
        <v>1.2233151372670666E-3</v>
      </c>
    </row>
    <row r="38" spans="1:7">
      <c r="A38" s="10">
        <v>44880</v>
      </c>
      <c r="B38" s="7">
        <v>-2.939782806720919E-2</v>
      </c>
      <c r="C38" s="7">
        <v>-4.5977092486294314E-3</v>
      </c>
      <c r="D38" s="7">
        <v>-1.608615898509155E-2</v>
      </c>
      <c r="E38" s="7">
        <v>1.2217349955304267E-3</v>
      </c>
      <c r="F38" s="7">
        <v>-6.1615082393938784E-4</v>
      </c>
      <c r="G38" s="7">
        <v>1.2217349955304267E-3</v>
      </c>
    </row>
    <row r="39" spans="1:7">
      <c r="A39" s="10">
        <v>44881</v>
      </c>
      <c r="B39" s="7">
        <v>7.7050025147551359E-3</v>
      </c>
      <c r="C39" s="7">
        <v>-4.6189458562945285E-3</v>
      </c>
      <c r="D39" s="7">
        <v>0</v>
      </c>
      <c r="E39" s="7">
        <v>1.2202319852053531E-3</v>
      </c>
      <c r="F39" s="7">
        <v>-1.4578272708657826E-4</v>
      </c>
      <c r="G39" s="7">
        <v>1.2202319852053531E-3</v>
      </c>
    </row>
    <row r="40" spans="1:7">
      <c r="A40" s="10">
        <v>44882</v>
      </c>
      <c r="B40" s="7">
        <v>0</v>
      </c>
      <c r="C40" s="7">
        <v>9.2166551049240476E-3</v>
      </c>
      <c r="D40" s="7">
        <v>-3.6101655597151772E-3</v>
      </c>
      <c r="E40" s="7">
        <v>-3.0962225603966925E-2</v>
      </c>
      <c r="F40" s="7">
        <v>-2.0826460819818818E-3</v>
      </c>
      <c r="G40" s="7">
        <v>-3.0962225603966925E-2</v>
      </c>
    </row>
    <row r="41" spans="1:7">
      <c r="A41" s="10">
        <v>44883</v>
      </c>
      <c r="B41" s="7">
        <v>1.0959781918962927E-3</v>
      </c>
      <c r="C41" s="7">
        <v>0</v>
      </c>
      <c r="D41" s="7">
        <v>3.6101655597151209E-3</v>
      </c>
      <c r="E41" s="7">
        <v>8.2072611191552028E-2</v>
      </c>
      <c r="F41" s="7">
        <v>-3.8405691002648575E-3</v>
      </c>
      <c r="G41" s="7">
        <v>8.2072611191552028E-2</v>
      </c>
    </row>
    <row r="42" spans="1:7">
      <c r="A42" s="10">
        <v>44886</v>
      </c>
      <c r="B42" s="7">
        <v>9.8092557660672784E-3</v>
      </c>
      <c r="C42" s="7">
        <v>-4.5977092486294314E-3</v>
      </c>
      <c r="D42" s="7">
        <v>7.1813334501476325E-3</v>
      </c>
      <c r="E42" s="7">
        <v>-4.019454658513693E-2</v>
      </c>
      <c r="F42" s="7">
        <v>6.4026062407330437E-3</v>
      </c>
      <c r="G42" s="7">
        <v>-4.019454658513693E-2</v>
      </c>
    </row>
    <row r="43" spans="1:7">
      <c r="A43" s="10">
        <v>44887</v>
      </c>
      <c r="B43" s="7">
        <v>0</v>
      </c>
      <c r="C43" s="7">
        <v>4.5977092486295494E-3</v>
      </c>
      <c r="D43" s="7">
        <v>2.1239734362679535E-2</v>
      </c>
      <c r="E43" s="7">
        <v>-9.6970941688551016E-3</v>
      </c>
      <c r="F43" s="7">
        <v>4.5515108007441324E-3</v>
      </c>
      <c r="G43" s="7">
        <v>-9.6970941688551016E-3</v>
      </c>
    </row>
    <row r="44" spans="1:7">
      <c r="A44" s="10">
        <v>44888</v>
      </c>
      <c r="B44" s="7">
        <v>2.1669131140606489E-3</v>
      </c>
      <c r="C44" s="7">
        <v>9.1324835632724723E-3</v>
      </c>
      <c r="D44" s="7">
        <v>1.0453083112686388E-2</v>
      </c>
      <c r="E44" s="7">
        <v>4.8603012427889799E-3</v>
      </c>
      <c r="F44" s="7">
        <v>1.193922294581653E-2</v>
      </c>
      <c r="G44" s="7">
        <v>4.8603012427889799E-3</v>
      </c>
    </row>
    <row r="45" spans="1:7">
      <c r="A45" s="10">
        <v>44889</v>
      </c>
      <c r="B45" s="7">
        <v>-8.6957504466367123E-3</v>
      </c>
      <c r="C45" s="7">
        <v>2.2472855852058576E-2</v>
      </c>
      <c r="D45" s="7">
        <v>3.460207607670841E-3</v>
      </c>
      <c r="E45" s="7">
        <v>-2.454110891611766E-2</v>
      </c>
      <c r="F45" s="7">
        <v>-3.7143193225703679E-4</v>
      </c>
      <c r="G45" s="7">
        <v>-2.454110891611766E-2</v>
      </c>
    </row>
    <row r="46" spans="1:7">
      <c r="A46" s="10">
        <v>44890</v>
      </c>
      <c r="B46" s="7">
        <v>-3.1044554802854753E-2</v>
      </c>
      <c r="C46" s="7">
        <v>-1.7937700686667318E-2</v>
      </c>
      <c r="D46" s="7">
        <v>0</v>
      </c>
      <c r="E46" s="7">
        <v>2.454110891611766E-2</v>
      </c>
      <c r="F46" s="7">
        <v>-1.5111027592379426E-2</v>
      </c>
      <c r="G46" s="7">
        <v>2.454110891611766E-2</v>
      </c>
    </row>
    <row r="47" spans="1:7">
      <c r="A47" s="10">
        <v>44893</v>
      </c>
      <c r="B47" s="7">
        <v>5.6148376321170888E-3</v>
      </c>
      <c r="C47" s="7">
        <v>1.3483350337286988E-2</v>
      </c>
      <c r="D47" s="7">
        <v>2.8938213895108467E-2</v>
      </c>
      <c r="E47" s="7">
        <v>3.1028718736930177E-2</v>
      </c>
      <c r="F47" s="7">
        <v>1.0439981997742783E-2</v>
      </c>
      <c r="G47" s="7">
        <v>3.1028718736930177E-2</v>
      </c>
    </row>
    <row r="48" spans="1:7">
      <c r="A48" s="10">
        <v>44894</v>
      </c>
      <c r="B48" s="7">
        <v>2.5429717170737727E-2</v>
      </c>
      <c r="C48" s="7">
        <v>1.3303965626362886E-2</v>
      </c>
      <c r="D48" s="7">
        <v>1.993419473347359E-2</v>
      </c>
      <c r="E48" s="7">
        <v>-1.1757555872490683E-3</v>
      </c>
      <c r="F48" s="7">
        <v>1.1484736870527486E-2</v>
      </c>
      <c r="G48" s="7">
        <v>-1.1757555872490683E-3</v>
      </c>
    </row>
    <row r="49" spans="1:7">
      <c r="A49" s="10">
        <v>44895</v>
      </c>
      <c r="B49" s="7">
        <v>-4.3763966253875857E-3</v>
      </c>
      <c r="C49" s="7">
        <v>-1.7778246021283944E-2</v>
      </c>
      <c r="D49" s="7">
        <v>-6.6007121661553576E-3</v>
      </c>
      <c r="E49" s="7">
        <v>8.2015341075825886E-3</v>
      </c>
      <c r="F49" s="7">
        <v>8.9153836548190694E-3</v>
      </c>
      <c r="G49" s="7">
        <v>8.2015341075825886E-3</v>
      </c>
    </row>
    <row r="50" spans="1:7">
      <c r="A50" s="10">
        <v>44896</v>
      </c>
      <c r="B50" s="7">
        <v>-2.1953467037856152E-3</v>
      </c>
      <c r="C50" s="7">
        <v>4.4742803949211069E-3</v>
      </c>
      <c r="D50" s="7">
        <v>-4.979258540156746E-3</v>
      </c>
      <c r="E50" s="7">
        <v>3.4407064895762493E-2</v>
      </c>
      <c r="F50" s="7">
        <v>-2.8095570233366784E-3</v>
      </c>
      <c r="G50" s="7">
        <v>3.4407064895762493E-2</v>
      </c>
    </row>
    <row r="51" spans="1:7">
      <c r="A51" s="10">
        <v>44897</v>
      </c>
      <c r="B51" s="7">
        <v>-2.2001768567399978E-3</v>
      </c>
      <c r="C51" s="7">
        <v>4.4543503493803746E-3</v>
      </c>
      <c r="D51" s="7">
        <v>-1.5088302513829503E-2</v>
      </c>
      <c r="E51" s="7">
        <v>1.1268282882459348E-3</v>
      </c>
      <c r="F51" s="7">
        <v>6.7179054650711616E-4</v>
      </c>
      <c r="G51" s="7">
        <v>1.1268282882459348E-3</v>
      </c>
    </row>
    <row r="52" spans="1:7">
      <c r="A52" s="10">
        <v>44900</v>
      </c>
      <c r="B52" s="7">
        <v>-2.0022959927970208E-2</v>
      </c>
      <c r="C52" s="7">
        <v>-4.4543503493803087E-3</v>
      </c>
      <c r="D52" s="7">
        <v>-1.3605674651577299E-2</v>
      </c>
      <c r="E52" s="7">
        <v>1.5642710027246168E-2</v>
      </c>
      <c r="F52" s="7">
        <v>-1.6955207286606339E-2</v>
      </c>
      <c r="G52" s="7">
        <v>1.5642710027246168E-2</v>
      </c>
    </row>
    <row r="53" spans="1:7">
      <c r="A53" s="10">
        <v>44901</v>
      </c>
      <c r="B53" s="7">
        <v>-1.9285861067569503E-2</v>
      </c>
      <c r="C53" s="7">
        <v>4.4543503493803746E-3</v>
      </c>
      <c r="D53" s="7">
        <v>-3.4305137809431869E-3</v>
      </c>
      <c r="E53" s="7">
        <v>-4.8845541536057406E-2</v>
      </c>
      <c r="F53" s="7">
        <v>-6.7353012966569091E-3</v>
      </c>
      <c r="G53" s="7">
        <v>-4.8845541536057406E-2</v>
      </c>
    </row>
    <row r="54" spans="1:7">
      <c r="A54" s="10">
        <v>44902</v>
      </c>
      <c r="B54" s="7">
        <v>-2.6699252174253889E-2</v>
      </c>
      <c r="C54" s="7">
        <v>-1.3423020332140661E-2</v>
      </c>
      <c r="D54" s="7">
        <v>-2.0834084813856613E-2</v>
      </c>
      <c r="E54" s="7">
        <v>4.6625818057168637E-2</v>
      </c>
      <c r="F54" s="7">
        <v>-5.2749735875327417E-3</v>
      </c>
      <c r="G54" s="7">
        <v>4.6625818057168637E-2</v>
      </c>
    </row>
    <row r="55" spans="1:7">
      <c r="A55" s="10">
        <v>44903</v>
      </c>
      <c r="B55" s="7">
        <v>2.3256862164267183E-2</v>
      </c>
      <c r="C55" s="7">
        <v>8.9686699827603161E-3</v>
      </c>
      <c r="D55" s="7">
        <v>8.7337262616607719E-3</v>
      </c>
      <c r="E55" s="7">
        <v>-1.6807118316381289E-2</v>
      </c>
      <c r="F55" s="7">
        <v>1.0416883002127651E-2</v>
      </c>
      <c r="G55" s="7">
        <v>-1.6807118316381289E-2</v>
      </c>
    </row>
    <row r="56" spans="1:7">
      <c r="A56" s="10">
        <v>44904</v>
      </c>
      <c r="B56" s="7">
        <v>0</v>
      </c>
      <c r="C56" s="7">
        <v>4.4543503493803746E-3</v>
      </c>
      <c r="D56" s="7">
        <v>0</v>
      </c>
      <c r="E56" s="7">
        <v>-2.2624104288850658E-3</v>
      </c>
      <c r="F56" s="7">
        <v>-6.3333173121750339E-3</v>
      </c>
      <c r="G56" s="7">
        <v>-2.2624104288850658E-3</v>
      </c>
    </row>
    <row r="57" spans="1:7">
      <c r="A57" s="10">
        <v>44907</v>
      </c>
      <c r="B57" s="7">
        <v>6.8728564567115428E-3</v>
      </c>
      <c r="C57" s="7">
        <v>-1.3423020332140661E-2</v>
      </c>
      <c r="D57" s="7">
        <v>1.7375998940120693E-3</v>
      </c>
      <c r="E57" s="7">
        <v>-5.6786067753634307E-3</v>
      </c>
      <c r="F57" s="7">
        <v>-6.1526323243699518E-3</v>
      </c>
      <c r="G57" s="7">
        <v>-5.6786067753634307E-3</v>
      </c>
    </row>
    <row r="58" spans="1:7">
      <c r="A58" s="10">
        <v>44908</v>
      </c>
      <c r="B58" s="7">
        <v>1.4731189905751268E-2</v>
      </c>
      <c r="C58" s="7">
        <v>4.4943895878392674E-3</v>
      </c>
      <c r="D58" s="7">
        <v>-1.7375998940120381E-3</v>
      </c>
      <c r="E58" s="7">
        <v>2.8075958835895275E-2</v>
      </c>
      <c r="F58" s="7">
        <v>1.4790647681451462E-2</v>
      </c>
      <c r="G58" s="7">
        <v>2.8075958835895275E-2</v>
      </c>
    </row>
    <row r="59" spans="1:7">
      <c r="A59" s="10">
        <v>44909</v>
      </c>
      <c r="B59" s="7">
        <v>-4.5096130031626203E-3</v>
      </c>
      <c r="C59" s="7">
        <v>4.4742803949211069E-3</v>
      </c>
      <c r="D59" s="7">
        <v>-3.4843938117262241E-3</v>
      </c>
      <c r="E59" s="7">
        <v>6.6225295401025073E-3</v>
      </c>
      <c r="F59" s="7">
        <v>-3.5492708967227205E-4</v>
      </c>
      <c r="G59" s="7">
        <v>6.6225295401025073E-3</v>
      </c>
    </row>
    <row r="60" spans="1:7">
      <c r="A60" s="10">
        <v>44910</v>
      </c>
      <c r="B60" s="7">
        <v>1.1292830237877491E-3</v>
      </c>
      <c r="C60" s="7">
        <v>-1.3483350337286988E-2</v>
      </c>
      <c r="D60" s="7">
        <v>-2.116479080959156E-2</v>
      </c>
      <c r="E60" s="7">
        <v>-3.5838158015022097E-2</v>
      </c>
      <c r="F60" s="7">
        <v>-1.4050897213356587E-2</v>
      </c>
      <c r="G60" s="7">
        <v>-3.5838158015022097E-2</v>
      </c>
    </row>
    <row r="61" spans="1:7">
      <c r="A61" s="10">
        <v>44911</v>
      </c>
      <c r="B61" s="7">
        <v>-3.0947982764575058E-2</v>
      </c>
      <c r="C61" s="7">
        <v>9.0090699423659108E-3</v>
      </c>
      <c r="D61" s="7">
        <v>8.8732011852392673E-3</v>
      </c>
      <c r="E61" s="7">
        <v>-2.5405489227896514E-2</v>
      </c>
      <c r="F61" s="7">
        <v>-6.5762219637022544E-3</v>
      </c>
      <c r="G61" s="7">
        <v>-2.5405489227896514E-2</v>
      </c>
    </row>
    <row r="62" spans="1:7">
      <c r="A62" s="10">
        <v>44914</v>
      </c>
      <c r="B62" s="7">
        <v>-2.594492256739319E-2</v>
      </c>
      <c r="C62" s="7">
        <v>0</v>
      </c>
      <c r="D62" s="7">
        <v>-7.0922585460275571E-3</v>
      </c>
      <c r="E62" s="7">
        <v>-4.5462410796464306E-2</v>
      </c>
      <c r="F62" s="7">
        <v>-1.8410254126904876E-2</v>
      </c>
      <c r="G62" s="7">
        <v>-4.5462410796464306E-2</v>
      </c>
    </row>
    <row r="63" spans="1:7">
      <c r="A63" s="10">
        <v>44915</v>
      </c>
      <c r="B63" s="7">
        <v>3.5778691376103498E-3</v>
      </c>
      <c r="C63" s="7">
        <v>0</v>
      </c>
      <c r="D63" s="7">
        <v>0</v>
      </c>
      <c r="E63" s="7">
        <v>2.4184976506884837E-2</v>
      </c>
      <c r="F63" s="7">
        <v>4.5324077053505623E-3</v>
      </c>
      <c r="G63" s="7">
        <v>2.4184976506884837E-2</v>
      </c>
    </row>
    <row r="64" spans="1:7">
      <c r="A64" s="10">
        <v>44916</v>
      </c>
      <c r="B64" s="7">
        <v>2.0035980085973615E-2</v>
      </c>
      <c r="C64" s="7">
        <v>1.3363227812167158E-2</v>
      </c>
      <c r="D64" s="7">
        <v>1.0619595536648171E-2</v>
      </c>
      <c r="E64" s="7">
        <v>7.2570728677129992E-2</v>
      </c>
      <c r="F64" s="7">
        <v>1.4544146012247667E-2</v>
      </c>
      <c r="G64" s="7">
        <v>7.2570728677129992E-2</v>
      </c>
    </row>
    <row r="65" spans="1:7">
      <c r="A65" s="10">
        <v>44917</v>
      </c>
      <c r="B65" s="7">
        <v>-2.122714161822482E-2</v>
      </c>
      <c r="C65" s="7">
        <v>-4.4345970678657531E-3</v>
      </c>
      <c r="D65" s="7">
        <v>-1.762113232835909E-3</v>
      </c>
      <c r="E65" s="7">
        <v>-1.2297505313218535E-2</v>
      </c>
      <c r="F65" s="7">
        <v>-1.1932101415736224E-2</v>
      </c>
      <c r="G65" s="7">
        <v>-1.2297505313218535E-2</v>
      </c>
    </row>
    <row r="66" spans="1:7">
      <c r="A66" s="10">
        <v>44918</v>
      </c>
      <c r="B66" s="7">
        <v>-1.1925820903292968E-3</v>
      </c>
      <c r="C66" s="7">
        <v>4.4345970678657748E-3</v>
      </c>
      <c r="D66" s="7">
        <v>1.7621132328359491E-3</v>
      </c>
      <c r="E66" s="7">
        <v>-3.0842022150183907E-2</v>
      </c>
      <c r="F66" s="7">
        <v>9.4548549059101305E-4</v>
      </c>
      <c r="G66" s="7">
        <v>-3.0842022150183907E-2</v>
      </c>
    </row>
    <row r="67" spans="1:7">
      <c r="A67" s="10">
        <v>44921</v>
      </c>
      <c r="B67" s="7">
        <v>-1.194125515029863E-3</v>
      </c>
      <c r="C67" s="7">
        <v>0</v>
      </c>
      <c r="D67" s="7">
        <v>5.2677673013763783E-3</v>
      </c>
      <c r="E67" s="7">
        <v>2.0666671611343987E-2</v>
      </c>
      <c r="F67" s="7">
        <v>3.0265261437152761E-3</v>
      </c>
      <c r="G67" s="7">
        <v>2.0666671611343987E-2</v>
      </c>
    </row>
    <row r="68" spans="1:7">
      <c r="A68" s="10">
        <v>44922</v>
      </c>
      <c r="B68" s="7">
        <v>-2.5409692245446203E-2</v>
      </c>
      <c r="C68" s="7">
        <v>8.8106296821549059E-3</v>
      </c>
      <c r="D68" s="7">
        <v>-7.0298805342123684E-3</v>
      </c>
      <c r="E68" s="7">
        <v>4.3364236646220397E-2</v>
      </c>
      <c r="F68" s="7">
        <v>-1.0899879527530798E-2</v>
      </c>
      <c r="G68" s="7">
        <v>4.3364236646220397E-2</v>
      </c>
    </row>
    <row r="69" spans="1:7">
      <c r="A69" s="10">
        <v>44923</v>
      </c>
      <c r="B69" s="7">
        <v>-1.2262172134400811E-3</v>
      </c>
      <c r="C69" s="7">
        <v>-8.8106296821549197E-3</v>
      </c>
      <c r="D69" s="7">
        <v>-1.2422544998557454E-2</v>
      </c>
      <c r="E69" s="7">
        <v>-1.2041732477532034E-2</v>
      </c>
      <c r="F69" s="7">
        <v>-6.2339864033469066E-3</v>
      </c>
      <c r="G69" s="7">
        <v>-1.2041732477532034E-2</v>
      </c>
    </row>
    <row r="70" spans="1:7">
      <c r="A70" s="10">
        <v>44924</v>
      </c>
      <c r="B70" s="7">
        <v>-1.2277226682980836E-3</v>
      </c>
      <c r="C70" s="7">
        <v>0</v>
      </c>
      <c r="D70" s="7">
        <v>5.3428205650240101E-3</v>
      </c>
      <c r="E70" s="7">
        <v>-2.4527483609223116E-2</v>
      </c>
      <c r="F70" s="7">
        <v>3.7325232923675188E-3</v>
      </c>
      <c r="G70" s="7">
        <v>-2.4527483609223116E-2</v>
      </c>
    </row>
    <row r="71" spans="1:7">
      <c r="A71" s="10">
        <v>44925</v>
      </c>
      <c r="B71" s="7">
        <v>1.705281212187269E-2</v>
      </c>
      <c r="C71" s="7">
        <v>0</v>
      </c>
      <c r="D71" s="7">
        <v>1.7746961400102318E-3</v>
      </c>
      <c r="E71" s="7">
        <v>2.5628188147961632E-2</v>
      </c>
      <c r="F71" s="7">
        <v>6.0948124165688712E-3</v>
      </c>
      <c r="G71" s="7">
        <v>2.5628188147961632E-2</v>
      </c>
    </row>
    <row r="72" spans="1:7">
      <c r="A72" s="10">
        <v>44929</v>
      </c>
      <c r="B72" s="7">
        <v>-8.4901176025452951E-3</v>
      </c>
      <c r="C72" s="7">
        <v>4.4150182091166933E-3</v>
      </c>
      <c r="D72" s="7">
        <v>1.4084688847666667E-2</v>
      </c>
      <c r="E72" s="7">
        <v>8.7623233614092209E-3</v>
      </c>
      <c r="F72" s="7">
        <v>-1.758436944357921E-3</v>
      </c>
      <c r="G72" s="7">
        <v>8.7623233614092209E-3</v>
      </c>
    </row>
    <row r="73" spans="1:7">
      <c r="A73" s="10">
        <v>44930</v>
      </c>
      <c r="B73" s="7">
        <v>4.8603012427889799E-3</v>
      </c>
      <c r="C73" s="7">
        <v>4.3956114730381293E-3</v>
      </c>
      <c r="D73" s="7">
        <v>2.2472906026883802E-2</v>
      </c>
      <c r="E73" s="7">
        <v>-2.42837212662327E-2</v>
      </c>
      <c r="F73" s="7">
        <v>7.1522611845286693E-3</v>
      </c>
      <c r="G73" s="7">
        <v>-2.42837212662327E-2</v>
      </c>
    </row>
    <row r="74" spans="1:7">
      <c r="A74" s="10">
        <v>44931</v>
      </c>
      <c r="B74" s="7">
        <v>2.7497296627032347E-2</v>
      </c>
      <c r="C74" s="7">
        <v>0</v>
      </c>
      <c r="D74" s="7">
        <v>0</v>
      </c>
      <c r="E74" s="7">
        <v>3.3463834349160585E-3</v>
      </c>
      <c r="F74" s="7">
        <v>5.0421427647450653E-3</v>
      </c>
      <c r="G74" s="7">
        <v>3.3463834349160585E-3</v>
      </c>
    </row>
    <row r="75" spans="1:7">
      <c r="A75" s="10">
        <v>44932</v>
      </c>
      <c r="B75" s="7">
        <v>4.8340779764472194E-2</v>
      </c>
      <c r="C75" s="7">
        <v>8.7336799687546315E-3</v>
      </c>
      <c r="D75" s="7">
        <v>1.8628818568650909E-2</v>
      </c>
      <c r="E75" s="7">
        <v>3.8235131291912632E-2</v>
      </c>
      <c r="F75" s="7">
        <v>2.6017808736679027E-2</v>
      </c>
      <c r="G75" s="7">
        <v>3.8235131291912632E-2</v>
      </c>
    </row>
    <row r="76" spans="1:7">
      <c r="A76" s="10">
        <v>44935</v>
      </c>
      <c r="B76" s="7">
        <v>1.1173300598125255E-2</v>
      </c>
      <c r="C76" s="7">
        <v>0</v>
      </c>
      <c r="D76" s="7">
        <v>-6.7340784866679552E-3</v>
      </c>
      <c r="E76" s="7">
        <v>0</v>
      </c>
      <c r="F76" s="7">
        <v>3.4342587111976142E-3</v>
      </c>
      <c r="G76" s="7">
        <v>0</v>
      </c>
    </row>
    <row r="77" spans="1:7">
      <c r="A77" s="10">
        <v>44936</v>
      </c>
      <c r="B77" s="7">
        <v>3.3278343894621505E-3</v>
      </c>
      <c r="C77" s="7">
        <v>-8.7336799687545534E-3</v>
      </c>
      <c r="D77" s="7">
        <v>-1.8755877635236801E-2</v>
      </c>
      <c r="E77" s="7">
        <v>0</v>
      </c>
      <c r="F77" s="7">
        <v>-3.4864237816213143E-3</v>
      </c>
      <c r="G77" s="7">
        <v>0</v>
      </c>
    </row>
    <row r="78" spans="1:7">
      <c r="A78" s="10">
        <v>44937</v>
      </c>
      <c r="B78" s="7">
        <v>0</v>
      </c>
      <c r="C78" s="7">
        <v>-4.3956114730381093E-3</v>
      </c>
      <c r="D78" s="7">
        <v>1.3675449198268482E-2</v>
      </c>
      <c r="E78" s="7">
        <v>-7.5310199537771284E-3</v>
      </c>
      <c r="F78" s="7">
        <v>-1.3431963636961932E-3</v>
      </c>
      <c r="G78" s="7">
        <v>-7.5310199537771284E-3</v>
      </c>
    </row>
    <row r="79" spans="1:7">
      <c r="A79" s="10">
        <v>44938</v>
      </c>
      <c r="B79" s="7">
        <v>5.5218249403827845E-3</v>
      </c>
      <c r="C79" s="7">
        <v>4.3956114730381293E-3</v>
      </c>
      <c r="D79" s="7">
        <v>-3.4013604221198933E-3</v>
      </c>
      <c r="E79" s="7">
        <v>-9.7667735068189872E-3</v>
      </c>
      <c r="F79" s="7">
        <v>6.2587124873112803E-3</v>
      </c>
      <c r="G79" s="7">
        <v>-9.7667735068189872E-3</v>
      </c>
    </row>
    <row r="80" spans="1:7">
      <c r="A80" s="10">
        <v>44939</v>
      </c>
      <c r="B80" s="7">
        <v>-1.1074309808527265E-2</v>
      </c>
      <c r="C80" s="7">
        <v>8.7336799687546315E-3</v>
      </c>
      <c r="D80" s="7">
        <v>1.1854452376424547E-2</v>
      </c>
      <c r="E80" s="7">
        <v>1.3001320801275477E-2</v>
      </c>
      <c r="F80" s="7">
        <v>6.916057756978876E-3</v>
      </c>
      <c r="G80" s="7">
        <v>1.3001320801275477E-2</v>
      </c>
    </row>
    <row r="81" spans="1:7">
      <c r="A81" s="10">
        <v>44942</v>
      </c>
      <c r="B81" s="7">
        <v>2.3116031272843954E-2</v>
      </c>
      <c r="C81" s="7">
        <v>-8.7336799687545534E-3</v>
      </c>
      <c r="D81" s="7">
        <v>6.7114808786537614E-3</v>
      </c>
      <c r="E81" s="7">
        <v>2.2353224252223029E-2</v>
      </c>
      <c r="F81" s="7">
        <v>3.9651253047535425E-4</v>
      </c>
      <c r="G81" s="7">
        <v>2.2353224252223029E-2</v>
      </c>
    </row>
    <row r="82" spans="1:7">
      <c r="A82" s="10">
        <v>44943</v>
      </c>
      <c r="B82" s="7">
        <v>6.0176421802816578E-2</v>
      </c>
      <c r="C82" s="7">
        <v>4.3763745997987815E-3</v>
      </c>
      <c r="D82" s="7">
        <v>1.9868200741260625E-2</v>
      </c>
      <c r="E82" s="7">
        <v>8.385824691513645E-3</v>
      </c>
      <c r="F82" s="7">
        <v>3.68724340499001E-2</v>
      </c>
      <c r="G82" s="7">
        <v>8.385824691513645E-3</v>
      </c>
    </row>
    <row r="83" spans="1:7">
      <c r="A83" s="10">
        <v>44956</v>
      </c>
      <c r="B83" s="7">
        <v>0</v>
      </c>
      <c r="C83" s="7">
        <v>-1.7621601349819559E-2</v>
      </c>
      <c r="D83" s="7">
        <v>-1.3201533475005927E-2</v>
      </c>
      <c r="E83" s="7">
        <v>3.3866704862252919E-2</v>
      </c>
      <c r="F83" s="7">
        <v>-1.4865513680197619E-2</v>
      </c>
      <c r="G83" s="7">
        <v>3.3866704862252919E-2</v>
      </c>
    </row>
    <row r="84" spans="1:7">
      <c r="A84" s="10">
        <v>44957</v>
      </c>
      <c r="B84" s="7">
        <v>9.1790752507999764E-3</v>
      </c>
      <c r="C84" s="7">
        <v>0</v>
      </c>
      <c r="D84" s="7">
        <v>-3.3277693368604861E-3</v>
      </c>
      <c r="E84" s="7">
        <v>5.7830929003216028E-2</v>
      </c>
      <c r="F84" s="7">
        <v>1.0098049857484769E-2</v>
      </c>
      <c r="G84" s="7">
        <v>5.7830929003216028E-2</v>
      </c>
    </row>
    <row r="85" spans="1:7">
      <c r="A85" s="10">
        <v>44958</v>
      </c>
      <c r="B85" s="7">
        <v>2.3081847141763874E-2</v>
      </c>
      <c r="C85" s="7">
        <v>-4.4543503493803087E-3</v>
      </c>
      <c r="D85" s="7">
        <v>8.2987598601486565E-3</v>
      </c>
      <c r="E85" s="7">
        <v>4.7506027585977988E-3</v>
      </c>
      <c r="F85" s="7">
        <v>1.1286829038142501E-2</v>
      </c>
      <c r="G85" s="7">
        <v>4.7506027585977988E-3</v>
      </c>
    </row>
    <row r="86" spans="1:7">
      <c r="A86" s="10">
        <v>44959</v>
      </c>
      <c r="B86" s="7">
        <v>-5.9702465892032151E-3</v>
      </c>
      <c r="C86" s="7">
        <v>8.8889474172459942E-3</v>
      </c>
      <c r="D86" s="7">
        <v>-1.1637657789542767E-2</v>
      </c>
      <c r="E86" s="7">
        <v>-4.7506027585978647E-3</v>
      </c>
      <c r="F86" s="7">
        <v>4.8080282965629365E-4</v>
      </c>
      <c r="G86" s="7">
        <v>-4.7506027585978647E-3</v>
      </c>
    </row>
    <row r="87" spans="1:7">
      <c r="A87" s="10">
        <v>44960</v>
      </c>
      <c r="B87" s="7">
        <v>-2.1180802546646636E-2</v>
      </c>
      <c r="C87" s="7">
        <v>-4.4345970678657531E-3</v>
      </c>
      <c r="D87" s="7">
        <v>-6.7114808786537536E-3</v>
      </c>
      <c r="E87" s="7">
        <v>-5.2798205647292359E-2</v>
      </c>
      <c r="F87" s="7">
        <v>-1.3540235723154522E-2</v>
      </c>
      <c r="G87" s="7">
        <v>-5.2798205647292359E-2</v>
      </c>
    </row>
    <row r="88" spans="1:7">
      <c r="A88" s="10">
        <v>44963</v>
      </c>
      <c r="B88" s="7">
        <v>2.0367216609225294E-3</v>
      </c>
      <c r="C88" s="7">
        <v>0</v>
      </c>
      <c r="D88" s="7">
        <v>0</v>
      </c>
      <c r="E88" s="7">
        <v>-1.0045003456839576E-3</v>
      </c>
      <c r="F88" s="7">
        <v>5.2542190001923089E-4</v>
      </c>
      <c r="G88" s="7">
        <v>-1.0045003456839576E-3</v>
      </c>
    </row>
    <row r="89" spans="1:7">
      <c r="A89" s="10">
        <v>44964</v>
      </c>
      <c r="B89" s="7">
        <v>2.7096448996379544E-2</v>
      </c>
      <c r="C89" s="7">
        <v>0</v>
      </c>
      <c r="D89" s="7">
        <v>-3.3726635173363007E-3</v>
      </c>
      <c r="E89" s="7">
        <v>-1.1116819781136288E-2</v>
      </c>
      <c r="F89" s="7">
        <v>1.4008365963557394E-2</v>
      </c>
      <c r="G89" s="7">
        <v>-1.1116819781136288E-2</v>
      </c>
    </row>
    <row r="90" spans="1:7">
      <c r="A90" s="10">
        <v>44965</v>
      </c>
      <c r="B90" s="7">
        <v>0</v>
      </c>
      <c r="C90" s="7">
        <v>0</v>
      </c>
      <c r="D90" s="7">
        <v>-1.6906158273038187E-3</v>
      </c>
      <c r="E90" s="7">
        <v>-7.1392960409178835E-3</v>
      </c>
      <c r="F90" s="7">
        <v>-1.2467589711420237E-3</v>
      </c>
      <c r="G90" s="7">
        <v>-7.1392960409178835E-3</v>
      </c>
    </row>
    <row r="91" spans="1:7">
      <c r="A91" s="10">
        <v>44966</v>
      </c>
      <c r="B91" s="7">
        <v>5.9229986180824286E-3</v>
      </c>
      <c r="C91" s="7">
        <v>4.4345970678657748E-3</v>
      </c>
      <c r="D91" s="7">
        <v>-3.3898126096644841E-3</v>
      </c>
      <c r="E91" s="7">
        <v>-4.102508318057081E-3</v>
      </c>
      <c r="F91" s="7">
        <v>-7.7341229767999753E-4</v>
      </c>
      <c r="G91" s="7">
        <v>-4.102508318057081E-3</v>
      </c>
    </row>
    <row r="92" spans="1:7">
      <c r="A92" s="10">
        <v>44967</v>
      </c>
      <c r="B92" s="7">
        <v>-2.088587129479481E-2</v>
      </c>
      <c r="C92" s="7">
        <v>4.4150182091166933E-3</v>
      </c>
      <c r="D92" s="7">
        <v>1.0135176533011291E-2</v>
      </c>
      <c r="E92" s="7">
        <v>-4.1194804878806118E-3</v>
      </c>
      <c r="F92" s="7">
        <v>-2.7220610026049462E-3</v>
      </c>
      <c r="G92" s="7">
        <v>-4.1194804878806118E-3</v>
      </c>
    </row>
    <row r="93" spans="1:7">
      <c r="A93" s="10">
        <v>44970</v>
      </c>
      <c r="B93" s="7">
        <v>1.2980751155260118E-2</v>
      </c>
      <c r="C93" s="7">
        <v>4.3956114730381293E-3</v>
      </c>
      <c r="D93" s="7">
        <v>1.0033554417786526E-2</v>
      </c>
      <c r="E93" s="7">
        <v>2.1440310598034737E-2</v>
      </c>
      <c r="F93" s="7">
        <v>7.0644253612014117E-3</v>
      </c>
      <c r="G93" s="7">
        <v>2.1440310598034737E-2</v>
      </c>
    </row>
    <row r="94" spans="1:7">
      <c r="A94" s="10">
        <v>44971</v>
      </c>
      <c r="B94" s="7">
        <v>-9.9701719222292859E-3</v>
      </c>
      <c r="C94" s="7">
        <v>-4.3956114730381093E-3</v>
      </c>
      <c r="D94" s="7">
        <v>-1.0033554417786614E-2</v>
      </c>
      <c r="E94" s="7">
        <v>1.0050335853501506E-2</v>
      </c>
      <c r="F94" s="7">
        <v>-1.4256244394497179E-2</v>
      </c>
      <c r="G94" s="7">
        <v>1.0050335853501506E-2</v>
      </c>
    </row>
    <row r="95" spans="1:7">
      <c r="A95" s="10">
        <v>44972</v>
      </c>
      <c r="B95" s="7">
        <v>3.9999253330260508E-3</v>
      </c>
      <c r="C95" s="7">
        <v>4.3956114730381293E-3</v>
      </c>
      <c r="D95" s="7">
        <v>-1.6820845787065834E-3</v>
      </c>
      <c r="E95" s="7">
        <v>-1.0050335853501451E-2</v>
      </c>
      <c r="F95" s="7">
        <v>7.5918688184329272E-3</v>
      </c>
      <c r="G95" s="7">
        <v>-1.0050335853501451E-2</v>
      </c>
    </row>
    <row r="96" spans="1:7">
      <c r="A96" s="10">
        <v>44973</v>
      </c>
      <c r="B96" s="7">
        <v>-1.9979627425125855E-3</v>
      </c>
      <c r="C96" s="7">
        <v>-4.3956114730381093E-3</v>
      </c>
      <c r="D96" s="7">
        <v>1.5037897943464665E-2</v>
      </c>
      <c r="E96" s="7">
        <v>3.4742948443872837E-2</v>
      </c>
      <c r="F96" s="7">
        <v>-4.5632914001643076E-3</v>
      </c>
      <c r="G96" s="7">
        <v>3.4742948443872837E-2</v>
      </c>
    </row>
    <row r="97" spans="1:7">
      <c r="A97" s="10">
        <v>44974</v>
      </c>
      <c r="B97" s="7">
        <v>9.950330853168092E-3</v>
      </c>
      <c r="C97" s="7">
        <v>1.3129291441792802E-2</v>
      </c>
      <c r="D97" s="7">
        <v>6.6116398010155697E-3</v>
      </c>
      <c r="E97" s="7">
        <v>3.8282186571016966E-2</v>
      </c>
      <c r="F97" s="7">
        <v>4.6102643491994283E-3</v>
      </c>
      <c r="G97" s="7">
        <v>3.8282186571016966E-2</v>
      </c>
    </row>
    <row r="98" spans="1:7">
      <c r="A98" s="10">
        <v>44977</v>
      </c>
      <c r="B98" s="7">
        <v>1.9782004864133023E-3</v>
      </c>
      <c r="C98" s="7">
        <v>-4.3573053689557007E-3</v>
      </c>
      <c r="D98" s="7">
        <v>-8.2713895995720089E-3</v>
      </c>
      <c r="E98" s="7">
        <v>-9.4340322333586416E-3</v>
      </c>
      <c r="F98" s="7">
        <v>7.5653682469851167E-4</v>
      </c>
      <c r="G98" s="7">
        <v>-9.4340322333586416E-3</v>
      </c>
    </row>
    <row r="99" spans="1:7">
      <c r="A99" s="10">
        <v>44978</v>
      </c>
      <c r="B99" s="7">
        <v>-2.0969296173365279E-2</v>
      </c>
      <c r="C99" s="7">
        <v>4.3573053689556262E-3</v>
      </c>
      <c r="D99" s="7">
        <v>-4.9958247722819938E-3</v>
      </c>
      <c r="E99" s="7">
        <v>4.7281411959458957E-3</v>
      </c>
      <c r="F99" s="7">
        <v>-9.3107342885021122E-3</v>
      </c>
      <c r="G99" s="7">
        <v>4.7281411959458957E-3</v>
      </c>
    </row>
    <row r="100" spans="1:7">
      <c r="A100" s="10">
        <v>44979</v>
      </c>
      <c r="B100" s="7">
        <v>1.3032806023640021E-2</v>
      </c>
      <c r="C100" s="7">
        <v>4.3384015985981411E-3</v>
      </c>
      <c r="D100" s="7">
        <v>-1.6708424939726341E-3</v>
      </c>
      <c r="E100" s="7">
        <v>4.7058910374127138E-3</v>
      </c>
      <c r="F100" s="7">
        <v>1.2672689506610688E-2</v>
      </c>
      <c r="G100" s="7">
        <v>4.7058910374127138E-3</v>
      </c>
    </row>
    <row r="101" spans="1:7">
      <c r="A101" s="10">
        <v>44980</v>
      </c>
      <c r="B101" s="7">
        <v>-4.9925215034197059E-3</v>
      </c>
      <c r="C101" s="7">
        <v>0</v>
      </c>
      <c r="D101" s="7">
        <v>3.3388979293942078E-3</v>
      </c>
      <c r="E101" s="7">
        <v>-2.3754086008107144E-2</v>
      </c>
      <c r="F101" s="7">
        <v>-7.1737446959304983E-3</v>
      </c>
      <c r="G101" s="7">
        <v>-2.3754086008107144E-2</v>
      </c>
    </row>
    <row r="102" spans="1:7">
      <c r="A102" s="10">
        <v>44981</v>
      </c>
      <c r="B102" s="7">
        <v>2.666820756896382E-2</v>
      </c>
      <c r="C102" s="7">
        <v>-4.3384015985981298E-3</v>
      </c>
      <c r="D102" s="7">
        <v>-1.6807137002822103E-2</v>
      </c>
      <c r="E102" s="7">
        <v>4.7961722634930135E-3</v>
      </c>
      <c r="F102" s="7">
        <v>6.089616698736409E-3</v>
      </c>
      <c r="G102" s="7">
        <v>4.7961722634930135E-3</v>
      </c>
    </row>
    <row r="103" spans="1:7">
      <c r="A103" s="10">
        <v>44986</v>
      </c>
      <c r="B103" s="7">
        <v>-1.1764802362543077E-2</v>
      </c>
      <c r="C103" s="7">
        <v>1.2959144642505116E-2</v>
      </c>
      <c r="D103" s="7">
        <v>6.7567581947743363E-3</v>
      </c>
      <c r="E103" s="7">
        <v>-1.9324272826402814E-2</v>
      </c>
      <c r="F103" s="7">
        <v>1.4712854149408699E-5</v>
      </c>
      <c r="G103" s="7">
        <v>-1.9324272826402814E-2</v>
      </c>
    </row>
    <row r="104" spans="1:7">
      <c r="A104" s="10">
        <v>44987</v>
      </c>
      <c r="B104" s="7">
        <v>1.1764802362543195E-2</v>
      </c>
      <c r="C104" s="7">
        <v>8.5470605784583476E-3</v>
      </c>
      <c r="D104" s="7">
        <v>1.6820845787066895E-3</v>
      </c>
      <c r="E104" s="7">
        <v>0</v>
      </c>
      <c r="F104" s="7">
        <v>6.2166481268016488E-4</v>
      </c>
      <c r="G104" s="7">
        <v>0</v>
      </c>
    </row>
    <row r="105" spans="1:7">
      <c r="A105" s="10">
        <v>44988</v>
      </c>
      <c r="B105" s="7">
        <v>1.1628096023941345E-2</v>
      </c>
      <c r="C105" s="7">
        <v>4.246290881451004E-3</v>
      </c>
      <c r="D105" s="7">
        <v>8.3682942293412232E-3</v>
      </c>
      <c r="E105" s="7">
        <v>4.8661896511729063E-3</v>
      </c>
      <c r="F105" s="7">
        <v>9.88725366702989E-3</v>
      </c>
      <c r="G105" s="7">
        <v>4.8661896511729063E-3</v>
      </c>
    </row>
    <row r="106" spans="1:7">
      <c r="A106" s="10">
        <v>44991</v>
      </c>
      <c r="B106" s="7">
        <v>-5.7971949796613064E-3</v>
      </c>
      <c r="C106" s="7">
        <v>4.2283361095211049E-3</v>
      </c>
      <c r="D106" s="7">
        <v>-3.3388979293941493E-3</v>
      </c>
      <c r="E106" s="7">
        <v>3.8099846232270383E-2</v>
      </c>
      <c r="F106" s="7">
        <v>5.9693854154822352E-3</v>
      </c>
      <c r="G106" s="7">
        <v>3.8099846232270383E-2</v>
      </c>
    </row>
    <row r="107" spans="1:7">
      <c r="A107" s="10">
        <v>44992</v>
      </c>
      <c r="B107" s="7">
        <v>9.6432766437782591E-3</v>
      </c>
      <c r="C107" s="7">
        <v>4.2105325363434578E-3</v>
      </c>
      <c r="D107" s="7">
        <v>3.3388979293942078E-3</v>
      </c>
      <c r="E107" s="7">
        <v>-1.8868484304382805E-2</v>
      </c>
      <c r="F107" s="7">
        <v>-2.5059577086802842E-3</v>
      </c>
      <c r="G107" s="7">
        <v>-1.8868484304382805E-2</v>
      </c>
    </row>
    <row r="108" spans="1:7">
      <c r="A108" s="10">
        <v>44993</v>
      </c>
      <c r="B108" s="7">
        <v>7.6482592259735291E-3</v>
      </c>
      <c r="C108" s="7">
        <v>-4.2105325363434943E-3</v>
      </c>
      <c r="D108" s="7">
        <v>-1.0050378808047905E-2</v>
      </c>
      <c r="E108" s="7">
        <v>-2.409755157906053E-2</v>
      </c>
      <c r="F108" s="7">
        <v>-3.0099266228401336E-3</v>
      </c>
      <c r="G108" s="7">
        <v>-2.409755157906053E-2</v>
      </c>
    </row>
    <row r="109" spans="1:7">
      <c r="A109" s="10">
        <v>44994</v>
      </c>
      <c r="B109" s="7">
        <v>-9.5694510161506725E-3</v>
      </c>
      <c r="C109" s="7">
        <v>-8.4746269909722321E-3</v>
      </c>
      <c r="D109" s="7">
        <v>-1.8692115001860254E-2</v>
      </c>
      <c r="E109" s="7">
        <v>-3.9806250400419706E-2</v>
      </c>
      <c r="F109" s="7">
        <v>-1.5622329461704311E-2</v>
      </c>
      <c r="G109" s="7">
        <v>-3.9806250400419706E-2</v>
      </c>
    </row>
    <row r="110" spans="1:7">
      <c r="A110" s="10">
        <v>44995</v>
      </c>
      <c r="B110" s="7">
        <v>9.5694510161506725E-3</v>
      </c>
      <c r="C110" s="7">
        <v>1.2685159527315642E-2</v>
      </c>
      <c r="D110" s="7">
        <v>-1.0344891531587502E-2</v>
      </c>
      <c r="E110" s="7">
        <v>3.4916265106227883E-2</v>
      </c>
      <c r="F110" s="7">
        <v>2.2060916381061477E-3</v>
      </c>
      <c r="G110" s="7">
        <v>3.4916265106227883E-2</v>
      </c>
    </row>
    <row r="111" spans="1:7">
      <c r="A111" s="10">
        <v>44998</v>
      </c>
      <c r="B111" s="7">
        <v>-3.4887239276574875E-2</v>
      </c>
      <c r="C111" s="7">
        <v>-1.2685159527315687E-2</v>
      </c>
      <c r="D111" s="7">
        <v>-1.7482963646898629E-2</v>
      </c>
      <c r="E111" s="7">
        <v>-2.481516911972402E-2</v>
      </c>
      <c r="F111" s="7">
        <v>-1.294095815050874E-2</v>
      </c>
      <c r="G111" s="7">
        <v>-2.481516911972402E-2</v>
      </c>
    </row>
    <row r="112" spans="1:7">
      <c r="A112" s="10">
        <v>44999</v>
      </c>
      <c r="B112" s="7">
        <v>1.9531870535739813E-2</v>
      </c>
      <c r="C112" s="7">
        <v>1.2685159527315642E-2</v>
      </c>
      <c r="D112" s="7">
        <v>-3.5335504574175824E-3</v>
      </c>
      <c r="E112" s="7">
        <v>-1.6211074199073413E-2</v>
      </c>
      <c r="F112" s="7">
        <v>1.7672641113064191E-3</v>
      </c>
      <c r="G112" s="7">
        <v>-1.6211074199073413E-2</v>
      </c>
    </row>
    <row r="113" spans="1:7">
      <c r="A113" s="10">
        <v>45000</v>
      </c>
      <c r="B113" s="7">
        <v>5.7859177246843132E-3</v>
      </c>
      <c r="C113" s="7">
        <v>0</v>
      </c>
      <c r="D113" s="7">
        <v>-2.5090972248092026E-2</v>
      </c>
      <c r="E113" s="7">
        <v>-1.8557274800881606E-2</v>
      </c>
      <c r="F113" s="7">
        <v>-1.0877385003885028E-2</v>
      </c>
      <c r="G113" s="7">
        <v>-1.8557274800881606E-2</v>
      </c>
    </row>
    <row r="114" spans="1:7">
      <c r="A114" s="10">
        <v>45001</v>
      </c>
      <c r="B114" s="7">
        <v>2.2814696563163754E-2</v>
      </c>
      <c r="C114" s="7">
        <v>-8.4388686458645949E-3</v>
      </c>
      <c r="D114" s="7">
        <v>7.2333354268946347E-3</v>
      </c>
      <c r="E114" s="7">
        <v>1.5488177762651354E-2</v>
      </c>
      <c r="F114" s="7">
        <v>1.5116623170640126E-2</v>
      </c>
      <c r="G114" s="7">
        <v>1.5488177762651354E-2</v>
      </c>
    </row>
    <row r="115" spans="1:7">
      <c r="A115" s="10">
        <v>45002</v>
      </c>
      <c r="B115" s="7">
        <v>0</v>
      </c>
      <c r="C115" s="7">
        <v>8.4388686458646035E-3</v>
      </c>
      <c r="D115" s="7">
        <v>-9.0498645862572818E-3</v>
      </c>
      <c r="E115" s="7">
        <v>1.9280171237303675E-2</v>
      </c>
      <c r="F115" s="7">
        <v>-2.1371630673260606E-3</v>
      </c>
      <c r="G115" s="7">
        <v>1.9280171237303675E-2</v>
      </c>
    </row>
    <row r="116" spans="1:7">
      <c r="A116" s="10">
        <v>45005</v>
      </c>
      <c r="B116" s="7">
        <v>-7.547243371769324E-3</v>
      </c>
      <c r="C116" s="7">
        <v>-4.2105325363434943E-3</v>
      </c>
      <c r="D116" s="7">
        <v>5.4396990265421072E-3</v>
      </c>
      <c r="E116" s="7">
        <v>-1.0101095986503933E-2</v>
      </c>
      <c r="F116" s="7">
        <v>6.0439973841076673E-3</v>
      </c>
      <c r="G116" s="7">
        <v>-1.0101095986503933E-2</v>
      </c>
    </row>
    <row r="117" spans="1:7">
      <c r="A117" s="10">
        <v>45006</v>
      </c>
      <c r="B117" s="7">
        <v>1.3170482129139131E-2</v>
      </c>
      <c r="C117" s="7">
        <v>8.4034107963793792E-3</v>
      </c>
      <c r="D117" s="7">
        <v>1.6143870534517834E-2</v>
      </c>
      <c r="E117" s="7">
        <v>-2.0324905061028585E-3</v>
      </c>
      <c r="F117" s="7">
        <v>1.5796866800694129E-2</v>
      </c>
      <c r="G117" s="7">
        <v>-2.0324905061028585E-3</v>
      </c>
    </row>
    <row r="118" spans="1:7">
      <c r="A118" s="10">
        <v>45007</v>
      </c>
      <c r="B118" s="7">
        <v>-3.7453414918882438E-3</v>
      </c>
      <c r="C118" s="7">
        <v>4.175371410480592E-3</v>
      </c>
      <c r="D118" s="7">
        <v>5.3239318463946866E-3</v>
      </c>
      <c r="E118" s="7">
        <v>7.0957924626494891E-3</v>
      </c>
      <c r="F118" s="7">
        <v>6.5449827464726159E-3</v>
      </c>
      <c r="G118" s="7">
        <v>7.0957924626494891E-3</v>
      </c>
    </row>
    <row r="119" spans="1:7">
      <c r="A119" s="10">
        <v>45008</v>
      </c>
      <c r="B119" s="7">
        <v>-3.7594218269636471E-3</v>
      </c>
      <c r="C119" s="7">
        <v>-4.1753714104806215E-3</v>
      </c>
      <c r="D119" s="7">
        <v>-3.5461739761159872E-3</v>
      </c>
      <c r="E119" s="7">
        <v>0</v>
      </c>
      <c r="F119" s="7">
        <v>3.193970952500048E-3</v>
      </c>
      <c r="G119" s="7">
        <v>0</v>
      </c>
    </row>
    <row r="120" spans="1:7">
      <c r="A120" s="10">
        <v>45009</v>
      </c>
      <c r="B120" s="7">
        <v>-1.8849770309872155E-3</v>
      </c>
      <c r="C120" s="7">
        <v>4.175371410480592E-3</v>
      </c>
      <c r="D120" s="7">
        <v>0</v>
      </c>
      <c r="E120" s="7">
        <v>-1.7320830110154145E-2</v>
      </c>
      <c r="F120" s="7">
        <v>-5.3167933737984837E-3</v>
      </c>
      <c r="G120" s="7">
        <v>-1.7320830110154145E-2</v>
      </c>
    </row>
    <row r="121" spans="1:7">
      <c r="A121" s="10">
        <v>45012</v>
      </c>
      <c r="B121" s="7">
        <v>-1.5209399506440829E-2</v>
      </c>
      <c r="C121" s="7">
        <v>-4.1753714104806215E-3</v>
      </c>
      <c r="D121" s="7">
        <v>3.5461739761159213E-3</v>
      </c>
      <c r="E121" s="7">
        <v>-8.2560116794956288E-3</v>
      </c>
      <c r="F121" s="7">
        <v>-8.1714242474467125E-3</v>
      </c>
      <c r="G121" s="7">
        <v>-8.2560116794956288E-3</v>
      </c>
    </row>
    <row r="122" spans="1:7">
      <c r="A122" s="10">
        <v>45013</v>
      </c>
      <c r="B122" s="7">
        <v>-1.350070637599054E-2</v>
      </c>
      <c r="C122" s="7">
        <v>4.175371410480592E-3</v>
      </c>
      <c r="D122" s="7">
        <v>7.0546588876304996E-3</v>
      </c>
      <c r="E122" s="7">
        <v>-3.0512646228915453E-2</v>
      </c>
      <c r="F122" s="7">
        <v>4.3391621436814935E-3</v>
      </c>
      <c r="G122" s="7">
        <v>-3.0512646228915453E-2</v>
      </c>
    </row>
    <row r="123" spans="1:7">
      <c r="A123" s="10">
        <v>45014</v>
      </c>
      <c r="B123" s="7">
        <v>1.1583102701914167E-2</v>
      </c>
      <c r="C123" s="7">
        <v>0</v>
      </c>
      <c r="D123" s="7">
        <v>-1.758995197377109E-3</v>
      </c>
      <c r="E123" s="7">
        <v>-1.2903361823364816E-2</v>
      </c>
      <c r="F123" s="7">
        <v>5.0393504680146962E-3</v>
      </c>
      <c r="G123" s="7">
        <v>-1.2903361823364816E-2</v>
      </c>
    </row>
    <row r="124" spans="1:7">
      <c r="A124" s="10">
        <v>45015</v>
      </c>
      <c r="B124" s="7">
        <v>1.5238466299831849E-2</v>
      </c>
      <c r="C124" s="7">
        <v>-4.1753714104806215E-3</v>
      </c>
      <c r="D124" s="7">
        <v>-5.2956636902534489E-3</v>
      </c>
      <c r="E124" s="7">
        <v>2.3530454623523378E-2</v>
      </c>
      <c r="F124" s="7">
        <v>1.1747387688688772E-3</v>
      </c>
      <c r="G124" s="7">
        <v>2.3530454623523378E-2</v>
      </c>
    </row>
    <row r="125" spans="1:7">
      <c r="A125" s="10">
        <v>45016</v>
      </c>
      <c r="B125" s="7">
        <v>-1.8922048986147479E-3</v>
      </c>
      <c r="C125" s="7">
        <v>8.3333815591442404E-3</v>
      </c>
      <c r="D125" s="7">
        <v>5.2956636902535964E-3</v>
      </c>
      <c r="E125" s="7">
        <v>3.53100237543887E-2</v>
      </c>
      <c r="F125" s="7">
        <v>-3.6169330801849127E-3</v>
      </c>
      <c r="G125" s="7">
        <v>3.53100237543887E-2</v>
      </c>
    </row>
    <row r="126" spans="1:7">
      <c r="A126" s="10">
        <v>45022</v>
      </c>
      <c r="B126" s="7">
        <v>-7.6045422778870187E-3</v>
      </c>
      <c r="C126" s="7">
        <v>4.1407926660313871E-3</v>
      </c>
      <c r="D126" s="7">
        <v>1.7589951973771198E-3</v>
      </c>
      <c r="E126" s="7">
        <v>4.4895319907890946E-2</v>
      </c>
      <c r="F126" s="7">
        <v>1.6260787140054093E-3</v>
      </c>
      <c r="G126" s="7">
        <v>4.4895319907890946E-2</v>
      </c>
    </row>
    <row r="127" spans="1:7">
      <c r="A127" s="10">
        <v>45023</v>
      </c>
      <c r="B127" s="7">
        <v>-5.7417191233301258E-3</v>
      </c>
      <c r="C127" s="7">
        <v>1.2320484388040657E-2</v>
      </c>
      <c r="D127" s="7">
        <v>3.508772103999322E-3</v>
      </c>
      <c r="E127" s="7">
        <v>2.4097551579060524E-2</v>
      </c>
      <c r="F127" s="7">
        <v>2.5018354362364753E-3</v>
      </c>
      <c r="G127" s="7">
        <v>2.4097551579060524E-2</v>
      </c>
    </row>
    <row r="128" spans="1:7">
      <c r="A128" s="10">
        <v>45026</v>
      </c>
      <c r="B128" s="7">
        <v>-9.6432766437782331E-3</v>
      </c>
      <c r="C128" s="7">
        <v>4.0733253876358688E-3</v>
      </c>
      <c r="D128" s="7">
        <v>0</v>
      </c>
      <c r="E128" s="7">
        <v>9.4787439545437387E-3</v>
      </c>
      <c r="F128" s="7">
        <v>2.3724390445866422E-3</v>
      </c>
      <c r="G128" s="7">
        <v>9.4787439545437387E-3</v>
      </c>
    </row>
    <row r="129" spans="1:7">
      <c r="A129" s="10">
        <v>45027</v>
      </c>
      <c r="B129" s="7">
        <v>9.6432766437782591E-3</v>
      </c>
      <c r="C129" s="7">
        <v>0</v>
      </c>
      <c r="D129" s="7">
        <v>3.4964853323552927E-3</v>
      </c>
      <c r="E129" s="7">
        <v>5.9514127532407715E-2</v>
      </c>
      <c r="F129" s="7">
        <v>1.1988534200514018E-3</v>
      </c>
      <c r="G129" s="7">
        <v>5.9514127532407715E-2</v>
      </c>
    </row>
    <row r="130" spans="1:7">
      <c r="A130" s="10">
        <v>45028</v>
      </c>
      <c r="B130" s="7">
        <v>-9.6432766437782331E-3</v>
      </c>
      <c r="C130" s="7">
        <v>8.0972102326193028E-3</v>
      </c>
      <c r="D130" s="7">
        <v>1.7436779447577806E-3</v>
      </c>
      <c r="E130" s="7">
        <v>0</v>
      </c>
      <c r="F130" s="7">
        <v>-8.0793843443344362E-3</v>
      </c>
      <c r="G130" s="7">
        <v>0</v>
      </c>
    </row>
    <row r="131" spans="1:7">
      <c r="A131" s="10">
        <v>45029</v>
      </c>
      <c r="B131" s="7">
        <v>-5.8309010442801294E-3</v>
      </c>
      <c r="C131" s="7">
        <v>4.024150299725548E-3</v>
      </c>
      <c r="D131" s="7">
        <v>2.0690463368992985E-2</v>
      </c>
      <c r="E131" s="7">
        <v>-4.4543503493803087E-3</v>
      </c>
      <c r="F131" s="7">
        <v>7.8571763449992987E-3</v>
      </c>
      <c r="G131" s="7">
        <v>-4.4543503493803087E-3</v>
      </c>
    </row>
    <row r="132" spans="1:7">
      <c r="A132" s="10">
        <v>45030</v>
      </c>
      <c r="B132" s="7">
        <v>1.3552985897881004E-2</v>
      </c>
      <c r="C132" s="7">
        <v>8.0000426670763704E-3</v>
      </c>
      <c r="D132" s="7">
        <v>-1.7079405992911324E-3</v>
      </c>
      <c r="E132" s="7">
        <v>3.0771658666753687E-2</v>
      </c>
      <c r="F132" s="7">
        <v>2.1396641864261938E-3</v>
      </c>
      <c r="G132" s="7">
        <v>3.0771658666753687E-2</v>
      </c>
    </row>
    <row r="133" spans="1:7">
      <c r="A133" s="10">
        <v>45033</v>
      </c>
      <c r="B133" s="7">
        <v>1.9211917901772674E-3</v>
      </c>
      <c r="C133" s="7">
        <v>3.9761483796394168E-3</v>
      </c>
      <c r="D133" s="7">
        <v>1.7079405992912111E-3</v>
      </c>
      <c r="E133" s="7">
        <v>-1.3072081567352775E-2</v>
      </c>
      <c r="F133" s="7">
        <v>-5.9127121557605898E-3</v>
      </c>
      <c r="G133" s="7">
        <v>-1.3072081567352775E-2</v>
      </c>
    </row>
    <row r="134" spans="1:7">
      <c r="A134" s="10">
        <v>45034</v>
      </c>
      <c r="B134" s="7">
        <v>-1.7425358794892622E-2</v>
      </c>
      <c r="C134" s="7">
        <v>-1.1976191046715649E-2</v>
      </c>
      <c r="D134" s="7">
        <v>-6.8493889498287691E-3</v>
      </c>
      <c r="E134" s="7">
        <v>1.3072081567352701E-2</v>
      </c>
      <c r="F134" s="7">
        <v>-6.2560874729062476E-3</v>
      </c>
      <c r="G134" s="7">
        <v>1.3072081567352701E-2</v>
      </c>
    </row>
    <row r="135" spans="1:7">
      <c r="A135" s="10">
        <v>45035</v>
      </c>
      <c r="B135" s="7">
        <v>-9.8136212557087352E-3</v>
      </c>
      <c r="C135" s="7">
        <v>4.0080213975388678E-3</v>
      </c>
      <c r="D135" s="7">
        <v>-5.1679469759200224E-3</v>
      </c>
      <c r="E135" s="7">
        <v>-8.695706967553932E-3</v>
      </c>
      <c r="F135" s="7">
        <v>-3.9996381851738951E-3</v>
      </c>
      <c r="G135" s="7">
        <v>-8.695706967553932E-3</v>
      </c>
    </row>
    <row r="136" spans="1:7">
      <c r="A136" s="10">
        <v>45036</v>
      </c>
      <c r="B136" s="7">
        <v>-1.190496215034454E-2</v>
      </c>
      <c r="C136" s="7">
        <v>7.9681696491768813E-3</v>
      </c>
      <c r="D136" s="7">
        <v>0</v>
      </c>
      <c r="E136" s="7">
        <v>4.3573053689556262E-3</v>
      </c>
      <c r="F136" s="7">
        <v>-6.6769713520637621E-3</v>
      </c>
      <c r="G136" s="7">
        <v>4.3573053689556262E-3</v>
      </c>
    </row>
    <row r="137" spans="1:7">
      <c r="A137" s="10">
        <v>45037</v>
      </c>
      <c r="B137" s="7">
        <v>-1.0030174762358287E-2</v>
      </c>
      <c r="C137" s="7">
        <v>0</v>
      </c>
      <c r="D137" s="7">
        <v>3.4482577732036107E-3</v>
      </c>
      <c r="E137" s="7">
        <v>-1.3129291441792736E-2</v>
      </c>
      <c r="F137" s="7">
        <v>1.529298843252917E-3</v>
      </c>
      <c r="G137" s="7">
        <v>-1.3129291441792736E-2</v>
      </c>
    </row>
    <row r="138" spans="1:7">
      <c r="A138" s="10">
        <v>45040</v>
      </c>
      <c r="B138" s="7">
        <v>-2.242699546486283E-2</v>
      </c>
      <c r="C138" s="7">
        <v>0</v>
      </c>
      <c r="D138" s="7">
        <v>-1.0380669349479447E-2</v>
      </c>
      <c r="E138" s="7">
        <v>-4.0454954692313638E-2</v>
      </c>
      <c r="F138" s="7">
        <v>-1.6526794019857537E-2</v>
      </c>
      <c r="G138" s="7">
        <v>-4.0454954692313638E-2</v>
      </c>
    </row>
    <row r="139" spans="1:7">
      <c r="A139" s="10">
        <v>45041</v>
      </c>
      <c r="B139" s="7">
        <v>-2.0639428985382981E-3</v>
      </c>
      <c r="C139" s="7">
        <v>7.9051795071132473E-3</v>
      </c>
      <c r="D139" s="7">
        <v>5.2038044012795151E-3</v>
      </c>
      <c r="E139" s="7">
        <v>1.8182319083190328E-2</v>
      </c>
      <c r="F139" s="7">
        <v>2.5365843668885709E-4</v>
      </c>
      <c r="G139" s="7">
        <v>1.8182319083190328E-2</v>
      </c>
    </row>
    <row r="140" spans="1:7">
      <c r="A140" s="10">
        <v>45042</v>
      </c>
      <c r="B140" s="7">
        <v>9.2544825022336328E-3</v>
      </c>
      <c r="C140" s="7">
        <v>-3.9447782910163407E-3</v>
      </c>
      <c r="D140" s="7">
        <v>-1.7316004326748261E-3</v>
      </c>
      <c r="E140" s="7">
        <v>-2.2780028331819885E-2</v>
      </c>
      <c r="F140" s="7">
        <v>2.3946094851752262E-3</v>
      </c>
      <c r="G140" s="7">
        <v>-2.2780028331819885E-2</v>
      </c>
    </row>
    <row r="141" spans="1:7">
      <c r="A141" s="10">
        <v>45043</v>
      </c>
      <c r="B141" s="7">
        <v>5.1046565201437171E-3</v>
      </c>
      <c r="C141" s="7">
        <v>3.9447782910163251E-3</v>
      </c>
      <c r="D141" s="7">
        <v>2.2280248338673436E-2</v>
      </c>
      <c r="E141" s="7">
        <v>1.8265347977293189E-2</v>
      </c>
      <c r="F141" s="7">
        <v>1.0822037537740192E-2</v>
      </c>
      <c r="G141" s="7">
        <v>1.8265347977293189E-2</v>
      </c>
    </row>
    <row r="142" spans="1:7">
      <c r="A142" s="10">
        <v>45044</v>
      </c>
      <c r="B142" s="7">
        <v>1.5159462220208877E-2</v>
      </c>
      <c r="C142" s="7">
        <v>-1.1881327886752675E-2</v>
      </c>
      <c r="D142" s="7">
        <v>-3.3955678146973347E-3</v>
      </c>
      <c r="E142" s="7">
        <v>2.6787315963649763E-2</v>
      </c>
      <c r="F142" s="7">
        <v>3.6712883255595554E-3</v>
      </c>
      <c r="G142" s="7">
        <v>2.6787315963649763E-2</v>
      </c>
    </row>
    <row r="143" spans="1:7">
      <c r="A143" s="10">
        <v>45048</v>
      </c>
      <c r="B143" s="7">
        <v>2.0040688270969277E-3</v>
      </c>
      <c r="C143" s="7">
        <v>0</v>
      </c>
      <c r="D143" s="7">
        <v>-3.4071369905565151E-3</v>
      </c>
      <c r="E143" s="7">
        <v>2.178735418490723E-2</v>
      </c>
      <c r="F143" s="7">
        <v>-5.3267584300033125E-3</v>
      </c>
      <c r="G143" s="7">
        <v>2.178735418490723E-2</v>
      </c>
    </row>
    <row r="144" spans="1:7">
      <c r="A144" s="10">
        <v>45049</v>
      </c>
      <c r="B144" s="7">
        <v>-6.0240943414277895E-3</v>
      </c>
      <c r="C144" s="7">
        <v>7.9365495957363415E-3</v>
      </c>
      <c r="D144" s="7">
        <v>8.4961836553878716E-3</v>
      </c>
      <c r="E144" s="7">
        <v>1.2848142477849059E-2</v>
      </c>
      <c r="F144" s="7">
        <v>3.5696927644346186E-3</v>
      </c>
      <c r="G144" s="7">
        <v>1.2848142477849059E-2</v>
      </c>
    </row>
    <row r="145" spans="1:7">
      <c r="A145" s="10">
        <v>45050</v>
      </c>
      <c r="B145" s="7">
        <v>-1.0076373648542465E-3</v>
      </c>
      <c r="C145" s="7">
        <v>0</v>
      </c>
      <c r="D145" s="7">
        <v>0</v>
      </c>
      <c r="E145" s="7">
        <v>-3.0239885189718235E-2</v>
      </c>
      <c r="F145" s="7">
        <v>1.0910828762543477E-3</v>
      </c>
      <c r="G145" s="7">
        <v>-3.0239885189718235E-2</v>
      </c>
    </row>
    <row r="146" spans="1:7">
      <c r="A146" s="10">
        <v>45051</v>
      </c>
      <c r="B146" s="7">
        <v>8.0322120198458111E-3</v>
      </c>
      <c r="C146" s="7">
        <v>0</v>
      </c>
      <c r="D146" s="7">
        <v>5.0632793446402074E-3</v>
      </c>
      <c r="E146" s="7">
        <v>-4.4850566165351789E-2</v>
      </c>
      <c r="F146" s="7">
        <v>4.6926500734630503E-3</v>
      </c>
      <c r="G146" s="7">
        <v>-4.4850566165351789E-2</v>
      </c>
    </row>
    <row r="147" spans="1:7">
      <c r="A147" s="10">
        <v>45054</v>
      </c>
      <c r="B147" s="7">
        <v>-1.0004803135637253E-3</v>
      </c>
      <c r="C147" s="7">
        <v>0</v>
      </c>
      <c r="D147" s="7">
        <v>1.6820845787066895E-3</v>
      </c>
      <c r="E147" s="7">
        <v>-5.6618893999507931E-2</v>
      </c>
      <c r="F147" s="7">
        <v>1.7901584869289826E-3</v>
      </c>
      <c r="G147" s="7">
        <v>-5.6618893999507931E-2</v>
      </c>
    </row>
    <row r="148" spans="1:7">
      <c r="A148" s="10">
        <v>45055</v>
      </c>
      <c r="B148" s="7">
        <v>-1.0060446823414521E-2</v>
      </c>
      <c r="C148" s="7">
        <v>-3.9604012160969048E-3</v>
      </c>
      <c r="D148" s="7">
        <v>-5.054748096042859E-3</v>
      </c>
      <c r="E148" s="7">
        <v>4.8426244757879908E-3</v>
      </c>
      <c r="F148" s="7">
        <v>-5.4792556258505517E-3</v>
      </c>
      <c r="G148" s="7">
        <v>4.8426244757879908E-3</v>
      </c>
    </row>
    <row r="149" spans="1:7">
      <c r="A149" s="10">
        <v>45056</v>
      </c>
      <c r="B149" s="7">
        <v>-5.0684344677023466E-3</v>
      </c>
      <c r="C149" s="7">
        <v>0</v>
      </c>
      <c r="D149" s="7">
        <v>5.0547480960429188E-3</v>
      </c>
      <c r="E149" s="7">
        <v>-3.4401426717332435E-2</v>
      </c>
      <c r="F149" s="7">
        <v>-8.1601743307911003E-3</v>
      </c>
      <c r="G149" s="7">
        <v>-3.4401426717332435E-2</v>
      </c>
    </row>
    <row r="150" spans="1:7">
      <c r="A150" s="10">
        <v>45057</v>
      </c>
      <c r="B150" s="7">
        <v>-1.0214593201040706E-2</v>
      </c>
      <c r="C150" s="7">
        <v>-7.9681696491768449E-3</v>
      </c>
      <c r="D150" s="7">
        <v>-8.4388427734808993E-3</v>
      </c>
      <c r="E150" s="7">
        <v>0</v>
      </c>
      <c r="F150" s="7">
        <v>-7.9177874336676759E-4</v>
      </c>
      <c r="G150" s="7">
        <v>0</v>
      </c>
    </row>
    <row r="151" spans="1:7">
      <c r="A151" s="10">
        <v>45058</v>
      </c>
      <c r="B151" s="7">
        <v>-1.2396915090751793E-2</v>
      </c>
      <c r="C151" s="7">
        <v>3.9920212695374567E-3</v>
      </c>
      <c r="D151" s="7">
        <v>6.7567581947743363E-3</v>
      </c>
      <c r="E151" s="7">
        <v>-1.8164001177569854E-2</v>
      </c>
      <c r="F151" s="7">
        <v>-1.7632556714590635E-3</v>
      </c>
      <c r="G151" s="7">
        <v>-1.8164001177569854E-2</v>
      </c>
    </row>
    <row r="152" spans="1:7">
      <c r="A152" s="10">
        <v>45061</v>
      </c>
      <c r="B152" s="7">
        <v>1.4448156835624931E-2</v>
      </c>
      <c r="C152" s="7">
        <v>3.9761483796394168E-3</v>
      </c>
      <c r="D152" s="7">
        <v>6.7114808786537614E-3</v>
      </c>
      <c r="E152" s="7">
        <v>7.1030740405915883E-3</v>
      </c>
      <c r="F152" s="7">
        <v>1.2767896194722374E-2</v>
      </c>
      <c r="G152" s="7">
        <v>7.1030740405915883E-3</v>
      </c>
    </row>
    <row r="153" spans="1:7">
      <c r="A153" s="10">
        <v>45062</v>
      </c>
      <c r="B153" s="7">
        <v>9.1790752507999764E-3</v>
      </c>
      <c r="C153" s="7">
        <v>7.9051795071132473E-3</v>
      </c>
      <c r="D153" s="7">
        <v>6.6666672662546401E-3</v>
      </c>
      <c r="E153" s="7">
        <v>1.1060927136978238E-2</v>
      </c>
      <c r="F153" s="7">
        <v>1.5911480665110844E-2</v>
      </c>
      <c r="G153" s="7">
        <v>1.1060927136978238E-2</v>
      </c>
    </row>
    <row r="154" spans="1:7">
      <c r="A154" s="10">
        <v>45063</v>
      </c>
      <c r="B154" s="7">
        <v>1.9105678999904088E-2</v>
      </c>
      <c r="C154" s="7">
        <v>-3.9447782910163407E-3</v>
      </c>
      <c r="D154" s="7">
        <v>1.483951666032313E-2</v>
      </c>
      <c r="E154" s="7">
        <v>-3.0045391105700293E-3</v>
      </c>
      <c r="F154" s="7">
        <v>1.1027613741883248E-2</v>
      </c>
      <c r="G154" s="7">
        <v>-3.0045391105700293E-3</v>
      </c>
    </row>
    <row r="155" spans="1:7">
      <c r="A155" s="10">
        <v>45064</v>
      </c>
      <c r="B155" s="7">
        <v>-3.992041189856012E-3</v>
      </c>
      <c r="C155" s="7">
        <v>7.8740564309058656E-3</v>
      </c>
      <c r="D155" s="7">
        <v>8.149979365643335E-3</v>
      </c>
      <c r="E155" s="7">
        <v>-1.7198168206949388E-2</v>
      </c>
      <c r="F155" s="7">
        <v>4.5258616175321209E-3</v>
      </c>
      <c r="G155" s="7">
        <v>-1.7198168206949388E-2</v>
      </c>
    </row>
    <row r="156" spans="1:7">
      <c r="A156" s="10">
        <v>45065</v>
      </c>
      <c r="B156" s="7">
        <v>-2.2245568047525095E-2</v>
      </c>
      <c r="C156" s="7">
        <v>-1.5810606026642315E-2</v>
      </c>
      <c r="D156" s="7">
        <v>1.6221268961065598E-3</v>
      </c>
      <c r="E156" s="7">
        <v>4.4895319907890946E-2</v>
      </c>
      <c r="F156" s="7">
        <v>3.6900514294481429E-4</v>
      </c>
      <c r="G156" s="7">
        <v>4.4895319907890946E-2</v>
      </c>
    </row>
    <row r="157" spans="1:7">
      <c r="A157" s="10">
        <v>45068</v>
      </c>
      <c r="B157" s="7">
        <v>0</v>
      </c>
      <c r="C157" s="7">
        <v>7.9365495957363415E-3</v>
      </c>
      <c r="D157" s="7">
        <v>-4.874142072237281E-3</v>
      </c>
      <c r="E157" s="7">
        <v>-1.4742281737203431E-2</v>
      </c>
      <c r="F157" s="7">
        <v>4.4120224792665151E-4</v>
      </c>
      <c r="G157" s="7">
        <v>-1.4742281737203431E-2</v>
      </c>
    </row>
    <row r="158" spans="1:7">
      <c r="A158" s="10">
        <v>45069</v>
      </c>
      <c r="B158" s="7">
        <v>5.0994499043136559E-3</v>
      </c>
      <c r="C158" s="7">
        <v>0</v>
      </c>
      <c r="D158" s="7">
        <v>0</v>
      </c>
      <c r="E158" s="7">
        <v>-2.4049275516645572E-2</v>
      </c>
      <c r="F158" s="7">
        <v>-1.7751047318540149E-3</v>
      </c>
      <c r="G158" s="7">
        <v>-2.4049275516645572E-2</v>
      </c>
    </row>
    <row r="159" spans="1:7">
      <c r="A159" s="10">
        <v>45070</v>
      </c>
      <c r="B159" s="7">
        <v>-5.0994499043136472E-3</v>
      </c>
      <c r="C159" s="7">
        <v>1.1787955752042173E-2</v>
      </c>
      <c r="D159" s="7">
        <v>-1.6420731458094046E-2</v>
      </c>
      <c r="E159" s="7">
        <v>0</v>
      </c>
      <c r="F159" s="7">
        <v>8.1771976025169571E-3</v>
      </c>
      <c r="G159" s="7">
        <v>0</v>
      </c>
    </row>
    <row r="160" spans="1:7">
      <c r="A160" s="10">
        <v>45071</v>
      </c>
      <c r="B160" s="7">
        <v>3.0213777379240893E-2</v>
      </c>
      <c r="C160" s="7">
        <v>-7.8431774610258926E-3</v>
      </c>
      <c r="D160" s="7">
        <v>1.654241131546452E-3</v>
      </c>
      <c r="E160" s="7">
        <v>4.3657746905021846E-2</v>
      </c>
      <c r="F160" s="7">
        <v>1.2992252157698813E-2</v>
      </c>
      <c r="G160" s="7">
        <v>4.3657746905021846E-2</v>
      </c>
    </row>
    <row r="161" spans="1:7">
      <c r="A161" s="10">
        <v>45072</v>
      </c>
      <c r="B161" s="7">
        <v>1.5748336816850086E-2</v>
      </c>
      <c r="C161" s="7">
        <v>-7.9051795071132611E-3</v>
      </c>
      <c r="D161" s="7">
        <v>9.86852613703499E-3</v>
      </c>
      <c r="E161" s="7">
        <v>6.1195561026919712E-2</v>
      </c>
      <c r="F161" s="7">
        <v>7.9206598406818315E-3</v>
      </c>
      <c r="G161" s="7">
        <v>6.1195561026919712E-2</v>
      </c>
    </row>
    <row r="162" spans="1:7">
      <c r="A162" s="10">
        <v>45075</v>
      </c>
      <c r="B162" s="7">
        <v>7.7820821511145246E-3</v>
      </c>
      <c r="C162" s="7">
        <v>-3.9761483796394064E-3</v>
      </c>
      <c r="D162" s="7">
        <v>-4.9220551024261785E-3</v>
      </c>
      <c r="E162" s="7">
        <v>0</v>
      </c>
      <c r="F162" s="7">
        <v>-8.1545049644450227E-4</v>
      </c>
      <c r="G162" s="7">
        <v>0</v>
      </c>
    </row>
    <row r="163" spans="1:7">
      <c r="A163" s="10">
        <v>45076</v>
      </c>
      <c r="B163" s="7">
        <v>3.868496232591551E-3</v>
      </c>
      <c r="C163" s="7">
        <v>3.9761483796394168E-3</v>
      </c>
      <c r="D163" s="7">
        <v>0</v>
      </c>
      <c r="E163" s="7">
        <v>-4.5766670274118666E-3</v>
      </c>
      <c r="F163" s="7">
        <v>-2.6371730260700099E-3</v>
      </c>
      <c r="G163" s="7">
        <v>-4.5766670274118666E-3</v>
      </c>
    </row>
    <row r="164" spans="1:7">
      <c r="A164" s="10">
        <v>45077</v>
      </c>
      <c r="B164" s="7">
        <v>-1.9493795061021196E-2</v>
      </c>
      <c r="C164" s="7">
        <v>-7.9681696491768449E-3</v>
      </c>
      <c r="D164" s="7">
        <v>-6.6007121661553576E-3</v>
      </c>
      <c r="E164" s="7">
        <v>1.8182319083190328E-2</v>
      </c>
      <c r="F164" s="7">
        <v>-4.0077008093399305E-3</v>
      </c>
      <c r="G164" s="7">
        <v>1.8182319083190328E-2</v>
      </c>
    </row>
    <row r="165" spans="1:7">
      <c r="A165" s="10">
        <v>45078</v>
      </c>
      <c r="B165" s="7">
        <v>1.1741876472227799E-2</v>
      </c>
      <c r="C165" s="7">
        <v>3.9920212695374567E-3</v>
      </c>
      <c r="D165" s="7">
        <v>3.3058369017934749E-3</v>
      </c>
      <c r="E165" s="7">
        <v>-9.0498355199179273E-3</v>
      </c>
      <c r="F165" s="7">
        <v>1.1695638421766574E-2</v>
      </c>
      <c r="G165" s="7">
        <v>-9.0498355199179273E-3</v>
      </c>
    </row>
    <row r="166" spans="1:7">
      <c r="A166" s="10">
        <v>45079</v>
      </c>
      <c r="B166" s="7">
        <v>-9.7752485224174082E-3</v>
      </c>
      <c r="C166" s="7">
        <v>-3.9920212695374498E-3</v>
      </c>
      <c r="D166" s="7">
        <v>1.7989036628537729E-2</v>
      </c>
      <c r="E166" s="7">
        <v>-4.5558165358606907E-3</v>
      </c>
      <c r="F166" s="7">
        <v>4.4998376250818777E-4</v>
      </c>
      <c r="G166" s="7">
        <v>-4.5558165358606907E-3</v>
      </c>
    </row>
    <row r="167" spans="1:7">
      <c r="A167" s="10">
        <v>45082</v>
      </c>
      <c r="B167" s="7">
        <v>-7.8896265678929482E-3</v>
      </c>
      <c r="C167" s="7">
        <v>3.9920212695374567E-3</v>
      </c>
      <c r="D167" s="7">
        <v>3.2362285172709733E-3</v>
      </c>
      <c r="E167" s="7">
        <v>4.5558165358606613E-3</v>
      </c>
      <c r="F167" s="7">
        <v>2.8217454039594003E-3</v>
      </c>
      <c r="G167" s="7">
        <v>4.5558165358606613E-3</v>
      </c>
    </row>
    <row r="168" spans="1:7">
      <c r="A168" s="10">
        <v>45083</v>
      </c>
      <c r="B168" s="7">
        <v>1.5717396402232065E-2</v>
      </c>
      <c r="C168" s="7">
        <v>-3.9920212695374498E-3</v>
      </c>
      <c r="D168" s="7">
        <v>-1.6168136074752872E-3</v>
      </c>
      <c r="E168" s="7">
        <v>2.2472855852058576E-2</v>
      </c>
      <c r="F168" s="7">
        <v>9.5487982742348716E-3</v>
      </c>
      <c r="G168" s="7">
        <v>2.2472855852058576E-2</v>
      </c>
    </row>
    <row r="169" spans="1:7">
      <c r="A169" s="10">
        <v>45084</v>
      </c>
      <c r="B169" s="7">
        <v>3.8910749861442405E-3</v>
      </c>
      <c r="C169" s="7">
        <v>0</v>
      </c>
      <c r="D169" s="7">
        <v>-1.6313576273971439E-2</v>
      </c>
      <c r="E169" s="7">
        <v>-2.2472855852058628E-2</v>
      </c>
      <c r="F169" s="7">
        <v>-1.121892363953318E-2</v>
      </c>
      <c r="G169" s="7">
        <v>-2.2472855852058628E-2</v>
      </c>
    </row>
    <row r="170" spans="1:7">
      <c r="A170" s="10">
        <v>45085</v>
      </c>
      <c r="B170" s="7">
        <v>1.54145442807276E-2</v>
      </c>
      <c r="C170" s="7">
        <v>3.9920212695374567E-3</v>
      </c>
      <c r="D170" s="7">
        <v>6.5573768425984183E-3</v>
      </c>
      <c r="E170" s="7">
        <v>5.3109825313948332E-2</v>
      </c>
      <c r="F170" s="7">
        <v>9.08456764909207E-3</v>
      </c>
      <c r="G170" s="7">
        <v>5.3109825313948332E-2</v>
      </c>
    </row>
    <row r="171" spans="1:7">
      <c r="A171" s="10">
        <v>45086</v>
      </c>
      <c r="B171" s="7">
        <v>5.7197297704316263E-3</v>
      </c>
      <c r="C171" s="7">
        <v>-3.9920212695374498E-3</v>
      </c>
      <c r="D171" s="7">
        <v>0</v>
      </c>
      <c r="E171" s="7">
        <v>-3.0636969461889801E-2</v>
      </c>
      <c r="F171" s="7">
        <v>4.0759597646274105E-3</v>
      </c>
      <c r="G171" s="7">
        <v>-3.0636969461889801E-2</v>
      </c>
    </row>
    <row r="172" spans="1:7">
      <c r="A172" s="10">
        <v>45089</v>
      </c>
      <c r="B172" s="7">
        <v>1.1342333423741271E-2</v>
      </c>
      <c r="C172" s="7">
        <v>3.9920212695374567E-3</v>
      </c>
      <c r="D172" s="7">
        <v>-1.6353217401723517E-3</v>
      </c>
      <c r="E172" s="7">
        <v>-3.6203048663960589E-2</v>
      </c>
      <c r="F172" s="7">
        <v>1.5289464931292799E-2</v>
      </c>
      <c r="G172" s="7">
        <v>-3.6203048663960589E-2</v>
      </c>
    </row>
    <row r="173" spans="1:7">
      <c r="A173" s="10">
        <v>45090</v>
      </c>
      <c r="B173" s="7">
        <v>5.623238757369876E-3</v>
      </c>
      <c r="C173" s="7">
        <v>0</v>
      </c>
      <c r="D173" s="7">
        <v>1.1391521171545226E-2</v>
      </c>
      <c r="E173" s="7">
        <v>2.2780028331819906E-2</v>
      </c>
      <c r="F173" s="7">
        <v>1.2503953102852613E-3</v>
      </c>
      <c r="G173" s="7">
        <v>2.2780028331819906E-2</v>
      </c>
    </row>
    <row r="174" spans="1:7">
      <c r="A174" s="10">
        <v>45091</v>
      </c>
      <c r="B174" s="7">
        <v>1.8519047767237531E-2</v>
      </c>
      <c r="C174" s="7">
        <v>0</v>
      </c>
      <c r="D174" s="7">
        <v>-3.2415418059020236E-3</v>
      </c>
      <c r="E174" s="7">
        <v>1.7857617400006472E-2</v>
      </c>
      <c r="F174" s="7">
        <v>5.6020451829865451E-3</v>
      </c>
      <c r="G174" s="7">
        <v>1.7857617400006472E-2</v>
      </c>
    </row>
    <row r="175" spans="1:7">
      <c r="A175" s="10">
        <v>45092</v>
      </c>
      <c r="B175" s="7">
        <v>0</v>
      </c>
      <c r="C175" s="7">
        <v>0</v>
      </c>
      <c r="D175" s="7">
        <v>-8.149979365643269E-3</v>
      </c>
      <c r="E175" s="7">
        <v>0</v>
      </c>
      <c r="F175" s="7">
        <v>-2.6611877724067568E-3</v>
      </c>
      <c r="G175" s="7">
        <v>0</v>
      </c>
    </row>
    <row r="176" spans="1:7">
      <c r="A176" s="10">
        <v>45093</v>
      </c>
      <c r="B176" s="7">
        <v>-1.2927253088820473E-2</v>
      </c>
      <c r="C176" s="7">
        <v>0</v>
      </c>
      <c r="D176" s="7">
        <v>3.2679735687213543E-3</v>
      </c>
      <c r="E176" s="7">
        <v>-4.4345970678657531E-3</v>
      </c>
      <c r="F176" s="7">
        <v>-8.3033390627050834E-4</v>
      </c>
      <c r="G176" s="7">
        <v>-4.4345970678657531E-3</v>
      </c>
    </row>
    <row r="177" spans="1:7">
      <c r="A177" s="10">
        <v>45096</v>
      </c>
      <c r="B177" s="7">
        <v>-1.8604284435852117E-3</v>
      </c>
      <c r="C177" s="7">
        <v>3.9761483796394168E-3</v>
      </c>
      <c r="D177" s="7">
        <v>-3.2679735687213859E-3</v>
      </c>
      <c r="E177" s="7">
        <v>0</v>
      </c>
      <c r="F177" s="7">
        <v>-5.2032483620574168E-3</v>
      </c>
      <c r="G177" s="7">
        <v>0</v>
      </c>
    </row>
    <row r="178" spans="1:7">
      <c r="A178" s="10">
        <v>45097</v>
      </c>
      <c r="B178" s="7">
        <v>3.7174948839094062E-3</v>
      </c>
      <c r="C178" s="7">
        <v>0</v>
      </c>
      <c r="D178" s="7">
        <v>4.8979641895123922E-3</v>
      </c>
      <c r="E178" s="7">
        <v>-4.4543503493803087E-3</v>
      </c>
      <c r="F178" s="7">
        <v>1.0172491671196044E-3</v>
      </c>
      <c r="G178" s="7">
        <v>-4.4543503493803087E-3</v>
      </c>
    </row>
    <row r="179" spans="1:7">
      <c r="A179" s="10">
        <v>45098</v>
      </c>
      <c r="B179" s="7">
        <v>-1.1194202610629547E-2</v>
      </c>
      <c r="C179" s="7">
        <v>-1.6000341346441189E-2</v>
      </c>
      <c r="D179" s="7">
        <v>-9.8200192919386513E-3</v>
      </c>
      <c r="E179" s="7">
        <v>4.4543503493803746E-3</v>
      </c>
      <c r="F179" s="7">
        <v>-8.3569257384721596E-3</v>
      </c>
      <c r="G179" s="7">
        <v>4.4543503493803746E-3</v>
      </c>
    </row>
    <row r="180" spans="1:7">
      <c r="A180" s="10">
        <v>45103</v>
      </c>
      <c r="B180" s="7">
        <v>-8.3096146786060601E-2</v>
      </c>
      <c r="C180" s="7">
        <v>-1.6260520871780291E-2</v>
      </c>
      <c r="D180" s="7">
        <v>-3.2948752643619308E-3</v>
      </c>
      <c r="E180" s="7">
        <v>4.4345970678657748E-3</v>
      </c>
      <c r="F180" s="7">
        <v>-1.0094593644161674E-2</v>
      </c>
      <c r="G180" s="7">
        <v>4.4345970678657748E-3</v>
      </c>
    </row>
    <row r="181" spans="1:7">
      <c r="A181" s="10">
        <v>45104</v>
      </c>
      <c r="B181" s="7">
        <v>1.0188284432645577E-3</v>
      </c>
      <c r="C181" s="7">
        <v>-4.1067819526533593E-3</v>
      </c>
      <c r="D181" s="7">
        <v>1.3114894556300591E-2</v>
      </c>
      <c r="E181" s="7">
        <v>4.3296805753324258E-2</v>
      </c>
      <c r="F181" s="7">
        <v>2.8223251635302281E-3</v>
      </c>
      <c r="G181" s="7">
        <v>4.3296805753324258E-2</v>
      </c>
    </row>
    <row r="182" spans="1:7">
      <c r="A182" s="10">
        <v>45105</v>
      </c>
      <c r="B182" s="7">
        <v>-1.2295196123838947E-2</v>
      </c>
      <c r="C182" s="7">
        <v>-3.3475929196389455E-2</v>
      </c>
      <c r="D182" s="7">
        <v>-1.6299906207911698E-3</v>
      </c>
      <c r="E182" s="7">
        <v>9.2996256673927649E-2</v>
      </c>
      <c r="F182" s="7">
        <v>3.937619425564043E-4</v>
      </c>
      <c r="G182" s="7">
        <v>9.2996256673927649E-2</v>
      </c>
    </row>
    <row r="183" spans="1:7">
      <c r="A183" s="10">
        <v>45106</v>
      </c>
      <c r="B183" s="7">
        <v>0</v>
      </c>
      <c r="C183" s="7">
        <v>-8.5470605784584083E-3</v>
      </c>
      <c r="D183" s="7">
        <v>-8.1900286711474868E-3</v>
      </c>
      <c r="E183" s="7">
        <v>4.8974004596459474E-2</v>
      </c>
      <c r="F183" s="7">
        <v>-1.5808288833334262E-3</v>
      </c>
      <c r="G183" s="7">
        <v>4.8974004596459474E-2</v>
      </c>
    </row>
    <row r="184" spans="1:7">
      <c r="A184" s="10">
        <v>45107</v>
      </c>
      <c r="B184" s="7">
        <v>-5.1679701584425612E-3</v>
      </c>
      <c r="C184" s="7">
        <v>-1.2959144642505228E-2</v>
      </c>
      <c r="D184" s="7">
        <v>8.1900286711474434E-3</v>
      </c>
      <c r="E184" s="7">
        <v>1.0969031370573937E-2</v>
      </c>
      <c r="F184" s="7">
        <v>9.9213436342776955E-3</v>
      </c>
      <c r="G184" s="7">
        <v>1.0969031370573937E-2</v>
      </c>
    </row>
    <row r="185" spans="1:7">
      <c r="A185" s="10">
        <v>45110</v>
      </c>
      <c r="B185" s="7">
        <v>1.1334464582303019E-2</v>
      </c>
      <c r="C185" s="7">
        <v>4.3384015985981411E-3</v>
      </c>
      <c r="D185" s="7">
        <v>-6.5466445721542553E-3</v>
      </c>
      <c r="E185" s="7">
        <v>-2.9522439266321726E-2</v>
      </c>
      <c r="F185" s="7">
        <v>3.3057947799004874E-3</v>
      </c>
      <c r="G185" s="7">
        <v>-2.9522439266321726E-2</v>
      </c>
    </row>
    <row r="186" spans="1:7">
      <c r="A186" s="10">
        <v>45111</v>
      </c>
      <c r="B186" s="7">
        <v>-9.2641118330420453E-3</v>
      </c>
      <c r="C186" s="7">
        <v>-4.3384015985981298E-3</v>
      </c>
      <c r="D186" s="7">
        <v>1.6406878181155946E-3</v>
      </c>
      <c r="E186" s="7">
        <v>-1.8904154639152723E-2</v>
      </c>
      <c r="F186" s="7">
        <v>-4.9325683344997881E-3</v>
      </c>
      <c r="G186" s="7">
        <v>-1.8904154639152723E-2</v>
      </c>
    </row>
    <row r="187" spans="1:7">
      <c r="A187" s="10">
        <v>45112</v>
      </c>
      <c r="B187" s="7">
        <v>-4.1450007532583032E-3</v>
      </c>
      <c r="C187" s="7">
        <v>0</v>
      </c>
      <c r="D187" s="7">
        <v>-1.1541783676449402E-2</v>
      </c>
      <c r="E187" s="7">
        <v>4.1127291423862788E-2</v>
      </c>
      <c r="F187" s="7">
        <v>-1.7402683719631978E-2</v>
      </c>
      <c r="G187" s="7">
        <v>4.1127291423862788E-2</v>
      </c>
    </row>
    <row r="188" spans="1:7">
      <c r="A188" s="10">
        <v>45113</v>
      </c>
      <c r="B188" s="7">
        <v>4.145000753258265E-3</v>
      </c>
      <c r="C188" s="7">
        <v>-4.3573053689557007E-3</v>
      </c>
      <c r="D188" s="7">
        <v>-4.9875191354169495E-3</v>
      </c>
      <c r="E188" s="7">
        <v>5.3488684950986222E-2</v>
      </c>
      <c r="F188" s="7">
        <v>-5.8611945365608957E-3</v>
      </c>
      <c r="G188" s="7">
        <v>5.3488684950986222E-2</v>
      </c>
    </row>
    <row r="189" spans="1:7">
      <c r="A189" s="10">
        <v>45114</v>
      </c>
      <c r="B189" s="7">
        <v>-5.1840450025828584E-3</v>
      </c>
      <c r="C189" s="7">
        <v>-4.3763745997988882E-3</v>
      </c>
      <c r="D189" s="7">
        <v>3.3277693368604089E-3</v>
      </c>
      <c r="E189" s="7">
        <v>1.3793322132335769E-2</v>
      </c>
      <c r="F189" s="7">
        <v>-6.8494500899301711E-4</v>
      </c>
      <c r="G189" s="7">
        <v>1.3793322132335769E-2</v>
      </c>
    </row>
    <row r="190" spans="1:7">
      <c r="A190" s="10">
        <v>45117</v>
      </c>
      <c r="B190" s="7">
        <v>8.281662411764425E-3</v>
      </c>
      <c r="C190" s="7">
        <v>8.7336799687546315E-3</v>
      </c>
      <c r="D190" s="7">
        <v>1.9737480849835697E-2</v>
      </c>
      <c r="E190" s="7">
        <v>-3.8399132934536021E-2</v>
      </c>
      <c r="F190" s="7">
        <v>1.4670714980741503E-2</v>
      </c>
      <c r="G190" s="7">
        <v>-3.8399132934536021E-2</v>
      </c>
    </row>
    <row r="191" spans="1:7">
      <c r="A191" s="10">
        <v>45118</v>
      </c>
      <c r="B191" s="7">
        <v>-1.5584731016698203E-2</v>
      </c>
      <c r="C191" s="7">
        <v>0</v>
      </c>
      <c r="D191" s="7">
        <v>9.7245743298430849E-3</v>
      </c>
      <c r="E191" s="7">
        <v>1.7637141486106876E-2</v>
      </c>
      <c r="F191" s="7">
        <v>3.728143053003874E-3</v>
      </c>
      <c r="G191" s="7">
        <v>1.7637141486106876E-2</v>
      </c>
    </row>
    <row r="192" spans="1:7">
      <c r="A192" s="10">
        <v>45119</v>
      </c>
      <c r="B192" s="7">
        <v>-5.2493558861436782E-3</v>
      </c>
      <c r="C192" s="7">
        <v>0</v>
      </c>
      <c r="D192" s="7">
        <v>-4.8504322576058264E-3</v>
      </c>
      <c r="E192" s="7">
        <v>1.0434877292579494E-2</v>
      </c>
      <c r="F192" s="7">
        <v>5.8413495324651571E-3</v>
      </c>
      <c r="G192" s="7">
        <v>1.0434877292579494E-2</v>
      </c>
    </row>
    <row r="193" spans="1:7">
      <c r="A193" s="10">
        <v>45120</v>
      </c>
      <c r="B193" s="7">
        <v>1.5666116744399456E-2</v>
      </c>
      <c r="C193" s="7">
        <v>1.2959144642505116E-2</v>
      </c>
      <c r="D193" s="7">
        <v>1.2882579161321558E-2</v>
      </c>
      <c r="E193" s="7">
        <v>-3.466207976486284E-3</v>
      </c>
      <c r="F193" s="7">
        <v>1.2945868930786504E-2</v>
      </c>
      <c r="G193" s="7">
        <v>-3.466207976486284E-3</v>
      </c>
    </row>
    <row r="194" spans="1:7">
      <c r="A194" s="10">
        <v>45121</v>
      </c>
      <c r="B194" s="7">
        <v>4.1365311916150812E-3</v>
      </c>
      <c r="C194" s="7">
        <v>0</v>
      </c>
      <c r="D194" s="7">
        <v>3.9220740291743168E-2</v>
      </c>
      <c r="E194" s="7">
        <v>3.4133006369458617E-2</v>
      </c>
      <c r="F194" s="7">
        <v>2.9220726782869804E-3</v>
      </c>
      <c r="G194" s="7">
        <v>3.4133006369458617E-2</v>
      </c>
    </row>
    <row r="195" spans="1:7">
      <c r="A195" s="10">
        <v>45124</v>
      </c>
      <c r="B195" s="7">
        <v>-5.1733171731675534E-3</v>
      </c>
      <c r="C195" s="7">
        <v>-1.2959144642505228E-2</v>
      </c>
      <c r="D195" s="7">
        <v>9.1884008878957181E-3</v>
      </c>
      <c r="E195" s="7">
        <v>-5.164658886216681E-2</v>
      </c>
      <c r="F195" s="7">
        <v>-6.1558140585845442E-3</v>
      </c>
      <c r="G195" s="7">
        <v>-5.164658886216681E-2</v>
      </c>
    </row>
    <row r="196" spans="1:7">
      <c r="A196" s="10">
        <v>45125</v>
      </c>
      <c r="B196" s="7">
        <v>-1.462933076284683E-2</v>
      </c>
      <c r="C196" s="7">
        <v>0</v>
      </c>
      <c r="D196" s="7">
        <v>-1.2270048130432169E-2</v>
      </c>
      <c r="E196" s="7">
        <v>7.042282625412951E-3</v>
      </c>
      <c r="F196" s="7">
        <v>-6.4913793794320338E-3</v>
      </c>
      <c r="G196" s="7">
        <v>7.042282625412951E-3</v>
      </c>
    </row>
    <row r="197" spans="1:7">
      <c r="A197" s="10">
        <v>45126</v>
      </c>
      <c r="B197" s="7">
        <v>-2.9916804421941581E-2</v>
      </c>
      <c r="C197" s="7">
        <v>4.3384015985981411E-3</v>
      </c>
      <c r="D197" s="7">
        <v>-2.0265742702365336E-2</v>
      </c>
      <c r="E197" s="7">
        <v>3.4486176071169404E-2</v>
      </c>
      <c r="F197" s="7">
        <v>2.8266821706085699E-3</v>
      </c>
      <c r="G197" s="7">
        <v>3.4486176071169404E-2</v>
      </c>
    </row>
    <row r="198" spans="1:7">
      <c r="A198" s="10">
        <v>45127</v>
      </c>
      <c r="B198" s="7">
        <v>-1.9715797656574847E-2</v>
      </c>
      <c r="C198" s="7">
        <v>0</v>
      </c>
      <c r="D198" s="7">
        <v>-7.9051550976640753E-3</v>
      </c>
      <c r="E198" s="7">
        <v>1.3468217050866611E-2</v>
      </c>
      <c r="F198" s="7">
        <v>-7.8485032383429423E-3</v>
      </c>
      <c r="G198" s="7">
        <v>1.3468217050866611E-2</v>
      </c>
    </row>
    <row r="199" spans="1:7">
      <c r="A199" s="10">
        <v>45128</v>
      </c>
      <c r="B199" s="7">
        <v>-3.324147105290724E-3</v>
      </c>
      <c r="C199" s="7">
        <v>4.3196611445163796E-3</v>
      </c>
      <c r="D199" s="7">
        <v>-6.3694922151932435E-3</v>
      </c>
      <c r="E199" s="7">
        <v>5.8458200486594149E-2</v>
      </c>
      <c r="F199" s="7">
        <v>1.7086270801827262E-4</v>
      </c>
      <c r="G199" s="7">
        <v>5.8458200486594149E-2</v>
      </c>
    </row>
    <row r="200" spans="1:7">
      <c r="A200" s="10">
        <v>45131</v>
      </c>
      <c r="B200" s="7">
        <v>1.3230688995798202E-2</v>
      </c>
      <c r="C200" s="7">
        <v>4.3010818993907017E-3</v>
      </c>
      <c r="D200" s="7">
        <v>4.7809311198804072E-3</v>
      </c>
      <c r="E200" s="7">
        <v>3.7155976888091267E-2</v>
      </c>
      <c r="F200" s="7">
        <v>9.6564688110315367E-3</v>
      </c>
      <c r="G200" s="7">
        <v>3.7155976888091267E-2</v>
      </c>
    </row>
    <row r="201" spans="1:7">
      <c r="A201" s="10">
        <v>45132</v>
      </c>
      <c r="B201" s="7">
        <v>-1.2121448689852926E-2</v>
      </c>
      <c r="C201" s="7">
        <v>4.2826617920009493E-3</v>
      </c>
      <c r="D201" s="7">
        <v>2.5119035249692584E-2</v>
      </c>
      <c r="E201" s="7">
        <v>-3.0441423812281325E-3</v>
      </c>
      <c r="F201" s="7">
        <v>-2.1151536173772164E-3</v>
      </c>
      <c r="G201" s="7">
        <v>-3.0441423812281325E-3</v>
      </c>
    </row>
    <row r="202" spans="1:7">
      <c r="A202" s="10">
        <v>45133</v>
      </c>
      <c r="B202" s="7">
        <v>2.3014802123071294E-2</v>
      </c>
      <c r="C202" s="7">
        <v>-4.2826617920008478E-3</v>
      </c>
      <c r="D202" s="7">
        <v>1.5384919957888826E-2</v>
      </c>
      <c r="E202" s="7">
        <v>-3.0534374868903431E-3</v>
      </c>
      <c r="F202" s="7">
        <v>4.6081162224923203E-3</v>
      </c>
      <c r="G202" s="7">
        <v>-3.0534374868903431E-3</v>
      </c>
    </row>
    <row r="203" spans="1:7">
      <c r="A203" s="10">
        <v>45134</v>
      </c>
      <c r="B203" s="7">
        <v>1.9313840491598334E-2</v>
      </c>
      <c r="C203" s="7">
        <v>0</v>
      </c>
      <c r="D203" s="7">
        <v>-1.5278826828505258E-3</v>
      </c>
      <c r="E203" s="7">
        <v>1.2158204479809583E-2</v>
      </c>
      <c r="F203" s="7">
        <v>2.9598834399391398E-3</v>
      </c>
      <c r="G203" s="7">
        <v>1.2158204479809583E-2</v>
      </c>
    </row>
    <row r="204" spans="1:7">
      <c r="A204" s="10">
        <v>45135</v>
      </c>
      <c r="B204" s="7">
        <v>-1.0632430673446591E-3</v>
      </c>
      <c r="C204" s="7">
        <v>-4.3010818993905854E-3</v>
      </c>
      <c r="D204" s="7">
        <v>1.5278826828503914E-3</v>
      </c>
      <c r="E204" s="7">
        <v>-3.0677252247047006E-2</v>
      </c>
      <c r="F204" s="7">
        <v>-8.5660818104764513E-3</v>
      </c>
      <c r="G204" s="7">
        <v>-3.0677252247047006E-2</v>
      </c>
    </row>
    <row r="205" spans="1:7">
      <c r="A205" s="10">
        <v>45138</v>
      </c>
      <c r="B205" s="7">
        <v>0</v>
      </c>
      <c r="C205" s="7">
        <v>4.3010818993907017E-3</v>
      </c>
      <c r="D205" s="7">
        <v>1.5151806105375183E-2</v>
      </c>
      <c r="E205" s="7">
        <v>-2.8437935320533514E-2</v>
      </c>
      <c r="F205" s="7">
        <v>3.925662148861195E-3</v>
      </c>
      <c r="G205" s="7">
        <v>-2.8437935320533514E-2</v>
      </c>
    </row>
    <row r="206" spans="1:7">
      <c r="A206" s="10">
        <v>45139</v>
      </c>
      <c r="B206" s="7">
        <v>-7.4746315442521718E-3</v>
      </c>
      <c r="C206" s="7">
        <v>-4.3010818993905854E-3</v>
      </c>
      <c r="D206" s="7">
        <v>-2.127737739465304E-2</v>
      </c>
      <c r="E206" s="7">
        <v>-2.9270382300113224E-2</v>
      </c>
      <c r="F206" s="7">
        <v>-1.8714734873812901E-2</v>
      </c>
      <c r="G206" s="7">
        <v>-2.9270382300113224E-2</v>
      </c>
    </row>
    <row r="207" spans="1:7">
      <c r="A207" s="10">
        <v>45140</v>
      </c>
      <c r="B207" s="7">
        <v>-3.220657572495718E-3</v>
      </c>
      <c r="C207" s="7">
        <v>4.3010818993907017E-3</v>
      </c>
      <c r="D207" s="7">
        <v>-4.6189250229614126E-3</v>
      </c>
      <c r="E207" s="7">
        <v>9.8522964430116395E-3</v>
      </c>
      <c r="F207" s="7">
        <v>-2.9670811411678685E-3</v>
      </c>
      <c r="G207" s="7">
        <v>9.8522964430116395E-3</v>
      </c>
    </row>
    <row r="208" spans="1:7">
      <c r="A208" s="10">
        <v>45142</v>
      </c>
      <c r="B208" s="7">
        <v>-2.1528102576536937E-3</v>
      </c>
      <c r="C208" s="7">
        <v>-4.3010818993905854E-3</v>
      </c>
      <c r="D208" s="7">
        <v>1.074449631223931E-2</v>
      </c>
      <c r="E208" s="7">
        <v>0</v>
      </c>
      <c r="F208" s="7">
        <v>9.0025284006153145E-3</v>
      </c>
      <c r="G208" s="7">
        <v>0</v>
      </c>
    </row>
    <row r="209" spans="1:7">
      <c r="A209" s="10">
        <v>45145</v>
      </c>
      <c r="B209" s="7">
        <v>-1.8488900583586702E-2</v>
      </c>
      <c r="C209" s="7">
        <v>4.3010818993907017E-3</v>
      </c>
      <c r="D209" s="7">
        <v>-4.5906531049365361E-3</v>
      </c>
      <c r="E209" s="7">
        <v>2.5807883955872503E-2</v>
      </c>
      <c r="F209" s="7">
        <v>-7.0221079821283089E-3</v>
      </c>
      <c r="G209" s="7">
        <v>2.5807883955872503E-2</v>
      </c>
    </row>
    <row r="210" spans="1:7">
      <c r="A210" s="10">
        <v>45146</v>
      </c>
      <c r="B210" s="7">
        <v>1.0970709086200973E-3</v>
      </c>
      <c r="C210" s="7">
        <v>4.2826617920009493E-3</v>
      </c>
      <c r="D210" s="7">
        <v>1.5325497411005392E-3</v>
      </c>
      <c r="E210" s="7">
        <v>-3.5660180398884217E-2</v>
      </c>
      <c r="F210" s="7">
        <v>-3.6333165191316933E-4</v>
      </c>
      <c r="G210" s="7">
        <v>-3.5660180398884217E-2</v>
      </c>
    </row>
    <row r="211" spans="1:7">
      <c r="A211" s="10">
        <v>45147</v>
      </c>
      <c r="B211" s="7">
        <v>-9.917348500908316E-3</v>
      </c>
      <c r="C211" s="7">
        <v>8.5106896679086105E-3</v>
      </c>
      <c r="D211" s="7">
        <v>1.5302206809853865E-3</v>
      </c>
      <c r="E211" s="7">
        <v>-4.3851882528849397E-2</v>
      </c>
      <c r="F211" s="7">
        <v>-1.4101754465742624E-2</v>
      </c>
      <c r="G211" s="7">
        <v>-4.3851882528849397E-2</v>
      </c>
    </row>
    <row r="212" spans="1:7">
      <c r="A212" s="10">
        <v>45148</v>
      </c>
      <c r="B212" s="7">
        <v>4.4198082999293556E-3</v>
      </c>
      <c r="C212" s="7">
        <v>0</v>
      </c>
      <c r="D212" s="7">
        <v>0</v>
      </c>
      <c r="E212" s="7">
        <v>-1.0398707220898622E-2</v>
      </c>
      <c r="F212" s="7">
        <v>-2.0128344204575726E-3</v>
      </c>
      <c r="G212" s="7">
        <v>-1.0398707220898622E-2</v>
      </c>
    </row>
    <row r="213" spans="1:7">
      <c r="A213" s="10">
        <v>45149</v>
      </c>
      <c r="B213" s="7">
        <v>-7.747642689391588E-3</v>
      </c>
      <c r="C213" s="7">
        <v>-8.5106896679086191E-3</v>
      </c>
      <c r="D213" s="7">
        <v>-2.3202874090044057E-2</v>
      </c>
      <c r="E213" s="7">
        <v>-3.1861102068984008E-2</v>
      </c>
      <c r="F213" s="7">
        <v>-1.2583309251540185E-2</v>
      </c>
      <c r="G213" s="7">
        <v>-3.1861102068984008E-2</v>
      </c>
    </row>
    <row r="214" spans="1:7">
      <c r="A214" s="10">
        <v>45152</v>
      </c>
      <c r="B214" s="7">
        <v>9.9503528553681313E-3</v>
      </c>
      <c r="C214" s="7">
        <v>0</v>
      </c>
      <c r="D214" s="7">
        <v>-6.2794822417102077E-3</v>
      </c>
      <c r="E214" s="7">
        <v>7.168489478612497E-3</v>
      </c>
      <c r="F214" s="7">
        <v>3.7225908828589114E-3</v>
      </c>
      <c r="G214" s="7">
        <v>7.168489478612497E-3</v>
      </c>
    </row>
    <row r="215" spans="1:7">
      <c r="A215" s="10">
        <v>45153</v>
      </c>
      <c r="B215" s="7">
        <v>-3.8121229822064444E-2</v>
      </c>
      <c r="C215" s="7">
        <v>8.5106896679086105E-3</v>
      </c>
      <c r="D215" s="7">
        <v>-1.5873350346841279E-2</v>
      </c>
      <c r="E215" s="7">
        <v>-2.1661496781179419E-2</v>
      </c>
      <c r="F215" s="7">
        <v>-4.8760455512651717E-4</v>
      </c>
      <c r="G215" s="7">
        <v>-2.1661496781179419E-2</v>
      </c>
    </row>
    <row r="216" spans="1:7">
      <c r="A216" s="10">
        <v>45154</v>
      </c>
      <c r="B216" s="7">
        <v>-3.4345083201954801E-3</v>
      </c>
      <c r="C216" s="7">
        <v>-1.279335145990947E-2</v>
      </c>
      <c r="D216" s="7">
        <v>0</v>
      </c>
      <c r="E216" s="7">
        <v>4.6354109371550989E-2</v>
      </c>
      <c r="F216" s="7">
        <v>4.2399073537843389E-3</v>
      </c>
      <c r="G216" s="7">
        <v>4.6354109371550989E-2</v>
      </c>
    </row>
    <row r="217" spans="1:7">
      <c r="A217" s="10">
        <v>45155</v>
      </c>
      <c r="B217" s="7">
        <v>4.576690067921948E-3</v>
      </c>
      <c r="C217" s="7">
        <v>8.5470605784583476E-3</v>
      </c>
      <c r="D217" s="7">
        <v>-1.6012798054354106E-3</v>
      </c>
      <c r="E217" s="7">
        <v>-3.5464709572282656E-2</v>
      </c>
      <c r="F217" s="7">
        <v>-8.2285536047047077E-3</v>
      </c>
      <c r="G217" s="7">
        <v>-3.5464709572282656E-2</v>
      </c>
    </row>
    <row r="218" spans="1:7">
      <c r="A218" s="10">
        <v>45156</v>
      </c>
      <c r="B218" s="7">
        <v>-3.4304664467248308E-3</v>
      </c>
      <c r="C218" s="7">
        <v>-4.2643987864575397E-3</v>
      </c>
      <c r="D218" s="7">
        <v>1.1155516625461335E-2</v>
      </c>
      <c r="E218" s="7">
        <v>0</v>
      </c>
      <c r="F218" s="7">
        <v>1.1028361501660893E-5</v>
      </c>
      <c r="G218" s="7">
        <v>0</v>
      </c>
    </row>
    <row r="219" spans="1:7">
      <c r="A219" s="10">
        <v>45159</v>
      </c>
      <c r="B219" s="7">
        <v>-1.1462236211971059E-3</v>
      </c>
      <c r="C219" s="7">
        <v>-4.2826617920008478E-3</v>
      </c>
      <c r="D219" s="7">
        <v>-4.7656745837700125E-3</v>
      </c>
      <c r="E219" s="7">
        <v>-3.6166404701885504E-3</v>
      </c>
      <c r="F219" s="7">
        <v>3.4199112933245355E-3</v>
      </c>
      <c r="G219" s="7">
        <v>-3.6166404701885504E-3</v>
      </c>
    </row>
    <row r="220" spans="1:7">
      <c r="A220" s="10">
        <v>45160</v>
      </c>
      <c r="B220" s="7">
        <v>-4.5976172941205491E-3</v>
      </c>
      <c r="C220" s="7">
        <v>0</v>
      </c>
      <c r="D220" s="7">
        <v>0</v>
      </c>
      <c r="E220" s="7">
        <v>2.8573372444055948E-2</v>
      </c>
      <c r="F220" s="7">
        <v>8.4382192842207947E-3</v>
      </c>
      <c r="G220" s="7">
        <v>2.8573372444055948E-2</v>
      </c>
    </row>
    <row r="221" spans="1:7">
      <c r="A221" s="10">
        <v>45161</v>
      </c>
      <c r="B221" s="7">
        <v>2.165317647045148E-2</v>
      </c>
      <c r="C221" s="7">
        <v>8.5470605784583476E-3</v>
      </c>
      <c r="D221" s="7">
        <v>7.9302144445046775E-3</v>
      </c>
      <c r="E221" s="7">
        <v>3.5149421074445919E-3</v>
      </c>
      <c r="F221" s="7">
        <v>1.1633218067651274E-2</v>
      </c>
      <c r="G221" s="7">
        <v>3.5149421074445919E-3</v>
      </c>
    </row>
    <row r="222" spans="1:7">
      <c r="A222" s="10">
        <v>45162</v>
      </c>
      <c r="B222" s="7">
        <v>-1.9351725565120433E-2</v>
      </c>
      <c r="C222" s="7">
        <v>-8.5470605784584083E-3</v>
      </c>
      <c r="D222" s="7">
        <v>-7.9302144445047157E-3</v>
      </c>
      <c r="E222" s="7">
        <v>1.0471299867295437E-2</v>
      </c>
      <c r="F222" s="7">
        <v>-1.7400003038254532E-2</v>
      </c>
      <c r="G222" s="7">
        <v>1.0471299867295437E-2</v>
      </c>
    </row>
    <row r="223" spans="1:7">
      <c r="A223" s="10">
        <v>45163</v>
      </c>
      <c r="B223" s="7">
        <v>2.9447179004872218E-2</v>
      </c>
      <c r="C223" s="7">
        <v>4.2826617920009493E-3</v>
      </c>
      <c r="D223" s="7">
        <v>2.0489269767981697E-2</v>
      </c>
      <c r="E223" s="7">
        <v>4.08219945202552E-2</v>
      </c>
      <c r="F223" s="7">
        <v>1.6780231495047248E-3</v>
      </c>
      <c r="G223" s="7">
        <v>4.08219945202552E-2</v>
      </c>
    </row>
    <row r="224" spans="1:7">
      <c r="A224" s="10">
        <v>45166</v>
      </c>
      <c r="B224" s="7">
        <v>1.1098893314422226E-2</v>
      </c>
      <c r="C224" s="7">
        <v>4.264398786457518E-3</v>
      </c>
      <c r="D224" s="7">
        <v>4.6692482245842132E-3</v>
      </c>
      <c r="E224" s="7">
        <v>4.5610511252052274E-2</v>
      </c>
      <c r="F224" s="7">
        <v>6.9049820222638041E-3</v>
      </c>
      <c r="G224" s="7">
        <v>4.5610511252052274E-2</v>
      </c>
    </row>
    <row r="225" spans="1:7">
      <c r="A225" s="10">
        <v>45167</v>
      </c>
      <c r="B225" s="7">
        <v>2.3992491921724136E-2</v>
      </c>
      <c r="C225" s="7">
        <v>-4.2643987864575397E-3</v>
      </c>
      <c r="D225" s="7">
        <v>1.5515891747352748E-3</v>
      </c>
      <c r="E225" s="7">
        <v>3.1796529173798056E-3</v>
      </c>
      <c r="F225" s="7">
        <v>5.7684568914290512E-3</v>
      </c>
      <c r="G225" s="7">
        <v>3.1796529173798056E-3</v>
      </c>
    </row>
    <row r="226" spans="1:7">
      <c r="A226" s="10">
        <v>45168</v>
      </c>
      <c r="B226" s="7">
        <v>-1.9587176378752232E-2</v>
      </c>
      <c r="C226" s="7">
        <v>-8.5837436913914419E-3</v>
      </c>
      <c r="D226" s="7">
        <v>-1.4051772652667193E-2</v>
      </c>
      <c r="E226" s="7">
        <v>1.5748356968139112E-2</v>
      </c>
      <c r="F226" s="7">
        <v>-5.1154213456453832E-3</v>
      </c>
      <c r="G226" s="7">
        <v>1.5748356968139112E-2</v>
      </c>
    </row>
    <row r="227" spans="1:7">
      <c r="A227" s="10">
        <v>45169</v>
      </c>
      <c r="B227" s="7">
        <v>9.8415446075767795E-3</v>
      </c>
      <c r="C227" s="7">
        <v>4.3010818993907017E-3</v>
      </c>
      <c r="D227" s="7">
        <v>1.8692196298316636E-2</v>
      </c>
      <c r="E227" s="7">
        <v>-6.2696130135953742E-3</v>
      </c>
      <c r="F227" s="7">
        <v>6.267940477327332E-4</v>
      </c>
      <c r="G227" s="7">
        <v>-6.2696130135953742E-3</v>
      </c>
    </row>
    <row r="228" spans="1:7">
      <c r="A228" s="10">
        <v>45170</v>
      </c>
      <c r="B228" s="7">
        <v>1.087525924613437E-3</v>
      </c>
      <c r="C228" s="7">
        <v>8.5470605784583476E-3</v>
      </c>
      <c r="D228" s="7">
        <v>7.8395558001740293E-3</v>
      </c>
      <c r="E228" s="7">
        <v>0</v>
      </c>
      <c r="F228" s="7">
        <v>8.658741498421928E-3</v>
      </c>
      <c r="G228" s="7">
        <v>0</v>
      </c>
    </row>
    <row r="229" spans="1:7">
      <c r="A229" s="10">
        <v>45173</v>
      </c>
      <c r="B229" s="7">
        <v>1.1885585751703651E-2</v>
      </c>
      <c r="C229" s="7">
        <v>-4.2643987864575397E-3</v>
      </c>
      <c r="D229" s="7">
        <v>-6.4516675398888709E-3</v>
      </c>
      <c r="E229" s="7">
        <v>3.7041271680349076E-2</v>
      </c>
      <c r="F229" s="7">
        <v>1.1434519026872416E-4</v>
      </c>
      <c r="G229" s="7">
        <v>3.7041271680349076E-2</v>
      </c>
    </row>
    <row r="230" spans="1:7">
      <c r="A230" s="10">
        <v>45174</v>
      </c>
      <c r="B230" s="7">
        <v>3.217203847328814E-3</v>
      </c>
      <c r="C230" s="7">
        <v>0</v>
      </c>
      <c r="D230" s="7">
        <v>-6.4934805560290017E-3</v>
      </c>
      <c r="E230" s="7">
        <v>6.0423144559626617E-3</v>
      </c>
      <c r="F230" s="7">
        <v>-3.1881677689173343E-3</v>
      </c>
      <c r="G230" s="7">
        <v>6.0423144559626617E-3</v>
      </c>
    </row>
    <row r="231" spans="1:7">
      <c r="A231" s="10">
        <v>45175</v>
      </c>
      <c r="B231" s="7">
        <v>-2.0552394366597369E-2</v>
      </c>
      <c r="C231" s="7">
        <v>0</v>
      </c>
      <c r="D231" s="7">
        <v>-3.2626618682365656E-3</v>
      </c>
      <c r="E231" s="7">
        <v>-3.0165935394256792E-3</v>
      </c>
      <c r="F231" s="7">
        <v>-7.1360711001897635E-3</v>
      </c>
      <c r="G231" s="7">
        <v>-3.0165935394256792E-3</v>
      </c>
    </row>
    <row r="232" spans="1:7">
      <c r="A232" s="10">
        <v>45176</v>
      </c>
      <c r="B232" s="7">
        <v>-1.0934719395334096E-3</v>
      </c>
      <c r="C232" s="7">
        <v>-4.2826617920008478E-3</v>
      </c>
      <c r="D232" s="7">
        <v>9.7561424242656528E-3</v>
      </c>
      <c r="E232" s="7">
        <v>6.0241146033808762E-3</v>
      </c>
      <c r="F232" s="7">
        <v>-2.5980368250695441E-3</v>
      </c>
      <c r="G232" s="7">
        <v>6.0241146033808762E-3</v>
      </c>
    </row>
    <row r="233" spans="1:7">
      <c r="A233" s="10">
        <v>45177</v>
      </c>
      <c r="B233" s="7">
        <v>7.6294212037922434E-3</v>
      </c>
      <c r="C233" s="7">
        <v>4.2826617920009493E-3</v>
      </c>
      <c r="D233" s="7">
        <v>1.6168637183124747E-3</v>
      </c>
      <c r="E233" s="7">
        <v>2.0803127629763326E-2</v>
      </c>
      <c r="F233" s="7">
        <v>-8.668626214991584E-3</v>
      </c>
      <c r="G233" s="7">
        <v>2.0803127629763326E-2</v>
      </c>
    </row>
    <row r="234" spans="1:7">
      <c r="A234" s="10">
        <v>45180</v>
      </c>
      <c r="B234" s="7">
        <v>1.6155440570290461E-2</v>
      </c>
      <c r="C234" s="7">
        <v>0</v>
      </c>
      <c r="D234" s="7">
        <v>3.2257447325857768E-3</v>
      </c>
      <c r="E234" s="7">
        <v>-2.6827242233144189E-2</v>
      </c>
      <c r="F234" s="7">
        <v>8.4690052965384743E-3</v>
      </c>
      <c r="G234" s="7">
        <v>-2.6827242233144189E-2</v>
      </c>
    </row>
    <row r="235" spans="1:7">
      <c r="A235" s="10">
        <v>45181</v>
      </c>
      <c r="B235" s="7">
        <v>6.3897770034467734E-3</v>
      </c>
      <c r="C235" s="7">
        <v>-4.2826617920008478E-3</v>
      </c>
      <c r="D235" s="7">
        <v>4.8193506933501499E-3</v>
      </c>
      <c r="E235" s="7">
        <v>-3.0677252247047006E-2</v>
      </c>
      <c r="F235" s="7">
        <v>5.3078190457483759E-4</v>
      </c>
      <c r="G235" s="7">
        <v>-3.0677252247047006E-2</v>
      </c>
    </row>
    <row r="236" spans="1:7">
      <c r="A236" s="10">
        <v>45182</v>
      </c>
      <c r="B236" s="7">
        <v>5.2938188339118897E-3</v>
      </c>
      <c r="C236" s="7">
        <v>4.2826617920009493E-3</v>
      </c>
      <c r="D236" s="7">
        <v>7.9808880762331051E-3</v>
      </c>
      <c r="E236" s="7">
        <v>4.2689408695050571E-2</v>
      </c>
      <c r="F236" s="7">
        <v>1.3540612640987243E-2</v>
      </c>
      <c r="G236" s="7">
        <v>4.2689408695050571E-2</v>
      </c>
    </row>
    <row r="237" spans="1:7">
      <c r="A237" s="10">
        <v>45183</v>
      </c>
      <c r="B237" s="7">
        <v>5.265941827128702E-3</v>
      </c>
      <c r="C237" s="7">
        <v>4.264398786457518E-3</v>
      </c>
      <c r="D237" s="7">
        <v>-6.3796387605408959E-3</v>
      </c>
      <c r="E237" s="7">
        <v>6.360524995457266E-2</v>
      </c>
      <c r="F237" s="7">
        <v>6.721903581527142E-3</v>
      </c>
      <c r="G237" s="7">
        <v>6.360524995457266E-2</v>
      </c>
    </row>
    <row r="238" spans="1:7">
      <c r="A238" s="10">
        <v>45184</v>
      </c>
      <c r="B238" s="7">
        <v>-2.3380406627256094E-2</v>
      </c>
      <c r="C238" s="7">
        <v>-4.2643987864575397E-3</v>
      </c>
      <c r="D238" s="7">
        <v>4.7885008082300959E-3</v>
      </c>
      <c r="E238" s="7">
        <v>5.1853361610255472E-2</v>
      </c>
      <c r="F238" s="7">
        <v>-1.324738307324928E-2</v>
      </c>
      <c r="G238" s="7">
        <v>5.1853361610255472E-2</v>
      </c>
    </row>
    <row r="239" spans="1:7">
      <c r="A239" s="10">
        <v>45187</v>
      </c>
      <c r="B239" s="7">
        <v>-6.472492860596043E-3</v>
      </c>
      <c r="C239" s="7">
        <v>0</v>
      </c>
      <c r="D239" s="7">
        <v>-3.1898113934154351E-3</v>
      </c>
      <c r="E239" s="7">
        <v>-5.3333459753626168E-3</v>
      </c>
      <c r="F239" s="7">
        <v>-3.7150626985056369E-3</v>
      </c>
      <c r="G239" s="7">
        <v>-5.3333459753626168E-3</v>
      </c>
    </row>
    <row r="240" spans="1:7">
      <c r="A240" s="10">
        <v>45188</v>
      </c>
      <c r="B240" s="7">
        <v>-6.5146590932312802E-3</v>
      </c>
      <c r="C240" s="7">
        <v>0</v>
      </c>
      <c r="D240" s="7">
        <v>-8.0192894238571844E-3</v>
      </c>
      <c r="E240" s="7">
        <v>-2.1622464013165657E-2</v>
      </c>
      <c r="F240" s="7">
        <v>-6.1240488468675735E-3</v>
      </c>
      <c r="G240" s="7">
        <v>-2.1622464013165657E-2</v>
      </c>
    </row>
    <row r="241" spans="1:7">
      <c r="A241" s="10">
        <v>45189</v>
      </c>
      <c r="B241" s="7">
        <v>-5.4615097868967082E-3</v>
      </c>
      <c r="C241" s="7">
        <v>-4.2826617920008478E-3</v>
      </c>
      <c r="D241" s="7">
        <v>-1.1336089006927256E-2</v>
      </c>
      <c r="E241" s="7">
        <v>-1.0989121575595206E-2</v>
      </c>
      <c r="F241" s="7">
        <v>-1.3276947180332154E-2</v>
      </c>
      <c r="G241" s="7">
        <v>-1.0989121575595206E-2</v>
      </c>
    </row>
    <row r="242" spans="1:7">
      <c r="A242" s="10">
        <v>45190</v>
      </c>
      <c r="B242" s="7">
        <v>-6.5935183928752528E-3</v>
      </c>
      <c r="C242" s="7">
        <v>4.2826617920009493E-3</v>
      </c>
      <c r="D242" s="7">
        <v>-6.5360035530749342E-3</v>
      </c>
      <c r="E242" s="7">
        <v>0</v>
      </c>
      <c r="F242" s="7">
        <v>1.7029747200626878E-3</v>
      </c>
      <c r="G242" s="7">
        <v>0</v>
      </c>
    </row>
    <row r="243" spans="1:7">
      <c r="A243" s="10">
        <v>45191</v>
      </c>
      <c r="B243" s="7">
        <v>6.5935183928753048E-3</v>
      </c>
      <c r="C243" s="7">
        <v>-4.2826617920008478E-3</v>
      </c>
      <c r="D243" s="7">
        <v>4.9059624556405893E-3</v>
      </c>
      <c r="E243" s="7">
        <v>-1.9526422350355267E-2</v>
      </c>
      <c r="F243" s="7">
        <v>6.5708044856449144E-3</v>
      </c>
      <c r="G243" s="7">
        <v>-1.9526422350355267E-2</v>
      </c>
    </row>
    <row r="244" spans="1:7">
      <c r="A244" s="10">
        <v>45194</v>
      </c>
      <c r="B244" s="7">
        <v>-1.9912206131722187E-2</v>
      </c>
      <c r="C244" s="7">
        <v>-4.3010818993905854E-3</v>
      </c>
      <c r="D244" s="7">
        <v>-1.1484966556984021E-2</v>
      </c>
      <c r="E244" s="7">
        <v>8.4151969252844981E-3</v>
      </c>
      <c r="F244" s="7">
        <v>-1.0765108913655371E-2</v>
      </c>
      <c r="G244" s="7">
        <v>8.4151969252844981E-3</v>
      </c>
    </row>
    <row r="245" spans="1:7">
      <c r="A245" s="10">
        <v>45195</v>
      </c>
      <c r="B245" s="7">
        <v>-7.8519302376412418E-3</v>
      </c>
      <c r="C245" s="7">
        <v>4.3010818993907017E-3</v>
      </c>
      <c r="D245" s="7">
        <v>0</v>
      </c>
      <c r="E245" s="7">
        <v>2.2100347000665922E-2</v>
      </c>
      <c r="F245" s="7">
        <v>2.1045602087663255E-3</v>
      </c>
      <c r="G245" s="7">
        <v>2.2100347000665922E-2</v>
      </c>
    </row>
    <row r="246" spans="1:7">
      <c r="A246" s="10">
        <v>45196</v>
      </c>
      <c r="B246" s="7">
        <v>1.7857594478855956E-2</v>
      </c>
      <c r="C246" s="7">
        <v>-4.3010818993905854E-3</v>
      </c>
      <c r="D246" s="7">
        <v>1.6488544679492002E-3</v>
      </c>
      <c r="E246" s="7">
        <v>-1.0989121575595206E-2</v>
      </c>
      <c r="F246" s="7">
        <v>2.6561212299375495E-3</v>
      </c>
      <c r="G246" s="7">
        <v>-1.0989121575595206E-2</v>
      </c>
    </row>
    <row r="247" spans="1:7">
      <c r="A247" s="10">
        <v>45197</v>
      </c>
      <c r="B247" s="7">
        <v>1.2094682759451301E-2</v>
      </c>
      <c r="C247" s="7">
        <v>4.3010818993907017E-3</v>
      </c>
      <c r="D247" s="7">
        <v>1.6460579848357007E-3</v>
      </c>
      <c r="E247" s="7">
        <v>8.2531417567204817E-3</v>
      </c>
      <c r="F247" s="7">
        <v>1.2371097940524151E-2</v>
      </c>
      <c r="G247" s="7">
        <v>8.2531417567204817E-3</v>
      </c>
    </row>
    <row r="248" spans="1:7">
      <c r="A248" s="10">
        <v>45201</v>
      </c>
      <c r="B248" s="7">
        <v>-1.0989121575595206E-2</v>
      </c>
      <c r="C248" s="7">
        <v>-4.3010818993905854E-3</v>
      </c>
      <c r="D248" s="7">
        <v>-4.9464074879569898E-3</v>
      </c>
      <c r="E248" s="7">
        <v>-3.3429296649194709E-2</v>
      </c>
      <c r="F248" s="7">
        <v>-6.2384668890213373E-3</v>
      </c>
      <c r="G248" s="7">
        <v>-3.3429296649194709E-2</v>
      </c>
    </row>
    <row r="249" spans="1:7">
      <c r="A249" s="10">
        <v>45202</v>
      </c>
      <c r="B249" s="7">
        <v>-2.5742933044609732E-2</v>
      </c>
      <c r="C249" s="7">
        <v>-8.6580627431145415E-3</v>
      </c>
      <c r="D249" s="7">
        <v>-1.3311327887820747E-2</v>
      </c>
      <c r="E249" s="7">
        <v>3.0685810703443887E-2</v>
      </c>
      <c r="F249" s="7">
        <v>-1.105862588201032E-2</v>
      </c>
      <c r="G249" s="7">
        <v>3.0685810703443887E-2</v>
      </c>
    </row>
    <row r="250" spans="1:7">
      <c r="A250" s="10">
        <v>45203</v>
      </c>
      <c r="B250" s="7">
        <v>2.3530587058456655E-2</v>
      </c>
      <c r="C250" s="7">
        <v>0</v>
      </c>
      <c r="D250" s="7">
        <v>1.3311327887820643E-2</v>
      </c>
      <c r="E250" s="7">
        <v>-3.9220713153281267E-2</v>
      </c>
      <c r="F250" s="7">
        <v>1.1008770922382194E-2</v>
      </c>
      <c r="G250" s="7">
        <v>-3.9220713153281267E-2</v>
      </c>
    </row>
    <row r="251" spans="1:7">
      <c r="A251" s="10">
        <v>45204</v>
      </c>
      <c r="B251" s="7">
        <v>1.1067848022971768E-3</v>
      </c>
      <c r="C251" s="7">
        <v>4.3384015985981411E-3</v>
      </c>
      <c r="D251" s="7">
        <v>3.3003495031213074E-3</v>
      </c>
      <c r="E251" s="7">
        <v>5.6980211146377959E-3</v>
      </c>
      <c r="F251" s="7">
        <v>4.0668823758917639E-3</v>
      </c>
      <c r="G251" s="7">
        <v>5.6980211146377959E-3</v>
      </c>
    </row>
    <row r="253" spans="1:7">
      <c r="A253" s="9" t="s">
        <v>7</v>
      </c>
      <c r="B253" s="11">
        <f>AVERAGE(B2:B251)</f>
        <v>6.6258885110191928E-4</v>
      </c>
      <c r="C253" s="11">
        <f t="shared" ref="C253:F253" si="0">AVERAGE(C2:C251)</f>
        <v>1.7353606394395443E-5</v>
      </c>
      <c r="D253" s="11">
        <f t="shared" si="0"/>
        <v>6.7784174282071519E-4</v>
      </c>
      <c r="E253" s="11">
        <f t="shared" si="0"/>
        <v>3.6651629274966143E-3</v>
      </c>
      <c r="F253" s="11">
        <f t="shared" si="0"/>
        <v>6.2851521515513075E-4</v>
      </c>
      <c r="G253" s="11"/>
    </row>
    <row r="254" spans="1:7">
      <c r="A254" s="9" t="s">
        <v>8</v>
      </c>
      <c r="B254" s="7">
        <f>_xlfn.STDEV.P(B2:B251)</f>
        <v>1.8093034554841712E-2</v>
      </c>
      <c r="C254" s="7">
        <f t="shared" ref="C254:F254" si="1">_xlfn.STDEV.P(C2:C251)</f>
        <v>7.721501973373044E-3</v>
      </c>
      <c r="D254" s="7">
        <f t="shared" si="1"/>
        <v>1.1378471998664796E-2</v>
      </c>
      <c r="E254" s="7">
        <f t="shared" si="1"/>
        <v>2.7061753787060387E-2</v>
      </c>
      <c r="F254" s="7">
        <f t="shared" si="1"/>
        <v>9.9593406316727615E-3</v>
      </c>
      <c r="G254" s="7"/>
    </row>
    <row r="277" ht="17.399999999999999" customHeight="1"/>
  </sheetData>
  <phoneticPr fontId="1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53"/>
  <sheetViews>
    <sheetView tabSelected="1" topLeftCell="B6" zoomScaleNormal="100" workbookViewId="0">
      <selection activeCell="O19" sqref="O19:P19"/>
    </sheetView>
  </sheetViews>
  <sheetFormatPr defaultRowHeight="16.2"/>
  <cols>
    <col min="5" max="5" width="9.6640625" bestFit="1" customWidth="1"/>
    <col min="8" max="8" width="9.88671875" customWidth="1"/>
    <col min="10" max="10" width="9.5546875" customWidth="1"/>
    <col min="11" max="11" width="9" bestFit="1" customWidth="1"/>
    <col min="12" max="12" width="10.44140625" bestFit="1" customWidth="1"/>
    <col min="13" max="13" width="9.6640625" customWidth="1"/>
    <col min="14" max="14" width="9.44140625" customWidth="1"/>
    <col min="15" max="15" width="10.77734375" customWidth="1"/>
    <col min="16" max="16" width="10.88671875" customWidth="1"/>
  </cols>
  <sheetData>
    <row r="1" spans="1:16">
      <c r="A1" s="25" t="s">
        <v>5</v>
      </c>
      <c r="B1" s="9" t="s">
        <v>10</v>
      </c>
      <c r="C1" s="9" t="s">
        <v>11</v>
      </c>
      <c r="D1" s="9" t="s">
        <v>12</v>
      </c>
      <c r="E1" s="12" t="s">
        <v>14</v>
      </c>
      <c r="F1" s="25" t="s">
        <v>5</v>
      </c>
      <c r="H1" t="s">
        <v>15</v>
      </c>
    </row>
    <row r="2" spans="1:16" ht="16.8" thickBot="1">
      <c r="A2" s="14">
        <v>-3.8594331825340257E-2</v>
      </c>
      <c r="B2" s="14">
        <v>1.2959144642505116E-2</v>
      </c>
      <c r="C2" s="14">
        <v>-1.6870131550124134E-2</v>
      </c>
      <c r="D2" s="14">
        <v>-5.849617656112719E-2</v>
      </c>
      <c r="E2" s="14">
        <v>-2.4390547720435155E-2</v>
      </c>
      <c r="F2" s="14">
        <v>-3.8594331825340257E-2</v>
      </c>
    </row>
    <row r="3" spans="1:16">
      <c r="A3" s="14">
        <v>1.2137735478858016E-2</v>
      </c>
      <c r="B3" s="14">
        <v>-4.3010818993905854E-3</v>
      </c>
      <c r="C3" s="14">
        <v>-1.9084550183937031E-2</v>
      </c>
      <c r="D3" s="14">
        <v>6.006038849909032E-3</v>
      </c>
      <c r="E3" s="14">
        <v>3.5065998802264733E-3</v>
      </c>
      <c r="F3" s="14">
        <v>1.2137735478858016E-2</v>
      </c>
      <c r="H3" s="17" t="s">
        <v>16</v>
      </c>
      <c r="I3" s="17"/>
    </row>
    <row r="4" spans="1:16">
      <c r="A4" s="14">
        <v>-2.9934153384083659E-2</v>
      </c>
      <c r="B4" s="14">
        <v>4.3010818993907017E-3</v>
      </c>
      <c r="C4" s="14">
        <v>-3.5297726233181899E-2</v>
      </c>
      <c r="D4" s="14">
        <v>-5.8568399061246085E-2</v>
      </c>
      <c r="E4" s="14">
        <v>-2.6420326857508742E-2</v>
      </c>
      <c r="F4" s="14">
        <v>-2.9934153384083659E-2</v>
      </c>
      <c r="H4" t="s">
        <v>17</v>
      </c>
      <c r="I4" s="18">
        <v>0.72302263623395546</v>
      </c>
      <c r="J4" s="26" t="s">
        <v>40</v>
      </c>
    </row>
    <row r="5" spans="1:16">
      <c r="A5" s="14">
        <v>9.6220123799717148E-3</v>
      </c>
      <c r="B5" s="14">
        <v>-4.3010818993905854E-3</v>
      </c>
      <c r="C5" s="14">
        <v>3.9840440568384723E-3</v>
      </c>
      <c r="D5" s="14">
        <v>-1.4388769658219294E-2</v>
      </c>
      <c r="E5" s="14">
        <v>5.0510201003662854E-3</v>
      </c>
      <c r="F5" s="14">
        <v>9.6220123799717148E-3</v>
      </c>
      <c r="H5" t="s">
        <v>18</v>
      </c>
      <c r="I5" s="20">
        <v>0.52276173250669866</v>
      </c>
      <c r="J5" s="27" t="s">
        <v>39</v>
      </c>
    </row>
    <row r="6" spans="1:16">
      <c r="A6" s="14">
        <v>-2.2130889695989305E-2</v>
      </c>
      <c r="B6" s="14">
        <v>-1.7391742711869222E-2</v>
      </c>
      <c r="C6" s="14">
        <v>-7.9841084004207349E-3</v>
      </c>
      <c r="D6" s="14">
        <v>1.1209100817272631E-2</v>
      </c>
      <c r="E6" s="14">
        <v>-8.1368705593462473E-3</v>
      </c>
      <c r="F6" s="14">
        <v>-2.2130889695989305E-2</v>
      </c>
      <c r="H6" t="s">
        <v>19</v>
      </c>
      <c r="I6" s="18">
        <v>0.52083738465390306</v>
      </c>
    </row>
    <row r="7" spans="1:16">
      <c r="A7" s="14">
        <v>-1.12519333745228E-2</v>
      </c>
      <c r="B7" s="14">
        <v>-2.2173857494321967E-2</v>
      </c>
      <c r="C7" s="14">
        <v>-2.0243629427243288E-2</v>
      </c>
      <c r="D7" s="14">
        <v>1.2658381348949069E-2</v>
      </c>
      <c r="E7" s="14">
        <v>-9.2872008094566708E-3</v>
      </c>
      <c r="F7" s="14">
        <v>-1.12519333745228E-2</v>
      </c>
      <c r="H7" t="s">
        <v>20</v>
      </c>
      <c r="I7" s="18">
        <v>1.2549407065786477E-2</v>
      </c>
    </row>
    <row r="8" spans="1:16" ht="16.8" thickBot="1">
      <c r="A8" s="14">
        <v>6.4361785213669823E-2</v>
      </c>
      <c r="B8" s="14">
        <v>4.4742803949211069E-3</v>
      </c>
      <c r="C8" s="14">
        <v>1.1184714780375544E-2</v>
      </c>
      <c r="D8" s="14">
        <v>2.7908850144657268E-2</v>
      </c>
      <c r="E8" s="14">
        <v>2.054163532813923E-2</v>
      </c>
      <c r="F8" s="14">
        <v>6.4361785213669823E-2</v>
      </c>
      <c r="H8" s="15" t="s">
        <v>21</v>
      </c>
      <c r="I8" s="15">
        <v>250</v>
      </c>
    </row>
    <row r="9" spans="1:16">
      <c r="A9" s="14">
        <v>1.578974909777579E-2</v>
      </c>
      <c r="B9" s="14">
        <v>-4.4742803949210774E-3</v>
      </c>
      <c r="C9" s="14">
        <v>2.2989495543385797E-2</v>
      </c>
      <c r="D9" s="14">
        <v>1.215812858154852E-2</v>
      </c>
      <c r="E9" s="14">
        <v>1.6430392054367748E-2</v>
      </c>
      <c r="F9" s="14">
        <v>1.578974909777579E-2</v>
      </c>
    </row>
    <row r="10" spans="1:16" ht="16.8" thickBot="1">
      <c r="A10" s="14">
        <v>1.6828927913758406E-2</v>
      </c>
      <c r="B10" s="14">
        <v>-9.009069942365968E-3</v>
      </c>
      <c r="C10" s="14">
        <v>1.9743323800560084E-3</v>
      </c>
      <c r="D10" s="14">
        <v>-3.0256755993153424E-3</v>
      </c>
      <c r="E10" s="14">
        <v>6.5445328706316358E-3</v>
      </c>
      <c r="F10" s="14">
        <v>1.6828927913758406E-2</v>
      </c>
      <c r="H10" t="s">
        <v>22</v>
      </c>
    </row>
    <row r="11" spans="1:16">
      <c r="A11" s="14">
        <v>-2.3377739964212396E-2</v>
      </c>
      <c r="B11" s="14">
        <v>0</v>
      </c>
      <c r="C11" s="14">
        <v>0</v>
      </c>
      <c r="D11" s="14">
        <v>0</v>
      </c>
      <c r="E11" s="14">
        <v>-1.3754458342581528E-2</v>
      </c>
      <c r="F11" s="14">
        <v>-2.3377739964212396E-2</v>
      </c>
      <c r="H11" s="16"/>
      <c r="I11" s="16" t="s">
        <v>27</v>
      </c>
      <c r="J11" s="16" t="s">
        <v>28</v>
      </c>
      <c r="K11" s="16" t="s">
        <v>29</v>
      </c>
      <c r="L11" s="16" t="s">
        <v>30</v>
      </c>
      <c r="M11" s="16" t="s">
        <v>31</v>
      </c>
    </row>
    <row r="12" spans="1:16">
      <c r="A12" s="14">
        <v>-7.2189181389583246E-2</v>
      </c>
      <c r="B12" s="14">
        <v>-1.3667638728663757E-2</v>
      </c>
      <c r="C12" s="14">
        <v>-2.3953217425576625E-2</v>
      </c>
      <c r="D12" s="14">
        <v>1.2048383426353212E-2</v>
      </c>
      <c r="E12" s="14">
        <v>-4.4489811805847053E-2</v>
      </c>
      <c r="F12" s="14">
        <v>-7.2189181389583246E-2</v>
      </c>
      <c r="H12" t="s">
        <v>23</v>
      </c>
      <c r="I12">
        <v>1</v>
      </c>
      <c r="J12" s="18">
        <v>4.2782545660376745E-2</v>
      </c>
      <c r="K12" s="18">
        <v>4.2782545660376745E-2</v>
      </c>
      <c r="L12" s="18">
        <v>271.6565675728865</v>
      </c>
      <c r="M12" s="50" t="s">
        <v>41</v>
      </c>
    </row>
    <row r="13" spans="1:16">
      <c r="A13" s="14">
        <v>3.6064905671578287E-2</v>
      </c>
      <c r="B13" s="14">
        <v>9.1324835632724723E-3</v>
      </c>
      <c r="C13" s="14">
        <v>2.0181409768623175E-3</v>
      </c>
      <c r="D13" s="14">
        <v>-2.2711043228587271E-2</v>
      </c>
      <c r="E13" s="14">
        <v>-1.8932899024422755E-3</v>
      </c>
      <c r="F13" s="14">
        <v>3.6064905671578287E-2</v>
      </c>
      <c r="H13" t="s">
        <v>24</v>
      </c>
      <c r="I13">
        <v>248</v>
      </c>
      <c r="J13" s="18">
        <v>3.9056929190297268E-2</v>
      </c>
      <c r="K13" s="18">
        <v>1.5748761770281155E-4</v>
      </c>
      <c r="L13" s="18"/>
      <c r="M13" s="18"/>
    </row>
    <row r="14" spans="1:16" ht="16.8" thickBot="1">
      <c r="A14" s="14">
        <v>-8.2079527207321555E-3</v>
      </c>
      <c r="B14" s="14">
        <v>-9.1324835632724741E-3</v>
      </c>
      <c r="C14" s="14">
        <v>-2.966966616180456E-2</v>
      </c>
      <c r="D14" s="14">
        <v>-2.9528189235270359E-2</v>
      </c>
      <c r="E14" s="14">
        <v>-2.0896022639299835E-2</v>
      </c>
      <c r="F14" s="14">
        <v>-8.2079527207321555E-3</v>
      </c>
      <c r="H14" s="15" t="s">
        <v>25</v>
      </c>
      <c r="I14" s="15">
        <v>249</v>
      </c>
      <c r="J14" s="19">
        <v>8.1839474850674013E-2</v>
      </c>
      <c r="K14" s="19"/>
      <c r="L14" s="19"/>
      <c r="M14" s="19"/>
    </row>
    <row r="15" spans="1:16">
      <c r="A15" s="14">
        <v>6.1270796287780691E-2</v>
      </c>
      <c r="B15" s="14">
        <v>0</v>
      </c>
      <c r="C15" s="14">
        <v>6.2111938814005179E-3</v>
      </c>
      <c r="D15" s="14">
        <v>3.1058396055271272E-2</v>
      </c>
      <c r="E15" s="14">
        <v>2.4473365952448718E-2</v>
      </c>
      <c r="F15" s="14">
        <v>6.1270796287780691E-2</v>
      </c>
    </row>
    <row r="16" spans="1:16">
      <c r="A16" s="14">
        <v>-2.485415018049535E-2</v>
      </c>
      <c r="B16" s="14">
        <v>0</v>
      </c>
      <c r="C16" s="14">
        <v>5.146665073616349E-3</v>
      </c>
      <c r="D16" s="14">
        <v>-9.2166393896679875E-3</v>
      </c>
      <c r="E16" s="14">
        <v>-1.2422115323411137E-2</v>
      </c>
      <c r="F16" s="14">
        <v>-2.485415018049535E-2</v>
      </c>
      <c r="I16" t="s">
        <v>32</v>
      </c>
      <c r="J16" t="s">
        <v>20</v>
      </c>
      <c r="K16" t="s">
        <v>33</v>
      </c>
      <c r="L16" t="s">
        <v>34</v>
      </c>
      <c r="M16" t="s">
        <v>35</v>
      </c>
      <c r="N16" t="s">
        <v>36</v>
      </c>
      <c r="O16" t="s">
        <v>37</v>
      </c>
      <c r="P16" t="s">
        <v>38</v>
      </c>
    </row>
    <row r="17" spans="1:16">
      <c r="A17" s="14">
        <v>1.3158084577511201E-2</v>
      </c>
      <c r="B17" s="14">
        <v>-4.5977092486294314E-3</v>
      </c>
      <c r="C17" s="14">
        <v>3.6294333986699776E-2</v>
      </c>
      <c r="D17" s="14">
        <v>2.2884292786160394E-2</v>
      </c>
      <c r="E17" s="14">
        <v>1.2160015277351902E-2</v>
      </c>
      <c r="F17" s="14">
        <v>1.3158084577511201E-2</v>
      </c>
      <c r="H17" t="s">
        <v>26</v>
      </c>
      <c r="I17" s="18">
        <v>-1.6297090877417215E-4</v>
      </c>
      <c r="J17" s="18">
        <v>7.9527311855565812E-4</v>
      </c>
      <c r="K17" s="18">
        <v>-0.20492445296045353</v>
      </c>
      <c r="L17" s="18">
        <v>0.83779923988131921</v>
      </c>
      <c r="M17" s="18">
        <v>-1.7293214810647011E-3</v>
      </c>
      <c r="N17" s="18">
        <v>1.4033796635163568E-3</v>
      </c>
      <c r="O17" s="18">
        <v>-1.7293214810647011E-3</v>
      </c>
      <c r="P17" s="18">
        <v>1.4033796635163568E-3</v>
      </c>
    </row>
    <row r="18" spans="1:16">
      <c r="A18" s="14">
        <v>-1.3080184820052636E-3</v>
      </c>
      <c r="B18" s="14">
        <v>-9.2593254127967123E-3</v>
      </c>
      <c r="C18" s="14">
        <v>-1.9821592237932199E-3</v>
      </c>
      <c r="D18" s="14">
        <v>6.00033491324026E-2</v>
      </c>
      <c r="E18" s="14">
        <v>-1.1334356007456635E-2</v>
      </c>
      <c r="F18" s="14">
        <v>-1.3080184820052636E-3</v>
      </c>
      <c r="H18" t="s">
        <v>13</v>
      </c>
      <c r="I18" s="20">
        <v>1.3135079946669643</v>
      </c>
      <c r="J18" s="18">
        <v>7.9693447749523125E-2</v>
      </c>
      <c r="K18" s="18">
        <v>16.482007389055699</v>
      </c>
      <c r="L18" s="50" t="s">
        <v>41</v>
      </c>
      <c r="M18" s="18">
        <v>1.1565457202259797</v>
      </c>
      <c r="N18" s="18">
        <v>1.470470269107949</v>
      </c>
      <c r="O18" s="51">
        <v>1.1565457202259797</v>
      </c>
      <c r="P18" s="51">
        <v>1.470470269107949</v>
      </c>
    </row>
    <row r="19" spans="1:16">
      <c r="A19" s="14">
        <v>3.3465130116536561E-2</v>
      </c>
      <c r="B19" s="14">
        <v>-4.6620131058113011E-3</v>
      </c>
      <c r="C19" s="14">
        <v>-8.9687240368158342E-3</v>
      </c>
      <c r="D19" s="14">
        <v>1.6901754460551387E-2</v>
      </c>
      <c r="E19" s="14">
        <v>-2.3654932387883782E-3</v>
      </c>
      <c r="F19" s="14">
        <v>3.3465130116536561E-2</v>
      </c>
      <c r="I19" s="22" t="s">
        <v>42</v>
      </c>
      <c r="O19" s="101" t="s">
        <v>162</v>
      </c>
      <c r="P19" s="102"/>
    </row>
    <row r="20" spans="1:16">
      <c r="A20" s="14">
        <v>-1.1457821229576125E-2</v>
      </c>
      <c r="B20" s="14">
        <v>9.3023926623134103E-3</v>
      </c>
      <c r="C20" s="14">
        <v>-6.024087739658162E-3</v>
      </c>
      <c r="D20" s="14">
        <v>2.7549952527278501E-2</v>
      </c>
      <c r="E20" s="14">
        <v>-9.8504917113128206E-3</v>
      </c>
      <c r="F20" s="14">
        <v>-1.1457821229576125E-2</v>
      </c>
      <c r="I20" s="22" t="s">
        <v>43</v>
      </c>
    </row>
    <row r="21" spans="1:16">
      <c r="A21" s="14">
        <v>8.9230163878081682E-3</v>
      </c>
      <c r="B21" s="14">
        <v>-4.6403795565022254E-3</v>
      </c>
      <c r="C21" s="14">
        <v>3.0165906092759864E-3</v>
      </c>
      <c r="D21" s="14">
        <v>5.9345032676528263E-2</v>
      </c>
      <c r="E21" s="14">
        <v>2.9428284331753161E-3</v>
      </c>
      <c r="F21" s="14">
        <v>8.9230163878081682E-3</v>
      </c>
      <c r="H21" s="93" t="s">
        <v>163</v>
      </c>
    </row>
    <row r="22" spans="1:16">
      <c r="A22" s="14">
        <v>1.2682055751171099E-3</v>
      </c>
      <c r="B22" s="14">
        <v>2.7524673390089936E-2</v>
      </c>
      <c r="C22" s="14">
        <v>3.0074971303822077E-3</v>
      </c>
      <c r="D22" s="14">
        <v>2.4036603436436217E-2</v>
      </c>
      <c r="E22" s="14">
        <v>-1.4956169377776697E-2</v>
      </c>
      <c r="F22" s="14">
        <v>1.2682055751171099E-3</v>
      </c>
      <c r="H22" s="101" t="s">
        <v>164</v>
      </c>
      <c r="I22" s="102"/>
    </row>
    <row r="23" spans="1:16">
      <c r="A23" s="14">
        <v>-3.4819843001209806E-2</v>
      </c>
      <c r="B23" s="14">
        <v>-1.8265347977293313E-2</v>
      </c>
      <c r="C23" s="14">
        <v>8.9687240368159487E-3</v>
      </c>
      <c r="D23" s="14">
        <v>0</v>
      </c>
      <c r="E23" s="14">
        <v>4.9560462861297791E-3</v>
      </c>
      <c r="F23" s="14">
        <v>-3.4819843001209806E-2</v>
      </c>
    </row>
    <row r="24" spans="1:16">
      <c r="A24" s="14">
        <v>2.9737214589201935E-2</v>
      </c>
      <c r="B24" s="14">
        <v>9.1743762760412295E-3</v>
      </c>
      <c r="C24" s="14">
        <v>1.3793267337813785E-2</v>
      </c>
      <c r="D24" s="14">
        <v>1.4888575547937074E-2</v>
      </c>
      <c r="E24" s="14">
        <v>1.5382652199743267E-2</v>
      </c>
      <c r="F24" s="14">
        <v>2.9737214589201935E-2</v>
      </c>
    </row>
    <row r="25" spans="1:16">
      <c r="A25" s="14">
        <v>-2.4501574151478092E-2</v>
      </c>
      <c r="B25" s="14">
        <v>-4.5766670274118666E-3</v>
      </c>
      <c r="C25" s="14">
        <v>7.7973642836799573E-3</v>
      </c>
      <c r="D25" s="14">
        <v>-4.9382075660567536E-3</v>
      </c>
      <c r="E25" s="14">
        <v>-1.0729352498984992E-2</v>
      </c>
      <c r="F25" s="14">
        <v>-2.4501574151478092E-2</v>
      </c>
    </row>
    <row r="26" spans="1:16">
      <c r="A26" s="14">
        <v>2.0672545763484297E-2</v>
      </c>
      <c r="B26" s="14">
        <v>1.8182319083190328E-2</v>
      </c>
      <c r="C26" s="14">
        <v>-9.7562269156686414E-3</v>
      </c>
      <c r="D26" s="14">
        <v>-4.8171580802078069E-2</v>
      </c>
      <c r="E26" s="14">
        <v>1.2536415246706031E-2</v>
      </c>
      <c r="F26" s="14">
        <v>2.0672545763484297E-2</v>
      </c>
    </row>
    <row r="27" spans="1:16">
      <c r="A27" s="14">
        <v>-1.2795651629235801E-3</v>
      </c>
      <c r="B27" s="14">
        <v>-1.3605652055778598E-2</v>
      </c>
      <c r="C27" s="14">
        <v>1.9418108029048177E-2</v>
      </c>
      <c r="D27" s="14">
        <v>2.4375831346686867E-2</v>
      </c>
      <c r="E27" s="14">
        <v>6.731090543177505E-3</v>
      </c>
      <c r="F27" s="14">
        <v>-1.2795651629235801E-3</v>
      </c>
    </row>
    <row r="28" spans="1:16">
      <c r="A28" s="14">
        <v>7.6530733599896542E-3</v>
      </c>
      <c r="B28" s="14">
        <v>-9.1743762760412694E-3</v>
      </c>
      <c r="C28" s="14">
        <v>-1.9249265420876922E-3</v>
      </c>
      <c r="D28" s="14">
        <v>-2.5381358964548821E-3</v>
      </c>
      <c r="E28" s="14">
        <v>4.8176276322747591E-3</v>
      </c>
      <c r="F28" s="14">
        <v>7.6530733599896542E-3</v>
      </c>
    </row>
    <row r="29" spans="1:16">
      <c r="A29" s="14">
        <v>-8.9342779078432581E-3</v>
      </c>
      <c r="B29" s="14">
        <v>0</v>
      </c>
      <c r="C29" s="14">
        <v>-3.8610049007931019E-3</v>
      </c>
      <c r="D29" s="14">
        <v>-3.8191644373499548E-3</v>
      </c>
      <c r="E29" s="14">
        <v>-8.7071745234827257E-3</v>
      </c>
      <c r="F29" s="14">
        <v>-8.9342779078432581E-3</v>
      </c>
    </row>
    <row r="30" spans="1:16">
      <c r="A30" s="14">
        <v>-2.5673440913653932E-3</v>
      </c>
      <c r="B30" s="14">
        <v>0</v>
      </c>
      <c r="C30" s="14">
        <v>-3.8759496704987182E-3</v>
      </c>
      <c r="D30" s="14">
        <v>1.2746719217967941E-3</v>
      </c>
      <c r="E30" s="14">
        <v>3.083835348182011E-3</v>
      </c>
      <c r="F30" s="14">
        <v>-2.5673440913653932E-3</v>
      </c>
    </row>
    <row r="31" spans="1:16">
      <c r="A31" s="14">
        <v>2.913434650729789E-2</v>
      </c>
      <c r="B31" s="14">
        <v>-4.6189458562945285E-3</v>
      </c>
      <c r="C31" s="14">
        <v>2.4929358445217122E-2</v>
      </c>
      <c r="D31" s="14">
        <v>1.1399768653643895E-2</v>
      </c>
      <c r="E31" s="14">
        <v>1.5011116489533044E-2</v>
      </c>
      <c r="F31" s="14">
        <v>2.913434650729789E-2</v>
      </c>
    </row>
    <row r="32" spans="1:16">
      <c r="A32" s="14">
        <v>2.4938416603911004E-3</v>
      </c>
      <c r="B32" s="14">
        <v>4.6189458562944583E-3</v>
      </c>
      <c r="C32" s="14">
        <v>7.5471785719845395E-3</v>
      </c>
      <c r="D32" s="14">
        <v>1.0025084023977771E-2</v>
      </c>
      <c r="E32" s="14">
        <v>9.3355848447875429E-3</v>
      </c>
      <c r="F32" s="14">
        <v>2.4938416603911004E-3</v>
      </c>
    </row>
    <row r="33" spans="1:6">
      <c r="A33" s="14">
        <v>3.186541550078615E-2</v>
      </c>
      <c r="B33" s="14">
        <v>4.5977092486295494E-3</v>
      </c>
      <c r="C33" s="14">
        <v>9.3546550055045065E-3</v>
      </c>
      <c r="D33" s="14">
        <v>-2.3975836155051323E-2</v>
      </c>
      <c r="E33" s="14">
        <v>2.1570810405582144E-2</v>
      </c>
      <c r="F33" s="14">
        <v>3.186541550078615E-2</v>
      </c>
    </row>
    <row r="34" spans="1:6">
      <c r="A34" s="14">
        <v>4.8135109253022142E-3</v>
      </c>
      <c r="B34" s="14">
        <v>-4.5977092486294314E-3</v>
      </c>
      <c r="C34" s="14">
        <v>-1.6901833577489259E-2</v>
      </c>
      <c r="D34" s="14">
        <v>1.6466426413775829E-2</v>
      </c>
      <c r="E34" s="14">
        <v>-9.9512255284251016E-3</v>
      </c>
      <c r="F34" s="14">
        <v>4.8135109253022142E-3</v>
      </c>
    </row>
    <row r="35" spans="1:6">
      <c r="A35" s="14">
        <v>5.4888217286202967E-2</v>
      </c>
      <c r="B35" s="14">
        <v>9.1743762760412295E-3</v>
      </c>
      <c r="C35" s="14">
        <v>4.9871858311057927E-2</v>
      </c>
      <c r="D35" s="14">
        <v>-1.3915442936346091E-2</v>
      </c>
      <c r="E35" s="14">
        <v>3.6629005018489293E-2</v>
      </c>
      <c r="F35" s="14">
        <v>5.4888217286202967E-2</v>
      </c>
    </row>
    <row r="36" spans="1:6">
      <c r="A36" s="14">
        <v>2.0248205373376352E-2</v>
      </c>
      <c r="B36" s="14">
        <v>0</v>
      </c>
      <c r="C36" s="14">
        <v>1.431146284508132E-2</v>
      </c>
      <c r="D36" s="14">
        <v>3.9955340357887455E-2</v>
      </c>
      <c r="E36" s="14">
        <v>1.18756692586154E-2</v>
      </c>
      <c r="F36" s="14">
        <v>2.0248205373376352E-2</v>
      </c>
    </row>
    <row r="37" spans="1:6">
      <c r="A37" s="14">
        <v>3.716265892150681E-2</v>
      </c>
      <c r="B37" s="14">
        <v>-4.5766670274118666E-3</v>
      </c>
      <c r="C37" s="14">
        <v>1.7746961400102318E-3</v>
      </c>
      <c r="D37" s="14">
        <v>1.2233151372670666E-3</v>
      </c>
      <c r="E37" s="14">
        <v>2.5864501216675793E-2</v>
      </c>
      <c r="F37" s="14">
        <v>3.716265892150681E-2</v>
      </c>
    </row>
    <row r="38" spans="1:6">
      <c r="A38" s="14">
        <v>-2.939782806720919E-2</v>
      </c>
      <c r="B38" s="14">
        <v>-4.5977092486294314E-3</v>
      </c>
      <c r="C38" s="14">
        <v>-1.608615898509155E-2</v>
      </c>
      <c r="D38" s="14">
        <v>1.2217349955304267E-3</v>
      </c>
      <c r="E38" s="14">
        <v>-6.1615082393938784E-4</v>
      </c>
      <c r="F38" s="14">
        <v>-2.939782806720919E-2</v>
      </c>
    </row>
    <row r="39" spans="1:6">
      <c r="A39" s="14">
        <v>7.7050025147551359E-3</v>
      </c>
      <c r="B39" s="14">
        <v>-4.6189458562945285E-3</v>
      </c>
      <c r="C39" s="14">
        <v>0</v>
      </c>
      <c r="D39" s="14">
        <v>1.2202319852053531E-3</v>
      </c>
      <c r="E39" s="14">
        <v>-1.4578272708657826E-4</v>
      </c>
      <c r="F39" s="14">
        <v>7.7050025147551359E-3</v>
      </c>
    </row>
    <row r="40" spans="1:6">
      <c r="A40" s="14">
        <v>0</v>
      </c>
      <c r="B40" s="14">
        <v>9.2166551049240476E-3</v>
      </c>
      <c r="C40" s="14">
        <v>-3.6101655597151772E-3</v>
      </c>
      <c r="D40" s="14">
        <v>-3.0962225603966925E-2</v>
      </c>
      <c r="E40" s="14">
        <v>-2.0826460819818818E-3</v>
      </c>
      <c r="F40" s="14">
        <v>0</v>
      </c>
    </row>
    <row r="41" spans="1:6">
      <c r="A41" s="14">
        <v>1.0959781918962927E-3</v>
      </c>
      <c r="B41" s="14">
        <v>0</v>
      </c>
      <c r="C41" s="14">
        <v>3.6101655597151209E-3</v>
      </c>
      <c r="D41" s="14">
        <v>8.2072611191552028E-2</v>
      </c>
      <c r="E41" s="14">
        <v>-3.8405691002648575E-3</v>
      </c>
      <c r="F41" s="14">
        <v>1.0959781918962927E-3</v>
      </c>
    </row>
    <row r="42" spans="1:6">
      <c r="A42" s="14">
        <v>9.8092557660672784E-3</v>
      </c>
      <c r="B42" s="14">
        <v>-4.5977092486294314E-3</v>
      </c>
      <c r="C42" s="14">
        <v>7.1813334501476325E-3</v>
      </c>
      <c r="D42" s="14">
        <v>-4.019454658513693E-2</v>
      </c>
      <c r="E42" s="14">
        <v>6.4026062407330437E-3</v>
      </c>
      <c r="F42" s="14">
        <v>9.8092557660672784E-3</v>
      </c>
    </row>
    <row r="43" spans="1:6">
      <c r="A43" s="14">
        <v>0</v>
      </c>
      <c r="B43" s="14">
        <v>4.5977092486295494E-3</v>
      </c>
      <c r="C43" s="14">
        <v>2.1239734362679535E-2</v>
      </c>
      <c r="D43" s="14">
        <v>-9.6970941688551016E-3</v>
      </c>
      <c r="E43" s="14">
        <v>4.5515108007441324E-3</v>
      </c>
      <c r="F43" s="14">
        <v>0</v>
      </c>
    </row>
    <row r="44" spans="1:6">
      <c r="A44" s="14">
        <v>2.1669131140606489E-3</v>
      </c>
      <c r="B44" s="14">
        <v>9.1324835632724723E-3</v>
      </c>
      <c r="C44" s="14">
        <v>1.0453083112686388E-2</v>
      </c>
      <c r="D44" s="14">
        <v>4.8603012427889799E-3</v>
      </c>
      <c r="E44" s="14">
        <v>1.193922294581653E-2</v>
      </c>
      <c r="F44" s="14">
        <v>2.1669131140606489E-3</v>
      </c>
    </row>
    <row r="45" spans="1:6">
      <c r="A45" s="14">
        <v>-8.6957504466367123E-3</v>
      </c>
      <c r="B45" s="14">
        <v>2.2472855852058576E-2</v>
      </c>
      <c r="C45" s="14">
        <v>3.460207607670841E-3</v>
      </c>
      <c r="D45" s="14">
        <v>-2.454110891611766E-2</v>
      </c>
      <c r="E45" s="14">
        <v>-3.7143193225703679E-4</v>
      </c>
      <c r="F45" s="14">
        <v>-8.6957504466367123E-3</v>
      </c>
    </row>
    <row r="46" spans="1:6">
      <c r="A46" s="14">
        <v>-3.1044554802854753E-2</v>
      </c>
      <c r="B46" s="14">
        <v>-1.7937700686667318E-2</v>
      </c>
      <c r="C46" s="14">
        <v>0</v>
      </c>
      <c r="D46" s="14">
        <v>2.454110891611766E-2</v>
      </c>
      <c r="E46" s="14">
        <v>-1.5111027592379426E-2</v>
      </c>
      <c r="F46" s="14">
        <v>-3.1044554802854753E-2</v>
      </c>
    </row>
    <row r="47" spans="1:6">
      <c r="A47" s="14">
        <v>5.6148376321170888E-3</v>
      </c>
      <c r="B47" s="14">
        <v>1.3483350337286988E-2</v>
      </c>
      <c r="C47" s="14">
        <v>2.8938213895108467E-2</v>
      </c>
      <c r="D47" s="14">
        <v>3.1028718736930177E-2</v>
      </c>
      <c r="E47" s="14">
        <v>1.0439981997742783E-2</v>
      </c>
      <c r="F47" s="14">
        <v>5.6148376321170888E-3</v>
      </c>
    </row>
    <row r="48" spans="1:6">
      <c r="A48" s="14">
        <v>2.5429717170737727E-2</v>
      </c>
      <c r="B48" s="14">
        <v>1.3303965626362886E-2</v>
      </c>
      <c r="C48" s="14">
        <v>1.993419473347359E-2</v>
      </c>
      <c r="D48" s="14">
        <v>-1.1757555872490683E-3</v>
      </c>
      <c r="E48" s="14">
        <v>1.1484736870527486E-2</v>
      </c>
      <c r="F48" s="14">
        <v>2.5429717170737727E-2</v>
      </c>
    </row>
    <row r="49" spans="1:6">
      <c r="A49" s="14">
        <v>-4.3763966253875857E-3</v>
      </c>
      <c r="B49" s="14">
        <v>-1.7778246021283944E-2</v>
      </c>
      <c r="C49" s="14">
        <v>-6.6007121661553576E-3</v>
      </c>
      <c r="D49" s="14">
        <v>8.2015341075825886E-3</v>
      </c>
      <c r="E49" s="14">
        <v>8.9153836548190694E-3</v>
      </c>
      <c r="F49" s="14">
        <v>-4.3763966253875857E-3</v>
      </c>
    </row>
    <row r="50" spans="1:6">
      <c r="A50" s="14">
        <v>-2.1953467037856152E-3</v>
      </c>
      <c r="B50" s="14">
        <v>4.4742803949211069E-3</v>
      </c>
      <c r="C50" s="14">
        <v>-4.979258540156746E-3</v>
      </c>
      <c r="D50" s="14">
        <v>3.4407064895762493E-2</v>
      </c>
      <c r="E50" s="14">
        <v>-2.8095570233366784E-3</v>
      </c>
      <c r="F50" s="14">
        <v>-2.1953467037856152E-3</v>
      </c>
    </row>
    <row r="51" spans="1:6">
      <c r="A51" s="14">
        <v>-2.2001768567399978E-3</v>
      </c>
      <c r="B51" s="14">
        <v>4.4543503493803746E-3</v>
      </c>
      <c r="C51" s="14">
        <v>-1.5088302513829503E-2</v>
      </c>
      <c r="D51" s="14">
        <v>1.1268282882459348E-3</v>
      </c>
      <c r="E51" s="14">
        <v>6.7179054650711616E-4</v>
      </c>
      <c r="F51" s="14">
        <v>-2.2001768567399978E-3</v>
      </c>
    </row>
    <row r="52" spans="1:6">
      <c r="A52" s="14">
        <v>-2.0022959927970208E-2</v>
      </c>
      <c r="B52" s="14">
        <v>-4.4543503493803087E-3</v>
      </c>
      <c r="C52" s="14">
        <v>-1.3605674651577299E-2</v>
      </c>
      <c r="D52" s="14">
        <v>1.5642710027246168E-2</v>
      </c>
      <c r="E52" s="14">
        <v>-1.6955207286606339E-2</v>
      </c>
      <c r="F52" s="14">
        <v>-2.0022959927970208E-2</v>
      </c>
    </row>
    <row r="53" spans="1:6">
      <c r="A53" s="14">
        <v>-1.9285861067569503E-2</v>
      </c>
      <c r="B53" s="14">
        <v>4.4543503493803746E-3</v>
      </c>
      <c r="C53" s="14">
        <v>-3.4305137809431869E-3</v>
      </c>
      <c r="D53" s="14">
        <v>-4.8845541536057406E-2</v>
      </c>
      <c r="E53" s="14">
        <v>-6.7353012966569091E-3</v>
      </c>
      <c r="F53" s="14">
        <v>-1.9285861067569503E-2</v>
      </c>
    </row>
    <row r="54" spans="1:6">
      <c r="A54" s="14">
        <v>-2.6699252174253889E-2</v>
      </c>
      <c r="B54" s="14">
        <v>-1.3423020332140661E-2</v>
      </c>
      <c r="C54" s="14">
        <v>-2.0834084813856613E-2</v>
      </c>
      <c r="D54" s="14">
        <v>4.6625818057168637E-2</v>
      </c>
      <c r="E54" s="14">
        <v>-5.2749735875327417E-3</v>
      </c>
      <c r="F54" s="14">
        <v>-2.6699252174253889E-2</v>
      </c>
    </row>
    <row r="55" spans="1:6">
      <c r="A55" s="14">
        <v>2.3256862164267183E-2</v>
      </c>
      <c r="B55" s="14">
        <v>8.9686699827603161E-3</v>
      </c>
      <c r="C55" s="14">
        <v>8.7337262616607719E-3</v>
      </c>
      <c r="D55" s="14">
        <v>-1.6807118316381289E-2</v>
      </c>
      <c r="E55" s="14">
        <v>1.0416883002127651E-2</v>
      </c>
      <c r="F55" s="14">
        <v>2.3256862164267183E-2</v>
      </c>
    </row>
    <row r="56" spans="1:6">
      <c r="A56" s="14">
        <v>0</v>
      </c>
      <c r="B56" s="14">
        <v>4.4543503493803746E-3</v>
      </c>
      <c r="C56" s="14">
        <v>0</v>
      </c>
      <c r="D56" s="14">
        <v>-2.2624104288850658E-3</v>
      </c>
      <c r="E56" s="14">
        <v>-6.3333173121750339E-3</v>
      </c>
      <c r="F56" s="14">
        <v>0</v>
      </c>
    </row>
    <row r="57" spans="1:6">
      <c r="A57" s="14">
        <v>6.8728564567115428E-3</v>
      </c>
      <c r="B57" s="14">
        <v>-1.3423020332140661E-2</v>
      </c>
      <c r="C57" s="14">
        <v>1.7375998940120693E-3</v>
      </c>
      <c r="D57" s="14">
        <v>-5.6786067753634307E-3</v>
      </c>
      <c r="E57" s="14">
        <v>-6.1526323243699518E-3</v>
      </c>
      <c r="F57" s="14">
        <v>6.8728564567115428E-3</v>
      </c>
    </row>
    <row r="58" spans="1:6">
      <c r="A58" s="14">
        <v>1.4731189905751268E-2</v>
      </c>
      <c r="B58" s="14">
        <v>4.4943895878392674E-3</v>
      </c>
      <c r="C58" s="14">
        <v>-1.7375998940120381E-3</v>
      </c>
      <c r="D58" s="14">
        <v>2.8075958835895275E-2</v>
      </c>
      <c r="E58" s="14">
        <v>1.4790647681451462E-2</v>
      </c>
      <c r="F58" s="14">
        <v>1.4731189905751268E-2</v>
      </c>
    </row>
    <row r="59" spans="1:6">
      <c r="A59" s="14">
        <v>-4.5096130031626203E-3</v>
      </c>
      <c r="B59" s="14">
        <v>4.4742803949211069E-3</v>
      </c>
      <c r="C59" s="14">
        <v>-3.4843938117262241E-3</v>
      </c>
      <c r="D59" s="14">
        <v>6.6225295401025073E-3</v>
      </c>
      <c r="E59" s="14">
        <v>-3.5492708967227205E-4</v>
      </c>
      <c r="F59" s="14">
        <v>-4.5096130031626203E-3</v>
      </c>
    </row>
    <row r="60" spans="1:6">
      <c r="A60" s="14">
        <v>1.1292830237877491E-3</v>
      </c>
      <c r="B60" s="14">
        <v>-1.3483350337286988E-2</v>
      </c>
      <c r="C60" s="14">
        <v>-2.116479080959156E-2</v>
      </c>
      <c r="D60" s="14">
        <v>-3.5838158015022097E-2</v>
      </c>
      <c r="E60" s="14">
        <v>-1.4050897213356587E-2</v>
      </c>
      <c r="F60" s="14">
        <v>1.1292830237877491E-3</v>
      </c>
    </row>
    <row r="61" spans="1:6">
      <c r="A61" s="14">
        <v>-3.0947982764575058E-2</v>
      </c>
      <c r="B61" s="14">
        <v>9.0090699423659108E-3</v>
      </c>
      <c r="C61" s="14">
        <v>8.8732011852392673E-3</v>
      </c>
      <c r="D61" s="14">
        <v>-2.5405489227896514E-2</v>
      </c>
      <c r="E61" s="14">
        <v>-6.5762219637022544E-3</v>
      </c>
      <c r="F61" s="14">
        <v>-3.0947982764575058E-2</v>
      </c>
    </row>
    <row r="62" spans="1:6">
      <c r="A62" s="14">
        <v>-2.594492256739319E-2</v>
      </c>
      <c r="B62" s="14">
        <v>0</v>
      </c>
      <c r="C62" s="14">
        <v>-7.0922585460275571E-3</v>
      </c>
      <c r="D62" s="14">
        <v>-4.5462410796464306E-2</v>
      </c>
      <c r="E62" s="14">
        <v>-1.8410254126904876E-2</v>
      </c>
      <c r="F62" s="14">
        <v>-2.594492256739319E-2</v>
      </c>
    </row>
    <row r="63" spans="1:6">
      <c r="A63" s="14">
        <v>3.5778691376103498E-3</v>
      </c>
      <c r="B63" s="14">
        <v>0</v>
      </c>
      <c r="C63" s="14">
        <v>0</v>
      </c>
      <c r="D63" s="14">
        <v>2.4184976506884837E-2</v>
      </c>
      <c r="E63" s="14">
        <v>4.5324077053505623E-3</v>
      </c>
      <c r="F63" s="14">
        <v>3.5778691376103498E-3</v>
      </c>
    </row>
    <row r="64" spans="1:6">
      <c r="A64" s="14">
        <v>2.0035980085973615E-2</v>
      </c>
      <c r="B64" s="14">
        <v>1.3363227812167158E-2</v>
      </c>
      <c r="C64" s="14">
        <v>1.0619595536648171E-2</v>
      </c>
      <c r="D64" s="14">
        <v>7.2570728677129992E-2</v>
      </c>
      <c r="E64" s="14">
        <v>1.4544146012247667E-2</v>
      </c>
      <c r="F64" s="14">
        <v>2.0035980085973615E-2</v>
      </c>
    </row>
    <row r="65" spans="1:6">
      <c r="A65" s="14">
        <v>-2.122714161822482E-2</v>
      </c>
      <c r="B65" s="14">
        <v>-4.4345970678657531E-3</v>
      </c>
      <c r="C65" s="14">
        <v>-1.762113232835909E-3</v>
      </c>
      <c r="D65" s="14">
        <v>-1.2297505313218535E-2</v>
      </c>
      <c r="E65" s="14">
        <v>-1.1932101415736224E-2</v>
      </c>
      <c r="F65" s="14">
        <v>-2.122714161822482E-2</v>
      </c>
    </row>
    <row r="66" spans="1:6">
      <c r="A66" s="14">
        <v>-1.1925820903292968E-3</v>
      </c>
      <c r="B66" s="14">
        <v>4.4345970678657748E-3</v>
      </c>
      <c r="C66" s="14">
        <v>1.7621132328359491E-3</v>
      </c>
      <c r="D66" s="14">
        <v>-3.0842022150183907E-2</v>
      </c>
      <c r="E66" s="14">
        <v>9.4548549059101305E-4</v>
      </c>
      <c r="F66" s="14">
        <v>-1.1925820903292968E-3</v>
      </c>
    </row>
    <row r="67" spans="1:6">
      <c r="A67" s="14">
        <v>-1.194125515029863E-3</v>
      </c>
      <c r="B67" s="14">
        <v>0</v>
      </c>
      <c r="C67" s="14">
        <v>5.2677673013763783E-3</v>
      </c>
      <c r="D67" s="14">
        <v>2.0666671611343987E-2</v>
      </c>
      <c r="E67" s="14">
        <v>3.0265261437152761E-3</v>
      </c>
      <c r="F67" s="14">
        <v>-1.194125515029863E-3</v>
      </c>
    </row>
    <row r="68" spans="1:6">
      <c r="A68" s="14">
        <v>-2.5409692245446203E-2</v>
      </c>
      <c r="B68" s="14">
        <v>8.8106296821549059E-3</v>
      </c>
      <c r="C68" s="14">
        <v>-7.0298805342123684E-3</v>
      </c>
      <c r="D68" s="14">
        <v>4.3364236646220397E-2</v>
      </c>
      <c r="E68" s="14">
        <v>-1.0899879527530798E-2</v>
      </c>
      <c r="F68" s="14">
        <v>-2.5409692245446203E-2</v>
      </c>
    </row>
    <row r="69" spans="1:6">
      <c r="A69" s="14">
        <v>-1.2262172134400811E-3</v>
      </c>
      <c r="B69" s="14">
        <v>-8.8106296821549197E-3</v>
      </c>
      <c r="C69" s="14">
        <v>-1.2422544998557454E-2</v>
      </c>
      <c r="D69" s="14">
        <v>-1.2041732477532034E-2</v>
      </c>
      <c r="E69" s="14">
        <v>-6.2339864033469066E-3</v>
      </c>
      <c r="F69" s="14">
        <v>-1.2262172134400811E-3</v>
      </c>
    </row>
    <row r="70" spans="1:6">
      <c r="A70" s="14">
        <v>-1.2277226682980836E-3</v>
      </c>
      <c r="B70" s="14">
        <v>0</v>
      </c>
      <c r="C70" s="14">
        <v>5.3428205650240101E-3</v>
      </c>
      <c r="D70" s="14">
        <v>-2.4527483609223116E-2</v>
      </c>
      <c r="E70" s="14">
        <v>3.7325232923675188E-3</v>
      </c>
      <c r="F70" s="14">
        <v>-1.2277226682980836E-3</v>
      </c>
    </row>
    <row r="71" spans="1:6">
      <c r="A71" s="14">
        <v>1.705281212187269E-2</v>
      </c>
      <c r="B71" s="14">
        <v>0</v>
      </c>
      <c r="C71" s="14">
        <v>1.7746961400102318E-3</v>
      </c>
      <c r="D71" s="14">
        <v>2.5628188147961632E-2</v>
      </c>
      <c r="E71" s="14">
        <v>6.0948124165688712E-3</v>
      </c>
      <c r="F71" s="14">
        <v>1.705281212187269E-2</v>
      </c>
    </row>
    <row r="72" spans="1:6">
      <c r="A72" s="14">
        <v>-8.4901176025452951E-3</v>
      </c>
      <c r="B72" s="14">
        <v>4.4150182091166933E-3</v>
      </c>
      <c r="C72" s="14">
        <v>1.4084688847666667E-2</v>
      </c>
      <c r="D72" s="14">
        <v>8.7623233614092209E-3</v>
      </c>
      <c r="E72" s="14">
        <v>-1.758436944357921E-3</v>
      </c>
      <c r="F72" s="14">
        <v>-8.4901176025452951E-3</v>
      </c>
    </row>
    <row r="73" spans="1:6">
      <c r="A73" s="14">
        <v>4.8603012427889799E-3</v>
      </c>
      <c r="B73" s="14">
        <v>4.3956114730381293E-3</v>
      </c>
      <c r="C73" s="14">
        <v>2.2472906026883802E-2</v>
      </c>
      <c r="D73" s="14">
        <v>-2.42837212662327E-2</v>
      </c>
      <c r="E73" s="14">
        <v>7.1522611845286693E-3</v>
      </c>
      <c r="F73" s="14">
        <v>4.8603012427889799E-3</v>
      </c>
    </row>
    <row r="74" spans="1:6">
      <c r="A74" s="14">
        <v>2.7497296627032347E-2</v>
      </c>
      <c r="B74" s="14">
        <v>0</v>
      </c>
      <c r="C74" s="14">
        <v>0</v>
      </c>
      <c r="D74" s="14">
        <v>3.3463834349160585E-3</v>
      </c>
      <c r="E74" s="14">
        <v>5.0421427647450653E-3</v>
      </c>
      <c r="F74" s="14">
        <v>2.7497296627032347E-2</v>
      </c>
    </row>
    <row r="75" spans="1:6">
      <c r="A75" s="14">
        <v>4.8340779764472194E-2</v>
      </c>
      <c r="B75" s="14">
        <v>8.7336799687546315E-3</v>
      </c>
      <c r="C75" s="14">
        <v>1.8628818568650909E-2</v>
      </c>
      <c r="D75" s="14">
        <v>3.8235131291912632E-2</v>
      </c>
      <c r="E75" s="14">
        <v>2.6017808736679027E-2</v>
      </c>
      <c r="F75" s="14">
        <v>4.8340779764472194E-2</v>
      </c>
    </row>
    <row r="76" spans="1:6">
      <c r="A76" s="14">
        <v>1.1173300598125255E-2</v>
      </c>
      <c r="B76" s="14">
        <v>0</v>
      </c>
      <c r="C76" s="14">
        <v>-6.7340784866679552E-3</v>
      </c>
      <c r="D76" s="14">
        <v>0</v>
      </c>
      <c r="E76" s="14">
        <v>3.4342587111976142E-3</v>
      </c>
      <c r="F76" s="14">
        <v>1.1173300598125255E-2</v>
      </c>
    </row>
    <row r="77" spans="1:6">
      <c r="A77" s="14">
        <v>3.3278343894621505E-3</v>
      </c>
      <c r="B77" s="14">
        <v>-8.7336799687545534E-3</v>
      </c>
      <c r="C77" s="14">
        <v>-1.8755877635236801E-2</v>
      </c>
      <c r="D77" s="14">
        <v>0</v>
      </c>
      <c r="E77" s="14">
        <v>-3.4864237816213143E-3</v>
      </c>
      <c r="F77" s="14">
        <v>3.3278343894621505E-3</v>
      </c>
    </row>
    <row r="78" spans="1:6">
      <c r="A78" s="14">
        <v>0</v>
      </c>
      <c r="B78" s="14">
        <v>-4.3956114730381093E-3</v>
      </c>
      <c r="C78" s="14">
        <v>1.3675449198268482E-2</v>
      </c>
      <c r="D78" s="14">
        <v>-7.5310199537771284E-3</v>
      </c>
      <c r="E78" s="14">
        <v>-1.3431963636961932E-3</v>
      </c>
      <c r="F78" s="14">
        <v>0</v>
      </c>
    </row>
    <row r="79" spans="1:6">
      <c r="A79" s="14">
        <v>5.5218249403827845E-3</v>
      </c>
      <c r="B79" s="14">
        <v>4.3956114730381293E-3</v>
      </c>
      <c r="C79" s="14">
        <v>-3.4013604221198933E-3</v>
      </c>
      <c r="D79" s="14">
        <v>-9.7667735068189872E-3</v>
      </c>
      <c r="E79" s="14">
        <v>6.2587124873112803E-3</v>
      </c>
      <c r="F79" s="14">
        <v>5.5218249403827845E-3</v>
      </c>
    </row>
    <row r="80" spans="1:6">
      <c r="A80" s="14">
        <v>-1.1074309808527265E-2</v>
      </c>
      <c r="B80" s="14">
        <v>8.7336799687546315E-3</v>
      </c>
      <c r="C80" s="14">
        <v>1.1854452376424547E-2</v>
      </c>
      <c r="D80" s="14">
        <v>1.3001320801275477E-2</v>
      </c>
      <c r="E80" s="14">
        <v>6.916057756978876E-3</v>
      </c>
      <c r="F80" s="14">
        <v>-1.1074309808527265E-2</v>
      </c>
    </row>
    <row r="81" spans="1:6">
      <c r="A81" s="14">
        <v>2.3116031272843954E-2</v>
      </c>
      <c r="B81" s="14">
        <v>-8.7336799687545534E-3</v>
      </c>
      <c r="C81" s="14">
        <v>6.7114808786537614E-3</v>
      </c>
      <c r="D81" s="14">
        <v>2.2353224252223029E-2</v>
      </c>
      <c r="E81" s="14">
        <v>3.9651253047535425E-4</v>
      </c>
      <c r="F81" s="14">
        <v>2.3116031272843954E-2</v>
      </c>
    </row>
    <row r="82" spans="1:6">
      <c r="A82" s="14">
        <v>6.0176421802816578E-2</v>
      </c>
      <c r="B82" s="14">
        <v>4.3763745997987815E-3</v>
      </c>
      <c r="C82" s="14">
        <v>1.9868200741260625E-2</v>
      </c>
      <c r="D82" s="14">
        <v>8.385824691513645E-3</v>
      </c>
      <c r="E82" s="14">
        <v>3.68724340499001E-2</v>
      </c>
      <c r="F82" s="14">
        <v>6.0176421802816578E-2</v>
      </c>
    </row>
    <row r="83" spans="1:6">
      <c r="A83" s="14">
        <v>0</v>
      </c>
      <c r="B83" s="14">
        <v>-1.7621601349819559E-2</v>
      </c>
      <c r="C83" s="14">
        <v>-1.3201533475005927E-2</v>
      </c>
      <c r="D83" s="14">
        <v>3.3866704862252919E-2</v>
      </c>
      <c r="E83" s="14">
        <v>-1.4865513680197619E-2</v>
      </c>
      <c r="F83" s="14">
        <v>0</v>
      </c>
    </row>
    <row r="84" spans="1:6">
      <c r="A84" s="14">
        <v>9.1790752507999764E-3</v>
      </c>
      <c r="B84" s="14">
        <v>0</v>
      </c>
      <c r="C84" s="14">
        <v>-3.3277693368604861E-3</v>
      </c>
      <c r="D84" s="14">
        <v>5.7830929003216028E-2</v>
      </c>
      <c r="E84" s="14">
        <v>1.0098049857484769E-2</v>
      </c>
      <c r="F84" s="14">
        <v>9.1790752507999764E-3</v>
      </c>
    </row>
    <row r="85" spans="1:6">
      <c r="A85" s="14">
        <v>2.3081847141763874E-2</v>
      </c>
      <c r="B85" s="14">
        <v>-4.4543503493803087E-3</v>
      </c>
      <c r="C85" s="14">
        <v>8.2987598601486565E-3</v>
      </c>
      <c r="D85" s="14">
        <v>4.7506027585977988E-3</v>
      </c>
      <c r="E85" s="14">
        <v>1.1286829038142501E-2</v>
      </c>
      <c r="F85" s="14">
        <v>2.3081847141763874E-2</v>
      </c>
    </row>
    <row r="86" spans="1:6">
      <c r="A86" s="14">
        <v>-5.9702465892032151E-3</v>
      </c>
      <c r="B86" s="14">
        <v>8.8889474172459942E-3</v>
      </c>
      <c r="C86" s="14">
        <v>-1.1637657789542767E-2</v>
      </c>
      <c r="D86" s="14">
        <v>-4.7506027585978647E-3</v>
      </c>
      <c r="E86" s="14">
        <v>4.8080282965629365E-4</v>
      </c>
      <c r="F86" s="14">
        <v>-5.9702465892032151E-3</v>
      </c>
    </row>
    <row r="87" spans="1:6">
      <c r="A87" s="14">
        <v>-2.1180802546646636E-2</v>
      </c>
      <c r="B87" s="14">
        <v>-4.4345970678657531E-3</v>
      </c>
      <c r="C87" s="14">
        <v>-6.7114808786537536E-3</v>
      </c>
      <c r="D87" s="14">
        <v>-5.2798205647292359E-2</v>
      </c>
      <c r="E87" s="14">
        <v>-1.3540235723154522E-2</v>
      </c>
      <c r="F87" s="14">
        <v>-2.1180802546646636E-2</v>
      </c>
    </row>
    <row r="88" spans="1:6">
      <c r="A88" s="14">
        <v>2.0367216609225294E-3</v>
      </c>
      <c r="B88" s="14">
        <v>0</v>
      </c>
      <c r="C88" s="14">
        <v>0</v>
      </c>
      <c r="D88" s="14">
        <v>-1.0045003456839576E-3</v>
      </c>
      <c r="E88" s="14">
        <v>5.2542190001923089E-4</v>
      </c>
      <c r="F88" s="14">
        <v>2.0367216609225294E-3</v>
      </c>
    </row>
    <row r="89" spans="1:6">
      <c r="A89" s="14">
        <v>2.7096448996379544E-2</v>
      </c>
      <c r="B89" s="14">
        <v>0</v>
      </c>
      <c r="C89" s="14">
        <v>-3.3726635173363007E-3</v>
      </c>
      <c r="D89" s="14">
        <v>-1.1116819781136288E-2</v>
      </c>
      <c r="E89" s="14">
        <v>1.4008365963557394E-2</v>
      </c>
      <c r="F89" s="14">
        <v>2.7096448996379544E-2</v>
      </c>
    </row>
    <row r="90" spans="1:6">
      <c r="A90" s="14">
        <v>0</v>
      </c>
      <c r="B90" s="14">
        <v>0</v>
      </c>
      <c r="C90" s="14">
        <v>-1.6906158273038187E-3</v>
      </c>
      <c r="D90" s="14">
        <v>-7.1392960409178835E-3</v>
      </c>
      <c r="E90" s="14">
        <v>-1.2467589711420237E-3</v>
      </c>
      <c r="F90" s="14">
        <v>0</v>
      </c>
    </row>
    <row r="91" spans="1:6">
      <c r="A91" s="14">
        <v>5.9229986180824286E-3</v>
      </c>
      <c r="B91" s="14">
        <v>4.4345970678657748E-3</v>
      </c>
      <c r="C91" s="14">
        <v>-3.3898126096644841E-3</v>
      </c>
      <c r="D91" s="14">
        <v>-4.102508318057081E-3</v>
      </c>
      <c r="E91" s="14">
        <v>-7.7341229767999753E-4</v>
      </c>
      <c r="F91" s="14">
        <v>5.9229986180824286E-3</v>
      </c>
    </row>
    <row r="92" spans="1:6">
      <c r="A92" s="14">
        <v>-2.088587129479481E-2</v>
      </c>
      <c r="B92" s="14">
        <v>4.4150182091166933E-3</v>
      </c>
      <c r="C92" s="14">
        <v>1.0135176533011291E-2</v>
      </c>
      <c r="D92" s="14">
        <v>-4.1194804878806118E-3</v>
      </c>
      <c r="E92" s="14">
        <v>-2.7220610026049462E-3</v>
      </c>
      <c r="F92" s="14">
        <v>-2.088587129479481E-2</v>
      </c>
    </row>
    <row r="93" spans="1:6">
      <c r="A93" s="14">
        <v>1.2980751155260118E-2</v>
      </c>
      <c r="B93" s="14">
        <v>4.3956114730381293E-3</v>
      </c>
      <c r="C93" s="14">
        <v>1.0033554417786526E-2</v>
      </c>
      <c r="D93" s="14">
        <v>2.1440310598034737E-2</v>
      </c>
      <c r="E93" s="14">
        <v>7.0644253612014117E-3</v>
      </c>
      <c r="F93" s="14">
        <v>1.2980751155260118E-2</v>
      </c>
    </row>
    <row r="94" spans="1:6">
      <c r="A94" s="14">
        <v>-9.9701719222292859E-3</v>
      </c>
      <c r="B94" s="14">
        <v>-4.3956114730381093E-3</v>
      </c>
      <c r="C94" s="14">
        <v>-1.0033554417786614E-2</v>
      </c>
      <c r="D94" s="14">
        <v>1.0050335853501506E-2</v>
      </c>
      <c r="E94" s="14">
        <v>-1.4256244394497179E-2</v>
      </c>
      <c r="F94" s="14">
        <v>-9.9701719222292859E-3</v>
      </c>
    </row>
    <row r="95" spans="1:6">
      <c r="A95" s="14">
        <v>3.9999253330260508E-3</v>
      </c>
      <c r="B95" s="14">
        <v>4.3956114730381293E-3</v>
      </c>
      <c r="C95" s="14">
        <v>-1.6820845787065834E-3</v>
      </c>
      <c r="D95" s="14">
        <v>-1.0050335853501451E-2</v>
      </c>
      <c r="E95" s="14">
        <v>7.5918688184329272E-3</v>
      </c>
      <c r="F95" s="14">
        <v>3.9999253330260508E-3</v>
      </c>
    </row>
    <row r="96" spans="1:6">
      <c r="A96" s="14">
        <v>-1.9979627425125855E-3</v>
      </c>
      <c r="B96" s="14">
        <v>-4.3956114730381093E-3</v>
      </c>
      <c r="C96" s="14">
        <v>1.5037897943464665E-2</v>
      </c>
      <c r="D96" s="14">
        <v>3.4742948443872837E-2</v>
      </c>
      <c r="E96" s="14">
        <v>-4.5632914001643076E-3</v>
      </c>
      <c r="F96" s="14">
        <v>-1.9979627425125855E-3</v>
      </c>
    </row>
    <row r="97" spans="1:6">
      <c r="A97" s="14">
        <v>9.950330853168092E-3</v>
      </c>
      <c r="B97" s="14">
        <v>1.3129291441792802E-2</v>
      </c>
      <c r="C97" s="14">
        <v>6.6116398010155697E-3</v>
      </c>
      <c r="D97" s="14">
        <v>3.8282186571016966E-2</v>
      </c>
      <c r="E97" s="14">
        <v>4.6102643491994283E-3</v>
      </c>
      <c r="F97" s="14">
        <v>9.950330853168092E-3</v>
      </c>
    </row>
    <row r="98" spans="1:6">
      <c r="A98" s="14">
        <v>1.9782004864133023E-3</v>
      </c>
      <c r="B98" s="14">
        <v>-4.3573053689557007E-3</v>
      </c>
      <c r="C98" s="14">
        <v>-8.2713895995720089E-3</v>
      </c>
      <c r="D98" s="14">
        <v>-9.4340322333586416E-3</v>
      </c>
      <c r="E98" s="14">
        <v>7.5653682469851167E-4</v>
      </c>
      <c r="F98" s="14">
        <v>1.9782004864133023E-3</v>
      </c>
    </row>
    <row r="99" spans="1:6">
      <c r="A99" s="14">
        <v>-2.0969296173365279E-2</v>
      </c>
      <c r="B99" s="14">
        <v>4.3573053689556262E-3</v>
      </c>
      <c r="C99" s="14">
        <v>-4.9958247722819938E-3</v>
      </c>
      <c r="D99" s="14">
        <v>4.7281411959458957E-3</v>
      </c>
      <c r="E99" s="14">
        <v>-9.3107342885021122E-3</v>
      </c>
      <c r="F99" s="14">
        <v>-2.0969296173365279E-2</v>
      </c>
    </row>
    <row r="100" spans="1:6">
      <c r="A100" s="14">
        <v>1.3032806023640021E-2</v>
      </c>
      <c r="B100" s="14">
        <v>4.3384015985981411E-3</v>
      </c>
      <c r="C100" s="14">
        <v>-1.6708424939726341E-3</v>
      </c>
      <c r="D100" s="14">
        <v>4.7058910374127138E-3</v>
      </c>
      <c r="E100" s="14">
        <v>1.2672689506610688E-2</v>
      </c>
      <c r="F100" s="14">
        <v>1.3032806023640021E-2</v>
      </c>
    </row>
    <row r="101" spans="1:6">
      <c r="A101" s="14">
        <v>-4.9925215034197059E-3</v>
      </c>
      <c r="B101" s="14">
        <v>0</v>
      </c>
      <c r="C101" s="14">
        <v>3.3388979293942078E-3</v>
      </c>
      <c r="D101" s="14">
        <v>-2.3754086008107144E-2</v>
      </c>
      <c r="E101" s="14">
        <v>-7.1737446959304983E-3</v>
      </c>
      <c r="F101" s="14">
        <v>-4.9925215034197059E-3</v>
      </c>
    </row>
    <row r="102" spans="1:6">
      <c r="A102" s="14">
        <v>2.666820756896382E-2</v>
      </c>
      <c r="B102" s="14">
        <v>-4.3384015985981298E-3</v>
      </c>
      <c r="C102" s="14">
        <v>-1.6807137002822103E-2</v>
      </c>
      <c r="D102" s="14">
        <v>4.7961722634930135E-3</v>
      </c>
      <c r="E102" s="14">
        <v>6.089616698736409E-3</v>
      </c>
      <c r="F102" s="14">
        <v>2.666820756896382E-2</v>
      </c>
    </row>
    <row r="103" spans="1:6">
      <c r="A103" s="14">
        <v>-1.1764802362543077E-2</v>
      </c>
      <c r="B103" s="14">
        <v>1.2959144642505116E-2</v>
      </c>
      <c r="C103" s="14">
        <v>6.7567581947743363E-3</v>
      </c>
      <c r="D103" s="14">
        <v>-1.9324272826402814E-2</v>
      </c>
      <c r="E103" s="14">
        <v>1.4712854149408699E-5</v>
      </c>
      <c r="F103" s="14">
        <v>-1.1764802362543077E-2</v>
      </c>
    </row>
    <row r="104" spans="1:6">
      <c r="A104" s="14">
        <v>1.1764802362543195E-2</v>
      </c>
      <c r="B104" s="14">
        <v>8.5470605784583476E-3</v>
      </c>
      <c r="C104" s="14">
        <v>1.6820845787066895E-3</v>
      </c>
      <c r="D104" s="14">
        <v>0</v>
      </c>
      <c r="E104" s="14">
        <v>6.2166481268016488E-4</v>
      </c>
      <c r="F104" s="14">
        <v>1.1764802362543195E-2</v>
      </c>
    </row>
    <row r="105" spans="1:6">
      <c r="A105" s="14">
        <v>1.1628096023941345E-2</v>
      </c>
      <c r="B105" s="14">
        <v>4.246290881451004E-3</v>
      </c>
      <c r="C105" s="14">
        <v>8.3682942293412232E-3</v>
      </c>
      <c r="D105" s="14">
        <v>4.8661896511729063E-3</v>
      </c>
      <c r="E105" s="14">
        <v>9.88725366702989E-3</v>
      </c>
      <c r="F105" s="14">
        <v>1.1628096023941345E-2</v>
      </c>
    </row>
    <row r="106" spans="1:6">
      <c r="A106" s="14">
        <v>-5.7971949796613064E-3</v>
      </c>
      <c r="B106" s="14">
        <v>4.2283361095211049E-3</v>
      </c>
      <c r="C106" s="14">
        <v>-3.3388979293941493E-3</v>
      </c>
      <c r="D106" s="14">
        <v>3.8099846232270383E-2</v>
      </c>
      <c r="E106" s="14">
        <v>5.9693854154822352E-3</v>
      </c>
      <c r="F106" s="14">
        <v>-5.7971949796613064E-3</v>
      </c>
    </row>
    <row r="107" spans="1:6">
      <c r="A107" s="14">
        <v>9.6432766437782591E-3</v>
      </c>
      <c r="B107" s="14">
        <v>4.2105325363434578E-3</v>
      </c>
      <c r="C107" s="14">
        <v>3.3388979293942078E-3</v>
      </c>
      <c r="D107" s="14">
        <v>-1.8868484304382805E-2</v>
      </c>
      <c r="E107" s="14">
        <v>-2.5059577086802842E-3</v>
      </c>
      <c r="F107" s="14">
        <v>9.6432766437782591E-3</v>
      </c>
    </row>
    <row r="108" spans="1:6">
      <c r="A108" s="14">
        <v>7.6482592259735291E-3</v>
      </c>
      <c r="B108" s="14">
        <v>-4.2105325363434943E-3</v>
      </c>
      <c r="C108" s="14">
        <v>-1.0050378808047905E-2</v>
      </c>
      <c r="D108" s="14">
        <v>-2.409755157906053E-2</v>
      </c>
      <c r="E108" s="14">
        <v>-3.0099266228401336E-3</v>
      </c>
      <c r="F108" s="14">
        <v>7.6482592259735291E-3</v>
      </c>
    </row>
    <row r="109" spans="1:6">
      <c r="A109" s="14">
        <v>-9.5694510161506725E-3</v>
      </c>
      <c r="B109" s="14">
        <v>-8.4746269909722321E-3</v>
      </c>
      <c r="C109" s="14">
        <v>-1.8692115001860254E-2</v>
      </c>
      <c r="D109" s="14">
        <v>-3.9806250400419706E-2</v>
      </c>
      <c r="E109" s="14">
        <v>-1.5622329461704311E-2</v>
      </c>
      <c r="F109" s="14">
        <v>-9.5694510161506725E-3</v>
      </c>
    </row>
    <row r="110" spans="1:6">
      <c r="A110" s="14">
        <v>9.5694510161506725E-3</v>
      </c>
      <c r="B110" s="14">
        <v>1.2685159527315642E-2</v>
      </c>
      <c r="C110" s="14">
        <v>-1.0344891531587502E-2</v>
      </c>
      <c r="D110" s="14">
        <v>3.4916265106227883E-2</v>
      </c>
      <c r="E110" s="14">
        <v>2.2060916381061477E-3</v>
      </c>
      <c r="F110" s="14">
        <v>9.5694510161506725E-3</v>
      </c>
    </row>
    <row r="111" spans="1:6">
      <c r="A111" s="14">
        <v>-3.4887239276574875E-2</v>
      </c>
      <c r="B111" s="14">
        <v>-1.2685159527315687E-2</v>
      </c>
      <c r="C111" s="14">
        <v>-1.7482963646898629E-2</v>
      </c>
      <c r="D111" s="14">
        <v>-2.481516911972402E-2</v>
      </c>
      <c r="E111" s="14">
        <v>-1.294095815050874E-2</v>
      </c>
      <c r="F111" s="14">
        <v>-3.4887239276574875E-2</v>
      </c>
    </row>
    <row r="112" spans="1:6">
      <c r="A112" s="14">
        <v>1.9531870535739813E-2</v>
      </c>
      <c r="B112" s="14">
        <v>1.2685159527315642E-2</v>
      </c>
      <c r="C112" s="14">
        <v>-3.5335504574175824E-3</v>
      </c>
      <c r="D112" s="14">
        <v>-1.6211074199073413E-2</v>
      </c>
      <c r="E112" s="14">
        <v>1.7672641113064191E-3</v>
      </c>
      <c r="F112" s="14">
        <v>1.9531870535739813E-2</v>
      </c>
    </row>
    <row r="113" spans="1:6">
      <c r="A113" s="14">
        <v>5.7859177246843132E-3</v>
      </c>
      <c r="B113" s="14">
        <v>0</v>
      </c>
      <c r="C113" s="14">
        <v>-2.5090972248092026E-2</v>
      </c>
      <c r="D113" s="14">
        <v>-1.8557274800881606E-2</v>
      </c>
      <c r="E113" s="14">
        <v>-1.0877385003885028E-2</v>
      </c>
      <c r="F113" s="14">
        <v>5.7859177246843132E-3</v>
      </c>
    </row>
    <row r="114" spans="1:6">
      <c r="A114" s="14">
        <v>2.2814696563163754E-2</v>
      </c>
      <c r="B114" s="14">
        <v>-8.4388686458645949E-3</v>
      </c>
      <c r="C114" s="14">
        <v>7.2333354268946347E-3</v>
      </c>
      <c r="D114" s="14">
        <v>1.5488177762651354E-2</v>
      </c>
      <c r="E114" s="14">
        <v>1.5116623170640126E-2</v>
      </c>
      <c r="F114" s="14">
        <v>2.2814696563163754E-2</v>
      </c>
    </row>
    <row r="115" spans="1:6">
      <c r="A115" s="14">
        <v>0</v>
      </c>
      <c r="B115" s="14">
        <v>8.4388686458646035E-3</v>
      </c>
      <c r="C115" s="14">
        <v>-9.0498645862572818E-3</v>
      </c>
      <c r="D115" s="14">
        <v>1.9280171237303675E-2</v>
      </c>
      <c r="E115" s="14">
        <v>-2.1371630673260606E-3</v>
      </c>
      <c r="F115" s="14">
        <v>0</v>
      </c>
    </row>
    <row r="116" spans="1:6">
      <c r="A116" s="14">
        <v>-7.547243371769324E-3</v>
      </c>
      <c r="B116" s="14">
        <v>-4.2105325363434943E-3</v>
      </c>
      <c r="C116" s="14">
        <v>5.4396990265421072E-3</v>
      </c>
      <c r="D116" s="14">
        <v>-1.0101095986503933E-2</v>
      </c>
      <c r="E116" s="14">
        <v>6.0439973841076673E-3</v>
      </c>
      <c r="F116" s="14">
        <v>-7.547243371769324E-3</v>
      </c>
    </row>
    <row r="117" spans="1:6">
      <c r="A117" s="14">
        <v>1.3170482129139131E-2</v>
      </c>
      <c r="B117" s="14">
        <v>8.4034107963793792E-3</v>
      </c>
      <c r="C117" s="14">
        <v>1.6143870534517834E-2</v>
      </c>
      <c r="D117" s="14">
        <v>-2.0324905061028585E-3</v>
      </c>
      <c r="E117" s="14">
        <v>1.5796866800694129E-2</v>
      </c>
      <c r="F117" s="14">
        <v>1.3170482129139131E-2</v>
      </c>
    </row>
    <row r="118" spans="1:6">
      <c r="A118" s="14">
        <v>-3.7453414918882438E-3</v>
      </c>
      <c r="B118" s="14">
        <v>4.175371410480592E-3</v>
      </c>
      <c r="C118" s="14">
        <v>5.3239318463946866E-3</v>
      </c>
      <c r="D118" s="14">
        <v>7.0957924626494891E-3</v>
      </c>
      <c r="E118" s="14">
        <v>6.5449827464726159E-3</v>
      </c>
      <c r="F118" s="14">
        <v>-3.7453414918882438E-3</v>
      </c>
    </row>
    <row r="119" spans="1:6">
      <c r="A119" s="14">
        <v>-3.7594218269636471E-3</v>
      </c>
      <c r="B119" s="14">
        <v>-4.1753714104806215E-3</v>
      </c>
      <c r="C119" s="14">
        <v>-3.5461739761159872E-3</v>
      </c>
      <c r="D119" s="14">
        <v>0</v>
      </c>
      <c r="E119" s="14">
        <v>3.193970952500048E-3</v>
      </c>
      <c r="F119" s="14">
        <v>-3.7594218269636471E-3</v>
      </c>
    </row>
    <row r="120" spans="1:6">
      <c r="A120" s="14">
        <v>-1.8849770309872155E-3</v>
      </c>
      <c r="B120" s="14">
        <v>4.175371410480592E-3</v>
      </c>
      <c r="C120" s="14">
        <v>0</v>
      </c>
      <c r="D120" s="14">
        <v>-1.7320830110154145E-2</v>
      </c>
      <c r="E120" s="14">
        <v>-5.3167933737984837E-3</v>
      </c>
      <c r="F120" s="14">
        <v>-1.8849770309872155E-3</v>
      </c>
    </row>
    <row r="121" spans="1:6">
      <c r="A121" s="14">
        <v>-1.5209399506440829E-2</v>
      </c>
      <c r="B121" s="14">
        <v>-4.1753714104806215E-3</v>
      </c>
      <c r="C121" s="14">
        <v>3.5461739761159213E-3</v>
      </c>
      <c r="D121" s="14">
        <v>-8.2560116794956288E-3</v>
      </c>
      <c r="E121" s="14">
        <v>-8.1714242474467125E-3</v>
      </c>
      <c r="F121" s="14">
        <v>-1.5209399506440829E-2</v>
      </c>
    </row>
    <row r="122" spans="1:6">
      <c r="A122" s="14">
        <v>-1.350070637599054E-2</v>
      </c>
      <c r="B122" s="14">
        <v>4.175371410480592E-3</v>
      </c>
      <c r="C122" s="14">
        <v>7.0546588876304996E-3</v>
      </c>
      <c r="D122" s="14">
        <v>-3.0512646228915453E-2</v>
      </c>
      <c r="E122" s="14">
        <v>4.3391621436814935E-3</v>
      </c>
      <c r="F122" s="14">
        <v>-1.350070637599054E-2</v>
      </c>
    </row>
    <row r="123" spans="1:6">
      <c r="A123" s="14">
        <v>1.1583102701914167E-2</v>
      </c>
      <c r="B123" s="14">
        <v>0</v>
      </c>
      <c r="C123" s="14">
        <v>-1.758995197377109E-3</v>
      </c>
      <c r="D123" s="14">
        <v>-1.2903361823364816E-2</v>
      </c>
      <c r="E123" s="14">
        <v>5.0393504680146962E-3</v>
      </c>
      <c r="F123" s="14">
        <v>1.1583102701914167E-2</v>
      </c>
    </row>
    <row r="124" spans="1:6">
      <c r="A124" s="14">
        <v>1.5238466299831849E-2</v>
      </c>
      <c r="B124" s="14">
        <v>-4.1753714104806215E-3</v>
      </c>
      <c r="C124" s="14">
        <v>-5.2956636902534489E-3</v>
      </c>
      <c r="D124" s="14">
        <v>2.3530454623523378E-2</v>
      </c>
      <c r="E124" s="14">
        <v>1.1747387688688772E-3</v>
      </c>
      <c r="F124" s="14">
        <v>1.5238466299831849E-2</v>
      </c>
    </row>
    <row r="125" spans="1:6">
      <c r="A125" s="14">
        <v>-1.8922048986147479E-3</v>
      </c>
      <c r="B125" s="14">
        <v>8.3333815591442404E-3</v>
      </c>
      <c r="C125" s="14">
        <v>5.2956636902535964E-3</v>
      </c>
      <c r="D125" s="14">
        <v>3.53100237543887E-2</v>
      </c>
      <c r="E125" s="14">
        <v>-3.6169330801849127E-3</v>
      </c>
      <c r="F125" s="14">
        <v>-1.8922048986147479E-3</v>
      </c>
    </row>
    <row r="126" spans="1:6">
      <c r="A126" s="14">
        <v>-7.6045422778870187E-3</v>
      </c>
      <c r="B126" s="14">
        <v>4.1407926660313871E-3</v>
      </c>
      <c r="C126" s="14">
        <v>1.7589951973771198E-3</v>
      </c>
      <c r="D126" s="14">
        <v>4.4895319907890946E-2</v>
      </c>
      <c r="E126" s="14">
        <v>1.6260787140054093E-3</v>
      </c>
      <c r="F126" s="14">
        <v>-7.6045422778870187E-3</v>
      </c>
    </row>
    <row r="127" spans="1:6">
      <c r="A127" s="14">
        <v>-5.7417191233301258E-3</v>
      </c>
      <c r="B127" s="14">
        <v>1.2320484388040657E-2</v>
      </c>
      <c r="C127" s="14">
        <v>3.508772103999322E-3</v>
      </c>
      <c r="D127" s="14">
        <v>2.4097551579060524E-2</v>
      </c>
      <c r="E127" s="14">
        <v>2.5018354362364753E-3</v>
      </c>
      <c r="F127" s="14">
        <v>-5.7417191233301258E-3</v>
      </c>
    </row>
    <row r="128" spans="1:6">
      <c r="A128" s="14">
        <v>-9.6432766437782331E-3</v>
      </c>
      <c r="B128" s="14">
        <v>4.0733253876358688E-3</v>
      </c>
      <c r="C128" s="14">
        <v>0</v>
      </c>
      <c r="D128" s="14">
        <v>9.4787439545437387E-3</v>
      </c>
      <c r="E128" s="14">
        <v>2.3724390445866422E-3</v>
      </c>
      <c r="F128" s="14">
        <v>-9.6432766437782331E-3</v>
      </c>
    </row>
    <row r="129" spans="1:6">
      <c r="A129" s="14">
        <v>9.6432766437782591E-3</v>
      </c>
      <c r="B129" s="14">
        <v>0</v>
      </c>
      <c r="C129" s="14">
        <v>3.4964853323552927E-3</v>
      </c>
      <c r="D129" s="14">
        <v>5.9514127532407715E-2</v>
      </c>
      <c r="E129" s="14">
        <v>1.1988534200514018E-3</v>
      </c>
      <c r="F129" s="14">
        <v>9.6432766437782591E-3</v>
      </c>
    </row>
    <row r="130" spans="1:6">
      <c r="A130" s="14">
        <v>-9.6432766437782331E-3</v>
      </c>
      <c r="B130" s="14">
        <v>8.0972102326193028E-3</v>
      </c>
      <c r="C130" s="14">
        <v>1.7436779447577806E-3</v>
      </c>
      <c r="D130" s="14">
        <v>0</v>
      </c>
      <c r="E130" s="14">
        <v>-8.0793843443344362E-3</v>
      </c>
      <c r="F130" s="14">
        <v>-9.6432766437782331E-3</v>
      </c>
    </row>
    <row r="131" spans="1:6">
      <c r="A131" s="14">
        <v>-5.8309010442801294E-3</v>
      </c>
      <c r="B131" s="14">
        <v>4.024150299725548E-3</v>
      </c>
      <c r="C131" s="14">
        <v>2.0690463368992985E-2</v>
      </c>
      <c r="D131" s="14">
        <v>-4.4543503493803087E-3</v>
      </c>
      <c r="E131" s="14">
        <v>7.8571763449992987E-3</v>
      </c>
      <c r="F131" s="14">
        <v>-5.8309010442801294E-3</v>
      </c>
    </row>
    <row r="132" spans="1:6">
      <c r="A132" s="14">
        <v>1.3552985897881004E-2</v>
      </c>
      <c r="B132" s="14">
        <v>8.0000426670763704E-3</v>
      </c>
      <c r="C132" s="14">
        <v>-1.7079405992911324E-3</v>
      </c>
      <c r="D132" s="14">
        <v>3.0771658666753687E-2</v>
      </c>
      <c r="E132" s="14">
        <v>2.1396641864261938E-3</v>
      </c>
      <c r="F132" s="14">
        <v>1.3552985897881004E-2</v>
      </c>
    </row>
    <row r="133" spans="1:6">
      <c r="A133" s="14">
        <v>1.9211917901772674E-3</v>
      </c>
      <c r="B133" s="14">
        <v>3.9761483796394168E-3</v>
      </c>
      <c r="C133" s="14">
        <v>1.7079405992912111E-3</v>
      </c>
      <c r="D133" s="14">
        <v>-1.3072081567352775E-2</v>
      </c>
      <c r="E133" s="14">
        <v>-5.9127121557605898E-3</v>
      </c>
      <c r="F133" s="14">
        <v>1.9211917901772674E-3</v>
      </c>
    </row>
    <row r="134" spans="1:6">
      <c r="A134" s="14">
        <v>-1.7425358794892622E-2</v>
      </c>
      <c r="B134" s="14">
        <v>-1.1976191046715649E-2</v>
      </c>
      <c r="C134" s="14">
        <v>-6.8493889498287691E-3</v>
      </c>
      <c r="D134" s="14">
        <v>1.3072081567352701E-2</v>
      </c>
      <c r="E134" s="14">
        <v>-6.2560874729062476E-3</v>
      </c>
      <c r="F134" s="14">
        <v>-1.7425358794892622E-2</v>
      </c>
    </row>
    <row r="135" spans="1:6">
      <c r="A135" s="14">
        <v>-9.8136212557087352E-3</v>
      </c>
      <c r="B135" s="14">
        <v>4.0080213975388678E-3</v>
      </c>
      <c r="C135" s="14">
        <v>-5.1679469759200224E-3</v>
      </c>
      <c r="D135" s="14">
        <v>-8.695706967553932E-3</v>
      </c>
      <c r="E135" s="14">
        <v>-3.9996381851738951E-3</v>
      </c>
      <c r="F135" s="14">
        <v>-9.8136212557087352E-3</v>
      </c>
    </row>
    <row r="136" spans="1:6">
      <c r="A136" s="14">
        <v>-1.190496215034454E-2</v>
      </c>
      <c r="B136" s="14">
        <v>7.9681696491768813E-3</v>
      </c>
      <c r="C136" s="14">
        <v>0</v>
      </c>
      <c r="D136" s="14">
        <v>4.3573053689556262E-3</v>
      </c>
      <c r="E136" s="14">
        <v>-6.6769713520637621E-3</v>
      </c>
      <c r="F136" s="14">
        <v>-1.190496215034454E-2</v>
      </c>
    </row>
    <row r="137" spans="1:6">
      <c r="A137" s="14">
        <v>-1.0030174762358287E-2</v>
      </c>
      <c r="B137" s="14">
        <v>0</v>
      </c>
      <c r="C137" s="14">
        <v>3.4482577732036107E-3</v>
      </c>
      <c r="D137" s="14">
        <v>-1.3129291441792736E-2</v>
      </c>
      <c r="E137" s="14">
        <v>1.529298843252917E-3</v>
      </c>
      <c r="F137" s="14">
        <v>-1.0030174762358287E-2</v>
      </c>
    </row>
    <row r="138" spans="1:6">
      <c r="A138" s="14">
        <v>-2.242699546486283E-2</v>
      </c>
      <c r="B138" s="14">
        <v>0</v>
      </c>
      <c r="C138" s="14">
        <v>-1.0380669349479447E-2</v>
      </c>
      <c r="D138" s="14">
        <v>-4.0454954692313638E-2</v>
      </c>
      <c r="E138" s="14">
        <v>-1.6526794019857537E-2</v>
      </c>
      <c r="F138" s="14">
        <v>-2.242699546486283E-2</v>
      </c>
    </row>
    <row r="139" spans="1:6">
      <c r="A139" s="14">
        <v>-2.0639428985382981E-3</v>
      </c>
      <c r="B139" s="14">
        <v>7.9051795071132473E-3</v>
      </c>
      <c r="C139" s="14">
        <v>5.2038044012795151E-3</v>
      </c>
      <c r="D139" s="14">
        <v>1.8182319083190328E-2</v>
      </c>
      <c r="E139" s="14">
        <v>2.5365843668885709E-4</v>
      </c>
      <c r="F139" s="14">
        <v>-2.0639428985382981E-3</v>
      </c>
    </row>
    <row r="140" spans="1:6">
      <c r="A140" s="14">
        <v>9.2544825022336328E-3</v>
      </c>
      <c r="B140" s="14">
        <v>-3.9447782910163407E-3</v>
      </c>
      <c r="C140" s="14">
        <v>-1.7316004326748261E-3</v>
      </c>
      <c r="D140" s="14">
        <v>-2.2780028331819885E-2</v>
      </c>
      <c r="E140" s="14">
        <v>2.3946094851752262E-3</v>
      </c>
      <c r="F140" s="14">
        <v>9.2544825022336328E-3</v>
      </c>
    </row>
    <row r="141" spans="1:6">
      <c r="A141" s="14">
        <v>5.1046565201437171E-3</v>
      </c>
      <c r="B141" s="14">
        <v>3.9447782910163251E-3</v>
      </c>
      <c r="C141" s="14">
        <v>2.2280248338673436E-2</v>
      </c>
      <c r="D141" s="14">
        <v>1.8265347977293189E-2</v>
      </c>
      <c r="E141" s="14">
        <v>1.0822037537740192E-2</v>
      </c>
      <c r="F141" s="14">
        <v>5.1046565201437171E-3</v>
      </c>
    </row>
    <row r="142" spans="1:6">
      <c r="A142" s="14">
        <v>1.5159462220208877E-2</v>
      </c>
      <c r="B142" s="14">
        <v>-1.1881327886752675E-2</v>
      </c>
      <c r="C142" s="14">
        <v>-3.3955678146973347E-3</v>
      </c>
      <c r="D142" s="14">
        <v>2.6787315963649763E-2</v>
      </c>
      <c r="E142" s="14">
        <v>3.6712883255595554E-3</v>
      </c>
      <c r="F142" s="14">
        <v>1.5159462220208877E-2</v>
      </c>
    </row>
    <row r="143" spans="1:6">
      <c r="A143" s="14">
        <v>2.0040688270969277E-3</v>
      </c>
      <c r="B143" s="14">
        <v>0</v>
      </c>
      <c r="C143" s="14">
        <v>-3.4071369905565151E-3</v>
      </c>
      <c r="D143" s="14">
        <v>2.178735418490723E-2</v>
      </c>
      <c r="E143" s="14">
        <v>-5.3267584300033125E-3</v>
      </c>
      <c r="F143" s="14">
        <v>2.0040688270969277E-3</v>
      </c>
    </row>
    <row r="144" spans="1:6">
      <c r="A144" s="14">
        <v>-6.0240943414277895E-3</v>
      </c>
      <c r="B144" s="14">
        <v>7.9365495957363415E-3</v>
      </c>
      <c r="C144" s="14">
        <v>8.4961836553878716E-3</v>
      </c>
      <c r="D144" s="14">
        <v>1.2848142477849059E-2</v>
      </c>
      <c r="E144" s="14">
        <v>3.5696927644346186E-3</v>
      </c>
      <c r="F144" s="14">
        <v>-6.0240943414277895E-3</v>
      </c>
    </row>
    <row r="145" spans="1:6">
      <c r="A145" s="14">
        <v>-1.0076373648542465E-3</v>
      </c>
      <c r="B145" s="14">
        <v>0</v>
      </c>
      <c r="C145" s="14">
        <v>0</v>
      </c>
      <c r="D145" s="14">
        <v>-3.0239885189718235E-2</v>
      </c>
      <c r="E145" s="14">
        <v>1.0910828762543477E-3</v>
      </c>
      <c r="F145" s="14">
        <v>-1.0076373648542465E-3</v>
      </c>
    </row>
    <row r="146" spans="1:6">
      <c r="A146" s="14">
        <v>8.0322120198458111E-3</v>
      </c>
      <c r="B146" s="14">
        <v>0</v>
      </c>
      <c r="C146" s="14">
        <v>5.0632793446402074E-3</v>
      </c>
      <c r="D146" s="14">
        <v>-4.4850566165351789E-2</v>
      </c>
      <c r="E146" s="14">
        <v>4.6926500734630503E-3</v>
      </c>
      <c r="F146" s="14">
        <v>8.0322120198458111E-3</v>
      </c>
    </row>
    <row r="147" spans="1:6">
      <c r="A147" s="14">
        <v>-1.0004803135637253E-3</v>
      </c>
      <c r="B147" s="14">
        <v>0</v>
      </c>
      <c r="C147" s="14">
        <v>1.6820845787066895E-3</v>
      </c>
      <c r="D147" s="14">
        <v>-5.6618893999507931E-2</v>
      </c>
      <c r="E147" s="14">
        <v>1.7901584869289826E-3</v>
      </c>
      <c r="F147" s="14">
        <v>-1.0004803135637253E-3</v>
      </c>
    </row>
    <row r="148" spans="1:6">
      <c r="A148" s="14">
        <v>-1.0060446823414521E-2</v>
      </c>
      <c r="B148" s="14">
        <v>-3.9604012160969048E-3</v>
      </c>
      <c r="C148" s="14">
        <v>-5.054748096042859E-3</v>
      </c>
      <c r="D148" s="14">
        <v>4.8426244757879908E-3</v>
      </c>
      <c r="E148" s="14">
        <v>-5.4792556258505517E-3</v>
      </c>
      <c r="F148" s="14">
        <v>-1.0060446823414521E-2</v>
      </c>
    </row>
    <row r="149" spans="1:6">
      <c r="A149" s="14">
        <v>-5.0684344677023466E-3</v>
      </c>
      <c r="B149" s="14">
        <v>0</v>
      </c>
      <c r="C149" s="14">
        <v>5.0547480960429188E-3</v>
      </c>
      <c r="D149" s="14">
        <v>-3.4401426717332435E-2</v>
      </c>
      <c r="E149" s="14">
        <v>-8.1601743307911003E-3</v>
      </c>
      <c r="F149" s="14">
        <v>-5.0684344677023466E-3</v>
      </c>
    </row>
    <row r="150" spans="1:6">
      <c r="A150" s="14">
        <v>-1.0214593201040706E-2</v>
      </c>
      <c r="B150" s="14">
        <v>-7.9681696491768449E-3</v>
      </c>
      <c r="C150" s="14">
        <v>-8.4388427734808993E-3</v>
      </c>
      <c r="D150" s="14">
        <v>0</v>
      </c>
      <c r="E150" s="14">
        <v>-7.9177874336676759E-4</v>
      </c>
      <c r="F150" s="14">
        <v>-1.0214593201040706E-2</v>
      </c>
    </row>
    <row r="151" spans="1:6">
      <c r="A151" s="14">
        <v>-1.2396915090751793E-2</v>
      </c>
      <c r="B151" s="14">
        <v>3.9920212695374567E-3</v>
      </c>
      <c r="C151" s="14">
        <v>6.7567581947743363E-3</v>
      </c>
      <c r="D151" s="14">
        <v>-1.8164001177569854E-2</v>
      </c>
      <c r="E151" s="14">
        <v>-1.7632556714590635E-3</v>
      </c>
      <c r="F151" s="14">
        <v>-1.2396915090751793E-2</v>
      </c>
    </row>
    <row r="152" spans="1:6">
      <c r="A152" s="14">
        <v>1.4448156835624931E-2</v>
      </c>
      <c r="B152" s="14">
        <v>3.9761483796394168E-3</v>
      </c>
      <c r="C152" s="14">
        <v>6.7114808786537614E-3</v>
      </c>
      <c r="D152" s="14">
        <v>7.1030740405915883E-3</v>
      </c>
      <c r="E152" s="14">
        <v>1.2767896194722374E-2</v>
      </c>
      <c r="F152" s="14">
        <v>1.4448156835624931E-2</v>
      </c>
    </row>
    <row r="153" spans="1:6">
      <c r="A153" s="14">
        <v>9.1790752507999764E-3</v>
      </c>
      <c r="B153" s="14">
        <v>7.9051795071132473E-3</v>
      </c>
      <c r="C153" s="14">
        <v>6.6666672662546401E-3</v>
      </c>
      <c r="D153" s="14">
        <v>1.1060927136978238E-2</v>
      </c>
      <c r="E153" s="14">
        <v>1.5911480665110844E-2</v>
      </c>
      <c r="F153" s="14">
        <v>9.1790752507999764E-3</v>
      </c>
    </row>
    <row r="154" spans="1:6">
      <c r="A154" s="14">
        <v>1.9105678999904088E-2</v>
      </c>
      <c r="B154" s="14">
        <v>-3.9447782910163407E-3</v>
      </c>
      <c r="C154" s="14">
        <v>1.483951666032313E-2</v>
      </c>
      <c r="D154" s="14">
        <v>-3.0045391105700293E-3</v>
      </c>
      <c r="E154" s="14">
        <v>1.1027613741883248E-2</v>
      </c>
      <c r="F154" s="14">
        <v>1.9105678999904088E-2</v>
      </c>
    </row>
    <row r="155" spans="1:6">
      <c r="A155" s="14">
        <v>-3.992041189856012E-3</v>
      </c>
      <c r="B155" s="14">
        <v>7.8740564309058656E-3</v>
      </c>
      <c r="C155" s="14">
        <v>8.149979365643335E-3</v>
      </c>
      <c r="D155" s="14">
        <v>-1.7198168206949388E-2</v>
      </c>
      <c r="E155" s="14">
        <v>4.5258616175321209E-3</v>
      </c>
      <c r="F155" s="14">
        <v>-3.992041189856012E-3</v>
      </c>
    </row>
    <row r="156" spans="1:6">
      <c r="A156" s="14">
        <v>-2.2245568047525095E-2</v>
      </c>
      <c r="B156" s="14">
        <v>-1.5810606026642315E-2</v>
      </c>
      <c r="C156" s="14">
        <v>1.6221268961065598E-3</v>
      </c>
      <c r="D156" s="14">
        <v>4.4895319907890946E-2</v>
      </c>
      <c r="E156" s="14">
        <v>3.6900514294481429E-4</v>
      </c>
      <c r="F156" s="14">
        <v>-2.2245568047525095E-2</v>
      </c>
    </row>
    <row r="157" spans="1:6">
      <c r="A157" s="14">
        <v>0</v>
      </c>
      <c r="B157" s="14">
        <v>7.9365495957363415E-3</v>
      </c>
      <c r="C157" s="14">
        <v>-4.874142072237281E-3</v>
      </c>
      <c r="D157" s="14">
        <v>-1.4742281737203431E-2</v>
      </c>
      <c r="E157" s="14">
        <v>4.4120224792665151E-4</v>
      </c>
      <c r="F157" s="14">
        <v>0</v>
      </c>
    </row>
    <row r="158" spans="1:6">
      <c r="A158" s="14">
        <v>5.0994499043136559E-3</v>
      </c>
      <c r="B158" s="14">
        <v>0</v>
      </c>
      <c r="C158" s="14">
        <v>0</v>
      </c>
      <c r="D158" s="14">
        <v>-2.4049275516645572E-2</v>
      </c>
      <c r="E158" s="14">
        <v>-1.7751047318540149E-3</v>
      </c>
      <c r="F158" s="14">
        <v>5.0994499043136559E-3</v>
      </c>
    </row>
    <row r="159" spans="1:6">
      <c r="A159" s="14">
        <v>-5.0994499043136472E-3</v>
      </c>
      <c r="B159" s="14">
        <v>1.1787955752042173E-2</v>
      </c>
      <c r="C159" s="14">
        <v>-1.6420731458094046E-2</v>
      </c>
      <c r="D159" s="14">
        <v>0</v>
      </c>
      <c r="E159" s="14">
        <v>8.1771976025169571E-3</v>
      </c>
      <c r="F159" s="14">
        <v>-5.0994499043136472E-3</v>
      </c>
    </row>
    <row r="160" spans="1:6">
      <c r="A160" s="14">
        <v>3.0213777379240893E-2</v>
      </c>
      <c r="B160" s="14">
        <v>-7.8431774610258926E-3</v>
      </c>
      <c r="C160" s="14">
        <v>1.654241131546452E-3</v>
      </c>
      <c r="D160" s="14">
        <v>4.3657746905021846E-2</v>
      </c>
      <c r="E160" s="14">
        <v>1.2992252157698813E-2</v>
      </c>
      <c r="F160" s="14">
        <v>3.0213777379240893E-2</v>
      </c>
    </row>
    <row r="161" spans="1:6">
      <c r="A161" s="14">
        <v>1.5748336816850086E-2</v>
      </c>
      <c r="B161" s="14">
        <v>-7.9051795071132611E-3</v>
      </c>
      <c r="C161" s="14">
        <v>9.86852613703499E-3</v>
      </c>
      <c r="D161" s="14">
        <v>6.1195561026919712E-2</v>
      </c>
      <c r="E161" s="14">
        <v>7.9206598406818315E-3</v>
      </c>
      <c r="F161" s="14">
        <v>1.5748336816850086E-2</v>
      </c>
    </row>
    <row r="162" spans="1:6">
      <c r="A162" s="14">
        <v>7.7820821511145246E-3</v>
      </c>
      <c r="B162" s="14">
        <v>-3.9761483796394064E-3</v>
      </c>
      <c r="C162" s="14">
        <v>-4.9220551024261785E-3</v>
      </c>
      <c r="D162" s="14">
        <v>0</v>
      </c>
      <c r="E162" s="14">
        <v>-8.1545049644450227E-4</v>
      </c>
      <c r="F162" s="14">
        <v>7.7820821511145246E-3</v>
      </c>
    </row>
    <row r="163" spans="1:6">
      <c r="A163" s="14">
        <v>3.868496232591551E-3</v>
      </c>
      <c r="B163" s="14">
        <v>3.9761483796394168E-3</v>
      </c>
      <c r="C163" s="14">
        <v>0</v>
      </c>
      <c r="D163" s="14">
        <v>-4.5766670274118666E-3</v>
      </c>
      <c r="E163" s="14">
        <v>-2.6371730260700099E-3</v>
      </c>
      <c r="F163" s="14">
        <v>3.868496232591551E-3</v>
      </c>
    </row>
    <row r="164" spans="1:6">
      <c r="A164" s="14">
        <v>-1.9493795061021196E-2</v>
      </c>
      <c r="B164" s="14">
        <v>-7.9681696491768449E-3</v>
      </c>
      <c r="C164" s="14">
        <v>-6.6007121661553576E-3</v>
      </c>
      <c r="D164" s="14">
        <v>1.8182319083190328E-2</v>
      </c>
      <c r="E164" s="14">
        <v>-4.0077008093399305E-3</v>
      </c>
      <c r="F164" s="14">
        <v>-1.9493795061021196E-2</v>
      </c>
    </row>
    <row r="165" spans="1:6">
      <c r="A165" s="14">
        <v>1.1741876472227799E-2</v>
      </c>
      <c r="B165" s="14">
        <v>3.9920212695374567E-3</v>
      </c>
      <c r="C165" s="14">
        <v>3.3058369017934749E-3</v>
      </c>
      <c r="D165" s="14">
        <v>-9.0498355199179273E-3</v>
      </c>
      <c r="E165" s="14">
        <v>1.1695638421766574E-2</v>
      </c>
      <c r="F165" s="14">
        <v>1.1741876472227799E-2</v>
      </c>
    </row>
    <row r="166" spans="1:6">
      <c r="A166" s="14">
        <v>-9.7752485224174082E-3</v>
      </c>
      <c r="B166" s="14">
        <v>-3.9920212695374498E-3</v>
      </c>
      <c r="C166" s="14">
        <v>1.7989036628537729E-2</v>
      </c>
      <c r="D166" s="14">
        <v>-4.5558165358606907E-3</v>
      </c>
      <c r="E166" s="14">
        <v>4.4998376250818777E-4</v>
      </c>
      <c r="F166" s="14">
        <v>-9.7752485224174082E-3</v>
      </c>
    </row>
    <row r="167" spans="1:6">
      <c r="A167" s="14">
        <v>-7.8896265678929482E-3</v>
      </c>
      <c r="B167" s="14">
        <v>3.9920212695374567E-3</v>
      </c>
      <c r="C167" s="14">
        <v>3.2362285172709733E-3</v>
      </c>
      <c r="D167" s="14">
        <v>4.5558165358606613E-3</v>
      </c>
      <c r="E167" s="14">
        <v>2.8217454039594003E-3</v>
      </c>
      <c r="F167" s="14">
        <v>-7.8896265678929482E-3</v>
      </c>
    </row>
    <row r="168" spans="1:6">
      <c r="A168" s="14">
        <v>1.5717396402232065E-2</v>
      </c>
      <c r="B168" s="14">
        <v>-3.9920212695374498E-3</v>
      </c>
      <c r="C168" s="14">
        <v>-1.6168136074752872E-3</v>
      </c>
      <c r="D168" s="14">
        <v>2.2472855852058576E-2</v>
      </c>
      <c r="E168" s="14">
        <v>9.5487982742348716E-3</v>
      </c>
      <c r="F168" s="14">
        <v>1.5717396402232065E-2</v>
      </c>
    </row>
    <row r="169" spans="1:6">
      <c r="A169" s="14">
        <v>3.8910749861442405E-3</v>
      </c>
      <c r="B169" s="14">
        <v>0</v>
      </c>
      <c r="C169" s="14">
        <v>-1.6313576273971439E-2</v>
      </c>
      <c r="D169" s="14">
        <v>-2.2472855852058628E-2</v>
      </c>
      <c r="E169" s="14">
        <v>-1.121892363953318E-2</v>
      </c>
      <c r="F169" s="14">
        <v>3.8910749861442405E-3</v>
      </c>
    </row>
    <row r="170" spans="1:6">
      <c r="A170" s="14">
        <v>1.54145442807276E-2</v>
      </c>
      <c r="B170" s="14">
        <v>3.9920212695374567E-3</v>
      </c>
      <c r="C170" s="14">
        <v>6.5573768425984183E-3</v>
      </c>
      <c r="D170" s="14">
        <v>5.3109825313948332E-2</v>
      </c>
      <c r="E170" s="14">
        <v>9.08456764909207E-3</v>
      </c>
      <c r="F170" s="14">
        <v>1.54145442807276E-2</v>
      </c>
    </row>
    <row r="171" spans="1:6">
      <c r="A171" s="14">
        <v>5.7197297704316263E-3</v>
      </c>
      <c r="B171" s="14">
        <v>-3.9920212695374498E-3</v>
      </c>
      <c r="C171" s="14">
        <v>0</v>
      </c>
      <c r="D171" s="14">
        <v>-3.0636969461889801E-2</v>
      </c>
      <c r="E171" s="14">
        <v>4.0759597646274105E-3</v>
      </c>
      <c r="F171" s="14">
        <v>5.7197297704316263E-3</v>
      </c>
    </row>
    <row r="172" spans="1:6">
      <c r="A172" s="14">
        <v>1.1342333423741271E-2</v>
      </c>
      <c r="B172" s="14">
        <v>3.9920212695374567E-3</v>
      </c>
      <c r="C172" s="14">
        <v>-1.6353217401723517E-3</v>
      </c>
      <c r="D172" s="14">
        <v>-3.6203048663960589E-2</v>
      </c>
      <c r="E172" s="14">
        <v>1.5289464931292799E-2</v>
      </c>
      <c r="F172" s="14">
        <v>1.1342333423741271E-2</v>
      </c>
    </row>
    <row r="173" spans="1:6">
      <c r="A173" s="14">
        <v>5.623238757369876E-3</v>
      </c>
      <c r="B173" s="14">
        <v>0</v>
      </c>
      <c r="C173" s="14">
        <v>1.1391521171545226E-2</v>
      </c>
      <c r="D173" s="14">
        <v>2.2780028331819906E-2</v>
      </c>
      <c r="E173" s="14">
        <v>1.2503953102852613E-3</v>
      </c>
      <c r="F173" s="14">
        <v>5.623238757369876E-3</v>
      </c>
    </row>
    <row r="174" spans="1:6">
      <c r="A174" s="14">
        <v>1.8519047767237531E-2</v>
      </c>
      <c r="B174" s="14">
        <v>0</v>
      </c>
      <c r="C174" s="14">
        <v>-3.2415418059020236E-3</v>
      </c>
      <c r="D174" s="14">
        <v>1.7857617400006472E-2</v>
      </c>
      <c r="E174" s="14">
        <v>5.6020451829865451E-3</v>
      </c>
      <c r="F174" s="14">
        <v>1.8519047767237531E-2</v>
      </c>
    </row>
    <row r="175" spans="1:6">
      <c r="A175" s="14">
        <v>0</v>
      </c>
      <c r="B175" s="14">
        <v>0</v>
      </c>
      <c r="C175" s="14">
        <v>-8.149979365643269E-3</v>
      </c>
      <c r="D175" s="14">
        <v>0</v>
      </c>
      <c r="E175" s="14">
        <v>-2.6611877724067568E-3</v>
      </c>
      <c r="F175" s="14">
        <v>0</v>
      </c>
    </row>
    <row r="176" spans="1:6">
      <c r="A176" s="14">
        <v>-1.2927253088820473E-2</v>
      </c>
      <c r="B176" s="14">
        <v>0</v>
      </c>
      <c r="C176" s="14">
        <v>3.2679735687213543E-3</v>
      </c>
      <c r="D176" s="14">
        <v>-4.4345970678657531E-3</v>
      </c>
      <c r="E176" s="14">
        <v>-8.3033390627050834E-4</v>
      </c>
      <c r="F176" s="14">
        <v>-1.2927253088820473E-2</v>
      </c>
    </row>
    <row r="177" spans="1:6">
      <c r="A177" s="14">
        <v>-1.8604284435852117E-3</v>
      </c>
      <c r="B177" s="14">
        <v>3.9761483796394168E-3</v>
      </c>
      <c r="C177" s="14">
        <v>-3.2679735687213859E-3</v>
      </c>
      <c r="D177" s="14">
        <v>0</v>
      </c>
      <c r="E177" s="14">
        <v>-5.2032483620574168E-3</v>
      </c>
      <c r="F177" s="14">
        <v>-1.8604284435852117E-3</v>
      </c>
    </row>
    <row r="178" spans="1:6">
      <c r="A178" s="14">
        <v>3.7174948839094062E-3</v>
      </c>
      <c r="B178" s="14">
        <v>0</v>
      </c>
      <c r="C178" s="14">
        <v>4.8979641895123922E-3</v>
      </c>
      <c r="D178" s="14">
        <v>-4.4543503493803087E-3</v>
      </c>
      <c r="E178" s="14">
        <v>1.0172491671196044E-3</v>
      </c>
      <c r="F178" s="14">
        <v>3.7174948839094062E-3</v>
      </c>
    </row>
    <row r="179" spans="1:6">
      <c r="A179" s="14">
        <v>-1.1194202610629547E-2</v>
      </c>
      <c r="B179" s="14">
        <v>-1.6000341346441189E-2</v>
      </c>
      <c r="C179" s="14">
        <v>-9.8200192919386513E-3</v>
      </c>
      <c r="D179" s="14">
        <v>4.4543503493803746E-3</v>
      </c>
      <c r="E179" s="14">
        <v>-8.3569257384721596E-3</v>
      </c>
      <c r="F179" s="14">
        <v>-1.1194202610629547E-2</v>
      </c>
    </row>
    <row r="180" spans="1:6">
      <c r="A180" s="14">
        <v>-8.3096146786060601E-2</v>
      </c>
      <c r="B180" s="14">
        <v>-1.6260520871780291E-2</v>
      </c>
      <c r="C180" s="14">
        <v>-3.2948752643619308E-3</v>
      </c>
      <c r="D180" s="14">
        <v>4.4345970678657748E-3</v>
      </c>
      <c r="E180" s="14">
        <v>-1.0094593644161674E-2</v>
      </c>
      <c r="F180" s="14">
        <v>-8.3096146786060601E-2</v>
      </c>
    </row>
    <row r="181" spans="1:6">
      <c r="A181" s="14">
        <v>1.0188284432645577E-3</v>
      </c>
      <c r="B181" s="14">
        <v>-4.1067819526533593E-3</v>
      </c>
      <c r="C181" s="14">
        <v>1.3114894556300591E-2</v>
      </c>
      <c r="D181" s="14">
        <v>4.3296805753324258E-2</v>
      </c>
      <c r="E181" s="14">
        <v>2.8223251635302281E-3</v>
      </c>
      <c r="F181" s="14">
        <v>1.0188284432645577E-3</v>
      </c>
    </row>
    <row r="182" spans="1:6">
      <c r="A182" s="14">
        <v>-1.2295196123838947E-2</v>
      </c>
      <c r="B182" s="14">
        <v>-3.3475929196389455E-2</v>
      </c>
      <c r="C182" s="14">
        <v>-1.6299906207911698E-3</v>
      </c>
      <c r="D182" s="14">
        <v>9.2996256673927649E-2</v>
      </c>
      <c r="E182" s="14">
        <v>3.937619425564043E-4</v>
      </c>
      <c r="F182" s="14">
        <v>-1.2295196123838947E-2</v>
      </c>
    </row>
    <row r="183" spans="1:6">
      <c r="A183" s="14">
        <v>0</v>
      </c>
      <c r="B183" s="14">
        <v>-8.5470605784584083E-3</v>
      </c>
      <c r="C183" s="14">
        <v>-8.1900286711474868E-3</v>
      </c>
      <c r="D183" s="14">
        <v>4.8974004596459474E-2</v>
      </c>
      <c r="E183" s="14">
        <v>-1.5808288833334262E-3</v>
      </c>
      <c r="F183" s="14">
        <v>0</v>
      </c>
    </row>
    <row r="184" spans="1:6">
      <c r="A184" s="14">
        <v>-5.1679701584425612E-3</v>
      </c>
      <c r="B184" s="14">
        <v>-1.2959144642505228E-2</v>
      </c>
      <c r="C184" s="14">
        <v>8.1900286711474434E-3</v>
      </c>
      <c r="D184" s="14">
        <v>1.0969031370573937E-2</v>
      </c>
      <c r="E184" s="14">
        <v>9.9213436342776955E-3</v>
      </c>
      <c r="F184" s="14">
        <v>-5.1679701584425612E-3</v>
      </c>
    </row>
    <row r="185" spans="1:6">
      <c r="A185" s="14">
        <v>1.1334464582303019E-2</v>
      </c>
      <c r="B185" s="14">
        <v>4.3384015985981411E-3</v>
      </c>
      <c r="C185" s="14">
        <v>-6.5466445721542553E-3</v>
      </c>
      <c r="D185" s="14">
        <v>-2.9522439266321726E-2</v>
      </c>
      <c r="E185" s="14">
        <v>3.3057947799004874E-3</v>
      </c>
      <c r="F185" s="14">
        <v>1.1334464582303019E-2</v>
      </c>
    </row>
    <row r="186" spans="1:6">
      <c r="A186" s="14">
        <v>-9.2641118330420453E-3</v>
      </c>
      <c r="B186" s="14">
        <v>-4.3384015985981298E-3</v>
      </c>
      <c r="C186" s="14">
        <v>1.6406878181155946E-3</v>
      </c>
      <c r="D186" s="14">
        <v>-1.8904154639152723E-2</v>
      </c>
      <c r="E186" s="14">
        <v>-4.9325683344997881E-3</v>
      </c>
      <c r="F186" s="14">
        <v>-9.2641118330420453E-3</v>
      </c>
    </row>
    <row r="187" spans="1:6">
      <c r="A187" s="14">
        <v>-4.1450007532583032E-3</v>
      </c>
      <c r="B187" s="14">
        <v>0</v>
      </c>
      <c r="C187" s="14">
        <v>-1.1541783676449402E-2</v>
      </c>
      <c r="D187" s="14">
        <v>4.1127291423862788E-2</v>
      </c>
      <c r="E187" s="14">
        <v>-1.7402683719631978E-2</v>
      </c>
      <c r="F187" s="14">
        <v>-4.1450007532583032E-3</v>
      </c>
    </row>
    <row r="188" spans="1:6">
      <c r="A188" s="14">
        <v>4.145000753258265E-3</v>
      </c>
      <c r="B188" s="14">
        <v>-4.3573053689557007E-3</v>
      </c>
      <c r="C188" s="14">
        <v>-4.9875191354169495E-3</v>
      </c>
      <c r="D188" s="14">
        <v>5.3488684950986222E-2</v>
      </c>
      <c r="E188" s="14">
        <v>-5.8611945365608957E-3</v>
      </c>
      <c r="F188" s="14">
        <v>4.145000753258265E-3</v>
      </c>
    </row>
    <row r="189" spans="1:6">
      <c r="A189" s="14">
        <v>-5.1840450025828584E-3</v>
      </c>
      <c r="B189" s="14">
        <v>-4.3763745997988882E-3</v>
      </c>
      <c r="C189" s="14">
        <v>3.3277693368604089E-3</v>
      </c>
      <c r="D189" s="14">
        <v>1.3793322132335769E-2</v>
      </c>
      <c r="E189" s="14">
        <v>-6.8494500899301711E-4</v>
      </c>
      <c r="F189" s="14">
        <v>-5.1840450025828584E-3</v>
      </c>
    </row>
    <row r="190" spans="1:6">
      <c r="A190" s="14">
        <v>8.281662411764425E-3</v>
      </c>
      <c r="B190" s="14">
        <v>8.7336799687546315E-3</v>
      </c>
      <c r="C190" s="14">
        <v>1.9737480849835697E-2</v>
      </c>
      <c r="D190" s="14">
        <v>-3.8399132934536021E-2</v>
      </c>
      <c r="E190" s="14">
        <v>1.4670714980741503E-2</v>
      </c>
      <c r="F190" s="14">
        <v>8.281662411764425E-3</v>
      </c>
    </row>
    <row r="191" spans="1:6">
      <c r="A191" s="14">
        <v>-1.5584731016698203E-2</v>
      </c>
      <c r="B191" s="14">
        <v>0</v>
      </c>
      <c r="C191" s="14">
        <v>9.7245743298430849E-3</v>
      </c>
      <c r="D191" s="14">
        <v>1.7637141486106876E-2</v>
      </c>
      <c r="E191" s="14">
        <v>3.728143053003874E-3</v>
      </c>
      <c r="F191" s="14">
        <v>-1.5584731016698203E-2</v>
      </c>
    </row>
    <row r="192" spans="1:6">
      <c r="A192" s="14">
        <v>-5.2493558861436782E-3</v>
      </c>
      <c r="B192" s="14">
        <v>0</v>
      </c>
      <c r="C192" s="14">
        <v>-4.8504322576058264E-3</v>
      </c>
      <c r="D192" s="14">
        <v>1.0434877292579494E-2</v>
      </c>
      <c r="E192" s="14">
        <v>5.8413495324651571E-3</v>
      </c>
      <c r="F192" s="14">
        <v>-5.2493558861436782E-3</v>
      </c>
    </row>
    <row r="193" spans="1:6">
      <c r="A193" s="14">
        <v>1.5666116744399456E-2</v>
      </c>
      <c r="B193" s="14">
        <v>1.2959144642505116E-2</v>
      </c>
      <c r="C193" s="14">
        <v>1.2882579161321558E-2</v>
      </c>
      <c r="D193" s="14">
        <v>-3.466207976486284E-3</v>
      </c>
      <c r="E193" s="14">
        <v>1.2945868930786504E-2</v>
      </c>
      <c r="F193" s="14">
        <v>1.5666116744399456E-2</v>
      </c>
    </row>
    <row r="194" spans="1:6">
      <c r="A194" s="14">
        <v>4.1365311916150812E-3</v>
      </c>
      <c r="B194" s="14">
        <v>0</v>
      </c>
      <c r="C194" s="14">
        <v>3.9220740291743168E-2</v>
      </c>
      <c r="D194" s="14">
        <v>3.4133006369458617E-2</v>
      </c>
      <c r="E194" s="14">
        <v>2.9220726782869804E-3</v>
      </c>
      <c r="F194" s="14">
        <v>4.1365311916150812E-3</v>
      </c>
    </row>
    <row r="195" spans="1:6">
      <c r="A195" s="14">
        <v>-5.1733171731675534E-3</v>
      </c>
      <c r="B195" s="14">
        <v>-1.2959144642505228E-2</v>
      </c>
      <c r="C195" s="14">
        <v>9.1884008878957181E-3</v>
      </c>
      <c r="D195" s="14">
        <v>-5.164658886216681E-2</v>
      </c>
      <c r="E195" s="14">
        <v>-6.1558140585845442E-3</v>
      </c>
      <c r="F195" s="14">
        <v>-5.1733171731675534E-3</v>
      </c>
    </row>
    <row r="196" spans="1:6">
      <c r="A196" s="14">
        <v>-1.462933076284683E-2</v>
      </c>
      <c r="B196" s="14">
        <v>0</v>
      </c>
      <c r="C196" s="14">
        <v>-1.2270048130432169E-2</v>
      </c>
      <c r="D196" s="14">
        <v>7.042282625412951E-3</v>
      </c>
      <c r="E196" s="14">
        <v>-6.4913793794320338E-3</v>
      </c>
      <c r="F196" s="14">
        <v>-1.462933076284683E-2</v>
      </c>
    </row>
    <row r="197" spans="1:6">
      <c r="A197" s="14">
        <v>-2.9916804421941581E-2</v>
      </c>
      <c r="B197" s="14">
        <v>4.3384015985981411E-3</v>
      </c>
      <c r="C197" s="14">
        <v>-2.0265742702365336E-2</v>
      </c>
      <c r="D197" s="14">
        <v>3.4486176071169404E-2</v>
      </c>
      <c r="E197" s="14">
        <v>2.8266821706085699E-3</v>
      </c>
      <c r="F197" s="14">
        <v>-2.9916804421941581E-2</v>
      </c>
    </row>
    <row r="198" spans="1:6">
      <c r="A198" s="14">
        <v>-1.9715797656574847E-2</v>
      </c>
      <c r="B198" s="14">
        <v>0</v>
      </c>
      <c r="C198" s="14">
        <v>-7.9051550976640753E-3</v>
      </c>
      <c r="D198" s="14">
        <v>1.3468217050866611E-2</v>
      </c>
      <c r="E198" s="14">
        <v>-7.8485032383429423E-3</v>
      </c>
      <c r="F198" s="14">
        <v>-1.9715797656574847E-2</v>
      </c>
    </row>
    <row r="199" spans="1:6">
      <c r="A199" s="14">
        <v>-3.324147105290724E-3</v>
      </c>
      <c r="B199" s="14">
        <v>4.3196611445163796E-3</v>
      </c>
      <c r="C199" s="14">
        <v>-6.3694922151932435E-3</v>
      </c>
      <c r="D199" s="14">
        <v>5.8458200486594149E-2</v>
      </c>
      <c r="E199" s="14">
        <v>1.7086270801827262E-4</v>
      </c>
      <c r="F199" s="14">
        <v>-3.324147105290724E-3</v>
      </c>
    </row>
    <row r="200" spans="1:6">
      <c r="A200" s="14">
        <v>1.3230688995798202E-2</v>
      </c>
      <c r="B200" s="14">
        <v>4.3010818993907017E-3</v>
      </c>
      <c r="C200" s="14">
        <v>4.7809311198804072E-3</v>
      </c>
      <c r="D200" s="14">
        <v>3.7155976888091267E-2</v>
      </c>
      <c r="E200" s="14">
        <v>9.6564688110315367E-3</v>
      </c>
      <c r="F200" s="14">
        <v>1.3230688995798202E-2</v>
      </c>
    </row>
    <row r="201" spans="1:6">
      <c r="A201" s="14">
        <v>-1.2121448689852926E-2</v>
      </c>
      <c r="B201" s="14">
        <v>4.2826617920009493E-3</v>
      </c>
      <c r="C201" s="14">
        <v>2.5119035249692584E-2</v>
      </c>
      <c r="D201" s="14">
        <v>-3.0441423812281325E-3</v>
      </c>
      <c r="E201" s="14">
        <v>-2.1151536173772164E-3</v>
      </c>
      <c r="F201" s="14">
        <v>-1.2121448689852926E-2</v>
      </c>
    </row>
    <row r="202" spans="1:6">
      <c r="A202" s="14">
        <v>2.3014802123071294E-2</v>
      </c>
      <c r="B202" s="14">
        <v>-4.2826617920008478E-3</v>
      </c>
      <c r="C202" s="14">
        <v>1.5384919957888826E-2</v>
      </c>
      <c r="D202" s="14">
        <v>-3.0534374868903431E-3</v>
      </c>
      <c r="E202" s="14">
        <v>4.6081162224923203E-3</v>
      </c>
      <c r="F202" s="14">
        <v>2.3014802123071294E-2</v>
      </c>
    </row>
    <row r="203" spans="1:6">
      <c r="A203" s="14">
        <v>1.9313840491598334E-2</v>
      </c>
      <c r="B203" s="14">
        <v>0</v>
      </c>
      <c r="C203" s="14">
        <v>-1.5278826828505258E-3</v>
      </c>
      <c r="D203" s="14">
        <v>1.2158204479809583E-2</v>
      </c>
      <c r="E203" s="14">
        <v>2.9598834399391398E-3</v>
      </c>
      <c r="F203" s="14">
        <v>1.9313840491598334E-2</v>
      </c>
    </row>
    <row r="204" spans="1:6">
      <c r="A204" s="14">
        <v>-1.0632430673446591E-3</v>
      </c>
      <c r="B204" s="14">
        <v>-4.3010818993905854E-3</v>
      </c>
      <c r="C204" s="14">
        <v>1.5278826828503914E-3</v>
      </c>
      <c r="D204" s="14">
        <v>-3.0677252247047006E-2</v>
      </c>
      <c r="E204" s="14">
        <v>-8.5660818104764513E-3</v>
      </c>
      <c r="F204" s="14">
        <v>-1.0632430673446591E-3</v>
      </c>
    </row>
    <row r="205" spans="1:6">
      <c r="A205" s="14">
        <v>0</v>
      </c>
      <c r="B205" s="14">
        <v>4.3010818993907017E-3</v>
      </c>
      <c r="C205" s="14">
        <v>1.5151806105375183E-2</v>
      </c>
      <c r="D205" s="14">
        <v>-2.8437935320533514E-2</v>
      </c>
      <c r="E205" s="14">
        <v>3.925662148861195E-3</v>
      </c>
      <c r="F205" s="14">
        <v>0</v>
      </c>
    </row>
    <row r="206" spans="1:6">
      <c r="A206" s="14">
        <v>-7.4746315442521718E-3</v>
      </c>
      <c r="B206" s="14">
        <v>-4.3010818993905854E-3</v>
      </c>
      <c r="C206" s="14">
        <v>-2.127737739465304E-2</v>
      </c>
      <c r="D206" s="14">
        <v>-2.9270382300113224E-2</v>
      </c>
      <c r="E206" s="14">
        <v>-1.8714734873812901E-2</v>
      </c>
      <c r="F206" s="14">
        <v>-7.4746315442521718E-3</v>
      </c>
    </row>
    <row r="207" spans="1:6">
      <c r="A207" s="14">
        <v>-3.220657572495718E-3</v>
      </c>
      <c r="B207" s="14">
        <v>4.3010818993907017E-3</v>
      </c>
      <c r="C207" s="14">
        <v>-4.6189250229614126E-3</v>
      </c>
      <c r="D207" s="14">
        <v>9.8522964430116395E-3</v>
      </c>
      <c r="E207" s="14">
        <v>-2.9670811411678685E-3</v>
      </c>
      <c r="F207" s="14">
        <v>-3.220657572495718E-3</v>
      </c>
    </row>
    <row r="208" spans="1:6">
      <c r="A208" s="14">
        <v>-2.1528102576536937E-3</v>
      </c>
      <c r="B208" s="14">
        <v>-4.3010818993905854E-3</v>
      </c>
      <c r="C208" s="14">
        <v>1.074449631223931E-2</v>
      </c>
      <c r="D208" s="14">
        <v>0</v>
      </c>
      <c r="E208" s="14">
        <v>9.0025284006153145E-3</v>
      </c>
      <c r="F208" s="14">
        <v>-2.1528102576536937E-3</v>
      </c>
    </row>
    <row r="209" spans="1:6">
      <c r="A209" s="14">
        <v>-1.8488900583586702E-2</v>
      </c>
      <c r="B209" s="14">
        <v>4.3010818993907017E-3</v>
      </c>
      <c r="C209" s="14">
        <v>-4.5906531049365361E-3</v>
      </c>
      <c r="D209" s="14">
        <v>2.5807883955872503E-2</v>
      </c>
      <c r="E209" s="14">
        <v>-7.0221079821283089E-3</v>
      </c>
      <c r="F209" s="14">
        <v>-1.8488900583586702E-2</v>
      </c>
    </row>
    <row r="210" spans="1:6">
      <c r="A210" s="14">
        <v>1.0970709086200973E-3</v>
      </c>
      <c r="B210" s="14">
        <v>4.2826617920009493E-3</v>
      </c>
      <c r="C210" s="14">
        <v>1.5325497411005392E-3</v>
      </c>
      <c r="D210" s="14">
        <v>-3.5660180398884217E-2</v>
      </c>
      <c r="E210" s="14">
        <v>-3.6333165191316933E-4</v>
      </c>
      <c r="F210" s="14">
        <v>1.0970709086200973E-3</v>
      </c>
    </row>
    <row r="211" spans="1:6">
      <c r="A211" s="14">
        <v>-9.917348500908316E-3</v>
      </c>
      <c r="B211" s="14">
        <v>8.5106896679086105E-3</v>
      </c>
      <c r="C211" s="14">
        <v>1.5302206809853865E-3</v>
      </c>
      <c r="D211" s="14">
        <v>-4.3851882528849397E-2</v>
      </c>
      <c r="E211" s="14">
        <v>-1.4101754465742624E-2</v>
      </c>
      <c r="F211" s="14">
        <v>-9.917348500908316E-3</v>
      </c>
    </row>
    <row r="212" spans="1:6">
      <c r="A212" s="14">
        <v>4.4198082999293556E-3</v>
      </c>
      <c r="B212" s="14">
        <v>0</v>
      </c>
      <c r="C212" s="14">
        <v>0</v>
      </c>
      <c r="D212" s="14">
        <v>-1.0398707220898622E-2</v>
      </c>
      <c r="E212" s="14">
        <v>-2.0128344204575726E-3</v>
      </c>
      <c r="F212" s="14">
        <v>4.4198082999293556E-3</v>
      </c>
    </row>
    <row r="213" spans="1:6">
      <c r="A213" s="14">
        <v>-7.747642689391588E-3</v>
      </c>
      <c r="B213" s="14">
        <v>-8.5106896679086191E-3</v>
      </c>
      <c r="C213" s="14">
        <v>-2.3202874090044057E-2</v>
      </c>
      <c r="D213" s="14">
        <v>-3.1861102068984008E-2</v>
      </c>
      <c r="E213" s="14">
        <v>-1.2583309251540185E-2</v>
      </c>
      <c r="F213" s="14">
        <v>-7.747642689391588E-3</v>
      </c>
    </row>
    <row r="214" spans="1:6">
      <c r="A214" s="14">
        <v>9.9503528553681313E-3</v>
      </c>
      <c r="B214" s="14">
        <v>0</v>
      </c>
      <c r="C214" s="14">
        <v>-6.2794822417102077E-3</v>
      </c>
      <c r="D214" s="14">
        <v>7.168489478612497E-3</v>
      </c>
      <c r="E214" s="14">
        <v>3.7225908828589114E-3</v>
      </c>
      <c r="F214" s="14">
        <v>9.9503528553681313E-3</v>
      </c>
    </row>
    <row r="215" spans="1:6">
      <c r="A215" s="14">
        <v>-3.8121229822064444E-2</v>
      </c>
      <c r="B215" s="14">
        <v>8.5106896679086105E-3</v>
      </c>
      <c r="C215" s="14">
        <v>-1.5873350346841279E-2</v>
      </c>
      <c r="D215" s="14">
        <v>-2.1661496781179419E-2</v>
      </c>
      <c r="E215" s="14">
        <v>-4.8760455512651717E-4</v>
      </c>
      <c r="F215" s="14">
        <v>-3.8121229822064444E-2</v>
      </c>
    </row>
    <row r="216" spans="1:6">
      <c r="A216" s="14">
        <v>-3.4345083201954801E-3</v>
      </c>
      <c r="B216" s="14">
        <v>-1.279335145990947E-2</v>
      </c>
      <c r="C216" s="14">
        <v>0</v>
      </c>
      <c r="D216" s="14">
        <v>4.6354109371550989E-2</v>
      </c>
      <c r="E216" s="14">
        <v>4.2399073537843389E-3</v>
      </c>
      <c r="F216" s="14">
        <v>-3.4345083201954801E-3</v>
      </c>
    </row>
    <row r="217" spans="1:6">
      <c r="A217" s="14">
        <v>4.576690067921948E-3</v>
      </c>
      <c r="B217" s="14">
        <v>8.5470605784583476E-3</v>
      </c>
      <c r="C217" s="14">
        <v>-1.6012798054354106E-3</v>
      </c>
      <c r="D217" s="14">
        <v>-3.5464709572282656E-2</v>
      </c>
      <c r="E217" s="14">
        <v>-8.2285536047047077E-3</v>
      </c>
      <c r="F217" s="14">
        <v>4.576690067921948E-3</v>
      </c>
    </row>
    <row r="218" spans="1:6">
      <c r="A218" s="14">
        <v>-3.4304664467248308E-3</v>
      </c>
      <c r="B218" s="14">
        <v>-4.2643987864575397E-3</v>
      </c>
      <c r="C218" s="14">
        <v>1.1155516625461335E-2</v>
      </c>
      <c r="D218" s="14">
        <v>0</v>
      </c>
      <c r="E218" s="14">
        <v>1.1028361501660893E-5</v>
      </c>
      <c r="F218" s="14">
        <v>-3.4304664467248308E-3</v>
      </c>
    </row>
    <row r="219" spans="1:6">
      <c r="A219" s="14">
        <v>-1.1462236211971059E-3</v>
      </c>
      <c r="B219" s="14">
        <v>-4.2826617920008478E-3</v>
      </c>
      <c r="C219" s="14">
        <v>-4.7656745837700125E-3</v>
      </c>
      <c r="D219" s="14">
        <v>-3.6166404701885504E-3</v>
      </c>
      <c r="E219" s="14">
        <v>3.4199112933245355E-3</v>
      </c>
      <c r="F219" s="14">
        <v>-1.1462236211971059E-3</v>
      </c>
    </row>
    <row r="220" spans="1:6">
      <c r="A220" s="14">
        <v>-4.5976172941205491E-3</v>
      </c>
      <c r="B220" s="14">
        <v>0</v>
      </c>
      <c r="C220" s="14">
        <v>0</v>
      </c>
      <c r="D220" s="14">
        <v>2.8573372444055948E-2</v>
      </c>
      <c r="E220" s="14">
        <v>8.4382192842207947E-3</v>
      </c>
      <c r="F220" s="14">
        <v>-4.5976172941205491E-3</v>
      </c>
    </row>
    <row r="221" spans="1:6">
      <c r="A221" s="14">
        <v>2.165317647045148E-2</v>
      </c>
      <c r="B221" s="14">
        <v>8.5470605784583476E-3</v>
      </c>
      <c r="C221" s="14">
        <v>7.9302144445046775E-3</v>
      </c>
      <c r="D221" s="14">
        <v>3.5149421074445919E-3</v>
      </c>
      <c r="E221" s="14">
        <v>1.1633218067651274E-2</v>
      </c>
      <c r="F221" s="14">
        <v>2.165317647045148E-2</v>
      </c>
    </row>
    <row r="222" spans="1:6">
      <c r="A222" s="14">
        <v>-1.9351725565120433E-2</v>
      </c>
      <c r="B222" s="14">
        <v>-8.5470605784584083E-3</v>
      </c>
      <c r="C222" s="14">
        <v>-7.9302144445047157E-3</v>
      </c>
      <c r="D222" s="14">
        <v>1.0471299867295437E-2</v>
      </c>
      <c r="E222" s="14">
        <v>-1.7400003038254532E-2</v>
      </c>
      <c r="F222" s="14">
        <v>-1.9351725565120433E-2</v>
      </c>
    </row>
    <row r="223" spans="1:6">
      <c r="A223" s="14">
        <v>2.9447179004872218E-2</v>
      </c>
      <c r="B223" s="14">
        <v>4.2826617920009493E-3</v>
      </c>
      <c r="C223" s="14">
        <v>2.0489269767981697E-2</v>
      </c>
      <c r="D223" s="14">
        <v>4.08219945202552E-2</v>
      </c>
      <c r="E223" s="14">
        <v>1.6780231495047248E-3</v>
      </c>
      <c r="F223" s="14">
        <v>2.9447179004872218E-2</v>
      </c>
    </row>
    <row r="224" spans="1:6">
      <c r="A224" s="14">
        <v>1.1098893314422226E-2</v>
      </c>
      <c r="B224" s="14">
        <v>4.264398786457518E-3</v>
      </c>
      <c r="C224" s="14">
        <v>4.6692482245842132E-3</v>
      </c>
      <c r="D224" s="14">
        <v>4.5610511252052274E-2</v>
      </c>
      <c r="E224" s="14">
        <v>6.9049820222638041E-3</v>
      </c>
      <c r="F224" s="14">
        <v>1.1098893314422226E-2</v>
      </c>
    </row>
    <row r="225" spans="1:6">
      <c r="A225" s="14">
        <v>2.3992491921724136E-2</v>
      </c>
      <c r="B225" s="14">
        <v>-4.2643987864575397E-3</v>
      </c>
      <c r="C225" s="14">
        <v>1.5515891747352748E-3</v>
      </c>
      <c r="D225" s="14">
        <v>3.1796529173798056E-3</v>
      </c>
      <c r="E225" s="14">
        <v>5.7684568914290512E-3</v>
      </c>
      <c r="F225" s="14">
        <v>2.3992491921724136E-2</v>
      </c>
    </row>
    <row r="226" spans="1:6">
      <c r="A226" s="14">
        <v>-1.9587176378752232E-2</v>
      </c>
      <c r="B226" s="14">
        <v>-8.5837436913914419E-3</v>
      </c>
      <c r="C226" s="14">
        <v>-1.4051772652667193E-2</v>
      </c>
      <c r="D226" s="14">
        <v>1.5748356968139112E-2</v>
      </c>
      <c r="E226" s="14">
        <v>-5.1154213456453832E-3</v>
      </c>
      <c r="F226" s="14">
        <v>-1.9587176378752232E-2</v>
      </c>
    </row>
    <row r="227" spans="1:6">
      <c r="A227" s="14">
        <v>9.8415446075767795E-3</v>
      </c>
      <c r="B227" s="14">
        <v>4.3010818993907017E-3</v>
      </c>
      <c r="C227" s="14">
        <v>1.8692196298316636E-2</v>
      </c>
      <c r="D227" s="14">
        <v>-6.2696130135953742E-3</v>
      </c>
      <c r="E227" s="14">
        <v>6.267940477327332E-4</v>
      </c>
      <c r="F227" s="14">
        <v>9.8415446075767795E-3</v>
      </c>
    </row>
    <row r="228" spans="1:6">
      <c r="A228" s="14">
        <v>1.087525924613437E-3</v>
      </c>
      <c r="B228" s="14">
        <v>8.5470605784583476E-3</v>
      </c>
      <c r="C228" s="14">
        <v>7.8395558001740293E-3</v>
      </c>
      <c r="D228" s="14">
        <v>0</v>
      </c>
      <c r="E228" s="14">
        <v>8.658741498421928E-3</v>
      </c>
      <c r="F228" s="14">
        <v>1.087525924613437E-3</v>
      </c>
    </row>
    <row r="229" spans="1:6">
      <c r="A229" s="14">
        <v>1.1885585751703651E-2</v>
      </c>
      <c r="B229" s="14">
        <v>-4.2643987864575397E-3</v>
      </c>
      <c r="C229" s="14">
        <v>-6.4516675398888709E-3</v>
      </c>
      <c r="D229" s="14">
        <v>3.7041271680349076E-2</v>
      </c>
      <c r="E229" s="14">
        <v>1.1434519026872416E-4</v>
      </c>
      <c r="F229" s="14">
        <v>1.1885585751703651E-2</v>
      </c>
    </row>
    <row r="230" spans="1:6">
      <c r="A230" s="14">
        <v>3.217203847328814E-3</v>
      </c>
      <c r="B230" s="14">
        <v>0</v>
      </c>
      <c r="C230" s="14">
        <v>-6.4934805560290017E-3</v>
      </c>
      <c r="D230" s="14">
        <v>6.0423144559626617E-3</v>
      </c>
      <c r="E230" s="14">
        <v>-3.1881677689173343E-3</v>
      </c>
      <c r="F230" s="14">
        <v>3.217203847328814E-3</v>
      </c>
    </row>
    <row r="231" spans="1:6">
      <c r="A231" s="14">
        <v>-2.0552394366597369E-2</v>
      </c>
      <c r="B231" s="14">
        <v>0</v>
      </c>
      <c r="C231" s="14">
        <v>-3.2626618682365656E-3</v>
      </c>
      <c r="D231" s="14">
        <v>-3.0165935394256792E-3</v>
      </c>
      <c r="E231" s="14">
        <v>-7.1360711001897635E-3</v>
      </c>
      <c r="F231" s="14">
        <v>-2.0552394366597369E-2</v>
      </c>
    </row>
    <row r="232" spans="1:6">
      <c r="A232" s="14">
        <v>-1.0934719395334096E-3</v>
      </c>
      <c r="B232" s="14">
        <v>-4.2826617920008478E-3</v>
      </c>
      <c r="C232" s="14">
        <v>9.7561424242656528E-3</v>
      </c>
      <c r="D232" s="14">
        <v>6.0241146033808762E-3</v>
      </c>
      <c r="E232" s="14">
        <v>-2.5980368250695441E-3</v>
      </c>
      <c r="F232" s="14">
        <v>-1.0934719395334096E-3</v>
      </c>
    </row>
    <row r="233" spans="1:6">
      <c r="A233" s="14">
        <v>7.6294212037922434E-3</v>
      </c>
      <c r="B233" s="14">
        <v>4.2826617920009493E-3</v>
      </c>
      <c r="C233" s="14">
        <v>1.6168637183124747E-3</v>
      </c>
      <c r="D233" s="14">
        <v>2.0803127629763326E-2</v>
      </c>
      <c r="E233" s="14">
        <v>-8.668626214991584E-3</v>
      </c>
      <c r="F233" s="14">
        <v>7.6294212037922434E-3</v>
      </c>
    </row>
    <row r="234" spans="1:6">
      <c r="A234" s="14">
        <v>1.6155440570290461E-2</v>
      </c>
      <c r="B234" s="14">
        <v>0</v>
      </c>
      <c r="C234" s="14">
        <v>3.2257447325857768E-3</v>
      </c>
      <c r="D234" s="14">
        <v>-2.6827242233144189E-2</v>
      </c>
      <c r="E234" s="14">
        <v>8.4690052965384743E-3</v>
      </c>
      <c r="F234" s="14">
        <v>1.6155440570290461E-2</v>
      </c>
    </row>
    <row r="235" spans="1:6">
      <c r="A235" s="14">
        <v>6.3897770034467734E-3</v>
      </c>
      <c r="B235" s="14">
        <v>-4.2826617920008478E-3</v>
      </c>
      <c r="C235" s="14">
        <v>4.8193506933501499E-3</v>
      </c>
      <c r="D235" s="14">
        <v>-3.0677252247047006E-2</v>
      </c>
      <c r="E235" s="14">
        <v>5.3078190457483759E-4</v>
      </c>
      <c r="F235" s="14">
        <v>6.3897770034467734E-3</v>
      </c>
    </row>
    <row r="236" spans="1:6">
      <c r="A236" s="14">
        <v>5.2938188339118897E-3</v>
      </c>
      <c r="B236" s="14">
        <v>4.2826617920009493E-3</v>
      </c>
      <c r="C236" s="14">
        <v>7.9808880762331051E-3</v>
      </c>
      <c r="D236" s="14">
        <v>4.2689408695050571E-2</v>
      </c>
      <c r="E236" s="14">
        <v>1.3540612640987243E-2</v>
      </c>
      <c r="F236" s="14">
        <v>5.2938188339118897E-3</v>
      </c>
    </row>
    <row r="237" spans="1:6">
      <c r="A237" s="14">
        <v>5.265941827128702E-3</v>
      </c>
      <c r="B237" s="14">
        <v>4.264398786457518E-3</v>
      </c>
      <c r="C237" s="14">
        <v>-6.3796387605408959E-3</v>
      </c>
      <c r="D237" s="14">
        <v>6.360524995457266E-2</v>
      </c>
      <c r="E237" s="14">
        <v>6.721903581527142E-3</v>
      </c>
      <c r="F237" s="14">
        <v>5.265941827128702E-3</v>
      </c>
    </row>
    <row r="238" spans="1:6">
      <c r="A238" s="14">
        <v>-2.3380406627256094E-2</v>
      </c>
      <c r="B238" s="14">
        <v>-4.2643987864575397E-3</v>
      </c>
      <c r="C238" s="14">
        <v>4.7885008082300959E-3</v>
      </c>
      <c r="D238" s="14">
        <v>5.1853361610255472E-2</v>
      </c>
      <c r="E238" s="14">
        <v>-1.324738307324928E-2</v>
      </c>
      <c r="F238" s="14">
        <v>-2.3380406627256094E-2</v>
      </c>
    </row>
    <row r="239" spans="1:6">
      <c r="A239" s="14">
        <v>-6.472492860596043E-3</v>
      </c>
      <c r="B239" s="14">
        <v>0</v>
      </c>
      <c r="C239" s="14">
        <v>-3.1898113934154351E-3</v>
      </c>
      <c r="D239" s="14">
        <v>-5.3333459753626168E-3</v>
      </c>
      <c r="E239" s="14">
        <v>-3.7150626985056369E-3</v>
      </c>
      <c r="F239" s="14">
        <v>-6.472492860596043E-3</v>
      </c>
    </row>
    <row r="240" spans="1:6">
      <c r="A240" s="14">
        <v>-6.5146590932312802E-3</v>
      </c>
      <c r="B240" s="14">
        <v>0</v>
      </c>
      <c r="C240" s="14">
        <v>-8.0192894238571844E-3</v>
      </c>
      <c r="D240" s="14">
        <v>-2.1622464013165657E-2</v>
      </c>
      <c r="E240" s="14">
        <v>-6.1240488468675735E-3</v>
      </c>
      <c r="F240" s="14">
        <v>-6.5146590932312802E-3</v>
      </c>
    </row>
    <row r="241" spans="1:6">
      <c r="A241" s="14">
        <v>-5.4615097868967082E-3</v>
      </c>
      <c r="B241" s="14">
        <v>-4.2826617920008478E-3</v>
      </c>
      <c r="C241" s="14">
        <v>-1.1336089006927256E-2</v>
      </c>
      <c r="D241" s="14">
        <v>-1.0989121575595206E-2</v>
      </c>
      <c r="E241" s="14">
        <v>-1.3276947180332154E-2</v>
      </c>
      <c r="F241" s="14">
        <v>-5.4615097868967082E-3</v>
      </c>
    </row>
    <row r="242" spans="1:6">
      <c r="A242" s="14">
        <v>-6.5935183928752528E-3</v>
      </c>
      <c r="B242" s="14">
        <v>4.2826617920009493E-3</v>
      </c>
      <c r="C242" s="14">
        <v>-6.5360035530749342E-3</v>
      </c>
      <c r="D242" s="14">
        <v>0</v>
      </c>
      <c r="E242" s="14">
        <v>1.7029747200626878E-3</v>
      </c>
      <c r="F242" s="14">
        <v>-6.5935183928752528E-3</v>
      </c>
    </row>
    <row r="243" spans="1:6">
      <c r="A243" s="14">
        <v>6.5935183928753048E-3</v>
      </c>
      <c r="B243" s="14">
        <v>-4.2826617920008478E-3</v>
      </c>
      <c r="C243" s="14">
        <v>4.9059624556405893E-3</v>
      </c>
      <c r="D243" s="14">
        <v>-1.9526422350355267E-2</v>
      </c>
      <c r="E243" s="14">
        <v>6.5708044856449144E-3</v>
      </c>
      <c r="F243" s="14">
        <v>6.5935183928753048E-3</v>
      </c>
    </row>
    <row r="244" spans="1:6">
      <c r="A244" s="14">
        <v>-1.9912206131722187E-2</v>
      </c>
      <c r="B244" s="14">
        <v>-4.3010818993905854E-3</v>
      </c>
      <c r="C244" s="14">
        <v>-1.1484966556984021E-2</v>
      </c>
      <c r="D244" s="14">
        <v>8.4151969252844981E-3</v>
      </c>
      <c r="E244" s="14">
        <v>-1.0765108913655371E-2</v>
      </c>
      <c r="F244" s="14">
        <v>-1.9912206131722187E-2</v>
      </c>
    </row>
    <row r="245" spans="1:6">
      <c r="A245" s="14">
        <v>-7.8519302376412418E-3</v>
      </c>
      <c r="B245" s="14">
        <v>4.3010818993907017E-3</v>
      </c>
      <c r="C245" s="14">
        <v>0</v>
      </c>
      <c r="D245" s="14">
        <v>2.2100347000665922E-2</v>
      </c>
      <c r="E245" s="14">
        <v>2.1045602087663255E-3</v>
      </c>
      <c r="F245" s="14">
        <v>-7.8519302376412418E-3</v>
      </c>
    </row>
    <row r="246" spans="1:6">
      <c r="A246" s="14">
        <v>1.7857594478855956E-2</v>
      </c>
      <c r="B246" s="14">
        <v>-4.3010818993905854E-3</v>
      </c>
      <c r="C246" s="14">
        <v>1.6488544679492002E-3</v>
      </c>
      <c r="D246" s="14">
        <v>-1.0989121575595206E-2</v>
      </c>
      <c r="E246" s="14">
        <v>2.6561212299375495E-3</v>
      </c>
      <c r="F246" s="14">
        <v>1.7857594478855956E-2</v>
      </c>
    </row>
    <row r="247" spans="1:6">
      <c r="A247" s="14">
        <v>1.2094682759451301E-2</v>
      </c>
      <c r="B247" s="14">
        <v>4.3010818993907017E-3</v>
      </c>
      <c r="C247" s="14">
        <v>1.6460579848357007E-3</v>
      </c>
      <c r="D247" s="14">
        <v>8.2531417567204817E-3</v>
      </c>
      <c r="E247" s="14">
        <v>1.2371097940524151E-2</v>
      </c>
      <c r="F247" s="14">
        <v>1.2094682759451301E-2</v>
      </c>
    </row>
    <row r="248" spans="1:6">
      <c r="A248" s="14">
        <v>-1.0989121575595206E-2</v>
      </c>
      <c r="B248" s="14">
        <v>-4.3010818993905854E-3</v>
      </c>
      <c r="C248" s="14">
        <v>-4.9464074879569898E-3</v>
      </c>
      <c r="D248" s="14">
        <v>-3.3429296649194709E-2</v>
      </c>
      <c r="E248" s="14">
        <v>-6.2384668890213373E-3</v>
      </c>
      <c r="F248" s="14">
        <v>-1.0989121575595206E-2</v>
      </c>
    </row>
    <row r="249" spans="1:6">
      <c r="A249" s="14">
        <v>-2.5742933044609732E-2</v>
      </c>
      <c r="B249" s="14">
        <v>-8.6580627431145415E-3</v>
      </c>
      <c r="C249" s="14">
        <v>-1.3311327887820747E-2</v>
      </c>
      <c r="D249" s="14">
        <v>3.0685810703443887E-2</v>
      </c>
      <c r="E249" s="14">
        <v>-1.105862588201032E-2</v>
      </c>
      <c r="F249" s="14">
        <v>-2.5742933044609732E-2</v>
      </c>
    </row>
    <row r="250" spans="1:6">
      <c r="A250" s="14">
        <v>2.3530587058456655E-2</v>
      </c>
      <c r="B250" s="14">
        <v>0</v>
      </c>
      <c r="C250" s="14">
        <v>1.3311327887820643E-2</v>
      </c>
      <c r="D250" s="14">
        <v>-3.9220713153281267E-2</v>
      </c>
      <c r="E250" s="14">
        <v>1.1008770922382194E-2</v>
      </c>
      <c r="F250" s="14">
        <v>2.3530587058456655E-2</v>
      </c>
    </row>
    <row r="251" spans="1:6">
      <c r="A251" s="14">
        <v>1.1067848022971768E-3</v>
      </c>
      <c r="B251" s="14">
        <v>4.3384015985981411E-3</v>
      </c>
      <c r="C251" s="14">
        <v>3.3003495031213074E-3</v>
      </c>
      <c r="D251" s="14">
        <v>5.6980211146377959E-3</v>
      </c>
      <c r="E251" s="14">
        <v>4.0668823758917639E-3</v>
      </c>
      <c r="F251" s="14">
        <v>1.1067848022971768E-3</v>
      </c>
    </row>
    <row r="253" spans="1:6">
      <c r="E253" s="18">
        <f>MAX(E2:E251)</f>
        <v>3.68724340499001E-2</v>
      </c>
      <c r="F253" s="18">
        <f>MAX(F2:F251)</f>
        <v>6.4361785213669823E-2</v>
      </c>
    </row>
  </sheetData>
  <mergeCells count="2">
    <mergeCell ref="O19:P19"/>
    <mergeCell ref="H22:I22"/>
  </mergeCells>
  <phoneticPr fontId="1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51"/>
  <sheetViews>
    <sheetView topLeftCell="J1" zoomScale="115" zoomScaleNormal="115" workbookViewId="0">
      <selection activeCell="S49" sqref="S49"/>
    </sheetView>
  </sheetViews>
  <sheetFormatPr defaultRowHeight="16.2"/>
  <cols>
    <col min="1" max="1" width="12.77734375" customWidth="1"/>
    <col min="2" max="5" width="9.21875" bestFit="1" customWidth="1"/>
    <col min="7" max="7" width="8.88671875" style="28"/>
    <col min="8" max="8" width="11.88671875" style="28" bestFit="1" customWidth="1"/>
    <col min="9" max="9" width="13.88671875" style="28" bestFit="1" customWidth="1"/>
    <col min="10" max="11" width="11.88671875" style="28" bestFit="1" customWidth="1"/>
    <col min="13" max="13" width="15.109375" customWidth="1"/>
    <col min="14" max="14" width="13.109375" customWidth="1"/>
    <col min="15" max="15" width="9.77734375" customWidth="1"/>
    <col min="21" max="21" width="11.77734375" customWidth="1"/>
    <col min="22" max="22" width="14" customWidth="1"/>
    <col min="23" max="23" width="15.21875" customWidth="1"/>
  </cols>
  <sheetData>
    <row r="1" spans="1:27">
      <c r="A1" s="8" t="s">
        <v>0</v>
      </c>
      <c r="B1" s="9" t="s">
        <v>9</v>
      </c>
      <c r="C1" s="9" t="s">
        <v>10</v>
      </c>
      <c r="D1" s="9" t="s">
        <v>11</v>
      </c>
      <c r="E1" s="9" t="s">
        <v>12</v>
      </c>
      <c r="H1" s="34" t="s">
        <v>1</v>
      </c>
      <c r="I1" s="34" t="s">
        <v>2</v>
      </c>
      <c r="J1" s="34" t="s">
        <v>3</v>
      </c>
      <c r="K1" s="34" t="s">
        <v>4</v>
      </c>
      <c r="M1" s="39"/>
      <c r="N1" s="34" t="s">
        <v>1</v>
      </c>
      <c r="O1" s="34" t="s">
        <v>2</v>
      </c>
      <c r="P1" s="34" t="s">
        <v>3</v>
      </c>
      <c r="Q1" s="34" t="s">
        <v>4</v>
      </c>
      <c r="R1" s="34" t="s">
        <v>53</v>
      </c>
      <c r="U1" s="29" t="s">
        <v>51</v>
      </c>
      <c r="V1" s="38" t="s">
        <v>52</v>
      </c>
      <c r="W1" s="38" t="s">
        <v>50</v>
      </c>
      <c r="X1" s="34" t="s">
        <v>1</v>
      </c>
      <c r="Y1" s="34" t="s">
        <v>2</v>
      </c>
      <c r="Z1" s="34" t="s">
        <v>3</v>
      </c>
      <c r="AA1" s="34" t="s">
        <v>4</v>
      </c>
    </row>
    <row r="2" spans="1:27">
      <c r="A2" s="10">
        <v>44827</v>
      </c>
      <c r="B2" s="14">
        <v>-3.8594331825340257E-2</v>
      </c>
      <c r="C2" s="14">
        <v>1.2959144642505116E-2</v>
      </c>
      <c r="D2" s="14">
        <v>-1.6870131550124134E-2</v>
      </c>
      <c r="E2" s="14">
        <v>-5.849617656112719E-2</v>
      </c>
      <c r="G2" s="35" t="s">
        <v>47</v>
      </c>
      <c r="H2" s="30">
        <v>6.6258885110191928E-4</v>
      </c>
      <c r="I2" s="30">
        <v>1.7353606394395399E-5</v>
      </c>
      <c r="J2" s="30">
        <v>6.7784174282071519E-4</v>
      </c>
      <c r="K2" s="30">
        <v>3.6651629274966099E-3</v>
      </c>
      <c r="M2" s="38" t="s">
        <v>49</v>
      </c>
      <c r="N2" s="41">
        <v>0.1</v>
      </c>
      <c r="O2" s="41">
        <v>0.2</v>
      </c>
      <c r="P2" s="41">
        <v>0.3</v>
      </c>
      <c r="Q2" s="41">
        <v>0.4</v>
      </c>
      <c r="R2" s="40">
        <f>SUM(N2:Q2)</f>
        <v>1</v>
      </c>
      <c r="T2" s="44">
        <v>1</v>
      </c>
      <c r="U2" s="46">
        <v>0</v>
      </c>
      <c r="V2" s="48">
        <v>7.7215019733729903E-3</v>
      </c>
      <c r="W2" s="48">
        <v>0</v>
      </c>
      <c r="X2" s="41">
        <v>0</v>
      </c>
      <c r="Y2" s="41">
        <v>0.99999999999999289</v>
      </c>
      <c r="Z2" s="41">
        <v>0</v>
      </c>
      <c r="AA2" s="41">
        <v>0</v>
      </c>
    </row>
    <row r="3" spans="1:27">
      <c r="A3" s="10">
        <v>44830</v>
      </c>
      <c r="B3" s="14">
        <v>1.2137735478858016E-2</v>
      </c>
      <c r="C3" s="14">
        <v>-4.3010818993905854E-3</v>
      </c>
      <c r="D3" s="14">
        <v>-1.9084550183937031E-2</v>
      </c>
      <c r="E3" s="14">
        <v>6.006038849909032E-3</v>
      </c>
      <c r="G3" s="36" t="s">
        <v>48</v>
      </c>
      <c r="H3" s="31">
        <v>1.8093034554841712E-2</v>
      </c>
      <c r="I3" s="31">
        <v>7.721501973373044E-3</v>
      </c>
      <c r="J3" s="31">
        <v>1.1378471998664796E-2</v>
      </c>
      <c r="K3" s="31">
        <v>2.7061753787060387E-2</v>
      </c>
      <c r="M3" s="34"/>
      <c r="N3" s="39"/>
      <c r="O3" s="39"/>
      <c r="P3" s="39"/>
      <c r="Q3" s="39"/>
      <c r="S3" s="26">
        <f>(U21-U2)/19</f>
        <v>1.9210526315789473E-4</v>
      </c>
      <c r="T3" s="44">
        <v>2</v>
      </c>
      <c r="U3" s="46">
        <f t="shared" ref="U3:U20" si="0">$U$2+(T3-$T$2)*$S$3</f>
        <v>1.9210526315789473E-4</v>
      </c>
      <c r="V3" s="48">
        <v>6.9812139477898336E-3</v>
      </c>
      <c r="W3" s="48">
        <v>1.9210526315789473E-4</v>
      </c>
      <c r="X3" s="41">
        <v>2.488672627815115E-4</v>
      </c>
      <c r="Y3" s="41">
        <v>0.80143580366763889</v>
      </c>
      <c r="Z3" s="41">
        <v>0.18371824506856901</v>
      </c>
      <c r="AA3" s="41">
        <v>1.4597079055482583E-2</v>
      </c>
    </row>
    <row r="4" spans="1:27">
      <c r="A4" s="10">
        <v>44831</v>
      </c>
      <c r="B4" s="14">
        <v>-2.9934153384083659E-2</v>
      </c>
      <c r="C4" s="14">
        <v>4.3010818993907017E-3</v>
      </c>
      <c r="D4" s="14">
        <v>-3.5297726233181899E-2</v>
      </c>
      <c r="E4" s="14">
        <v>-5.8568399061246085E-2</v>
      </c>
      <c r="M4" s="34"/>
      <c r="N4" s="39"/>
      <c r="O4" s="39"/>
      <c r="P4" s="39"/>
      <c r="Q4" s="39"/>
      <c r="T4" s="44">
        <v>3</v>
      </c>
      <c r="U4" s="46">
        <f t="shared" si="0"/>
        <v>3.8421052631578946E-4</v>
      </c>
      <c r="V4" s="48">
        <v>6.7188402286781235E-3</v>
      </c>
      <c r="W4" s="48">
        <v>3.8421052631578946E-4</v>
      </c>
      <c r="X4" s="41">
        <v>2.4045436978473705E-3</v>
      </c>
      <c r="Y4" s="41">
        <v>0.73368987589037504</v>
      </c>
      <c r="Z4" s="41">
        <v>0.19996899634148893</v>
      </c>
      <c r="AA4" s="41">
        <v>6.3936582259458113E-2</v>
      </c>
    </row>
    <row r="5" spans="1:27">
      <c r="A5" s="10">
        <v>44832</v>
      </c>
      <c r="B5" s="14">
        <v>9.6220123799717148E-3</v>
      </c>
      <c r="C5" s="14">
        <v>-4.3010818993905854E-3</v>
      </c>
      <c r="D5" s="14">
        <v>3.9840440568384723E-3</v>
      </c>
      <c r="E5" s="14">
        <v>-1.4388769658219294E-2</v>
      </c>
      <c r="G5" s="29"/>
      <c r="H5" s="34" t="s">
        <v>1</v>
      </c>
      <c r="I5" s="34" t="s">
        <v>2</v>
      </c>
      <c r="J5" s="34" t="s">
        <v>3</v>
      </c>
      <c r="K5" s="34" t="s">
        <v>4</v>
      </c>
      <c r="M5" s="38" t="s">
        <v>50</v>
      </c>
      <c r="N5" s="39">
        <f>N2*$H$2+O2*$I$2+P2*$J$2+Q2*$K$2</f>
        <v>1.7391473002339296E-3</v>
      </c>
      <c r="O5" s="78" t="s">
        <v>54</v>
      </c>
      <c r="P5" s="78"/>
      <c r="Q5" s="39"/>
      <c r="T5" s="44">
        <v>4</v>
      </c>
      <c r="U5" s="46">
        <f t="shared" si="0"/>
        <v>5.7631578947368422E-4</v>
      </c>
      <c r="V5" s="48">
        <v>6.7920532375949508E-3</v>
      </c>
      <c r="W5" s="48">
        <v>5.7631578947368422E-4</v>
      </c>
      <c r="X5" s="41">
        <v>2.4108798233678065E-3</v>
      </c>
      <c r="Y5" s="41">
        <v>0.66447186036869355</v>
      </c>
      <c r="Z5" s="41">
        <v>0.22017774348166358</v>
      </c>
      <c r="AA5" s="41">
        <v>0.11293951385172596</v>
      </c>
    </row>
    <row r="6" spans="1:27">
      <c r="A6" s="10">
        <v>44833</v>
      </c>
      <c r="B6" s="14">
        <v>-2.2130889695989305E-2</v>
      </c>
      <c r="C6" s="14">
        <v>-1.7391742711869222E-2</v>
      </c>
      <c r="D6" s="14">
        <v>-7.9841084004207349E-3</v>
      </c>
      <c r="E6" s="14">
        <v>1.1209100817272631E-2</v>
      </c>
      <c r="G6" s="34" t="s">
        <v>1</v>
      </c>
      <c r="H6" s="33">
        <v>3.2735789940269627E-4</v>
      </c>
      <c r="I6" s="32"/>
      <c r="J6" s="32"/>
      <c r="K6" s="32"/>
      <c r="M6" s="37" t="s">
        <v>51</v>
      </c>
      <c r="N6" s="45"/>
      <c r="O6" s="78" t="s">
        <v>55</v>
      </c>
      <c r="P6" s="78"/>
      <c r="Q6" s="39"/>
      <c r="T6" s="44">
        <v>5</v>
      </c>
      <c r="U6" s="46">
        <f t="shared" si="0"/>
        <v>7.6842105263157893E-4</v>
      </c>
      <c r="V6" s="48">
        <v>7.1904234917558024E-3</v>
      </c>
      <c r="W6" s="48">
        <v>7.6842105263157893E-4</v>
      </c>
      <c r="X6" s="41">
        <v>5.1306733192314291E-3</v>
      </c>
      <c r="Y6" s="41">
        <v>0.59427944528824317</v>
      </c>
      <c r="Z6" s="41">
        <v>0.23884895645743806</v>
      </c>
      <c r="AA6" s="41">
        <v>0.16174092464678144</v>
      </c>
    </row>
    <row r="7" spans="1:27">
      <c r="A7" s="10">
        <v>44834</v>
      </c>
      <c r="B7" s="14">
        <v>-1.12519333745228E-2</v>
      </c>
      <c r="C7" s="14">
        <v>-2.2173857494321967E-2</v>
      </c>
      <c r="D7" s="14">
        <v>-2.0243629427243288E-2</v>
      </c>
      <c r="E7" s="14">
        <v>1.2658381348949069E-2</v>
      </c>
      <c r="G7" s="34" t="s">
        <v>2</v>
      </c>
      <c r="H7" s="32">
        <v>3.1776587375944143E-5</v>
      </c>
      <c r="I7" s="33">
        <v>5.962159272480382E-5</v>
      </c>
      <c r="J7" s="32"/>
      <c r="K7" s="32"/>
      <c r="M7" s="34"/>
      <c r="N7" s="39"/>
      <c r="O7" s="39"/>
      <c r="P7" s="39"/>
      <c r="Q7" s="39"/>
      <c r="T7" s="44">
        <v>6</v>
      </c>
      <c r="U7" s="46">
        <f t="shared" si="0"/>
        <v>9.6052631578947363E-4</v>
      </c>
      <c r="V7" s="48">
        <v>7.8647883499682446E-3</v>
      </c>
      <c r="W7" s="48">
        <v>9.6052631578947363E-4</v>
      </c>
      <c r="X7" s="41">
        <v>6.4937869681242853E-3</v>
      </c>
      <c r="Y7" s="41">
        <v>0.52457409183782366</v>
      </c>
      <c r="Z7" s="41">
        <v>0.25828902418873362</v>
      </c>
      <c r="AA7" s="41">
        <v>0.21064309706273146</v>
      </c>
    </row>
    <row r="8" spans="1:27">
      <c r="A8" s="10">
        <v>44837</v>
      </c>
      <c r="B8" s="14">
        <v>6.4361785213669823E-2</v>
      </c>
      <c r="C8" s="14">
        <v>4.4742803949211069E-3</v>
      </c>
      <c r="D8" s="14">
        <v>1.1184714780375544E-2</v>
      </c>
      <c r="E8" s="14">
        <v>2.7908850144657268E-2</v>
      </c>
      <c r="G8" s="34" t="s">
        <v>3</v>
      </c>
      <c r="H8" s="32">
        <v>8.1901875998350316E-5</v>
      </c>
      <c r="I8" s="32">
        <v>2.1544326705846938E-5</v>
      </c>
      <c r="J8" s="33">
        <v>1.2946962502439886E-4</v>
      </c>
      <c r="K8" s="32"/>
      <c r="M8" s="38" t="s">
        <v>52</v>
      </c>
      <c r="N8" s="39">
        <f>SQRT(N2*N2*$H$6+O2*O2*$I$7+P2*P2*$J$8+Q2*Q2*$K$9+2*(N2*O2*$H$7+N2*P2*$H$8+N2*Q2*$H$9+O2*P2*$I$8+O2*Q2*$I$9+P2*Q2*$J$9))</f>
        <v>1.232926828090198E-2</v>
      </c>
      <c r="O8" s="39" t="s">
        <v>56</v>
      </c>
      <c r="P8" s="39"/>
      <c r="Q8" s="39"/>
      <c r="T8" s="44">
        <v>7</v>
      </c>
      <c r="U8" s="46">
        <f t="shared" si="0"/>
        <v>1.1526315789473684E-3</v>
      </c>
      <c r="V8" s="48">
        <v>8.7515540969186293E-3</v>
      </c>
      <c r="W8" s="48">
        <v>1.1526315789473684E-3</v>
      </c>
      <c r="X8" s="41">
        <v>7.856840250165361E-3</v>
      </c>
      <c r="Y8" s="41">
        <v>0.45486847650288487</v>
      </c>
      <c r="Z8" s="41">
        <v>0.27772915334812653</v>
      </c>
      <c r="AA8" s="41">
        <v>0.25954553224614335</v>
      </c>
    </row>
    <row r="9" spans="1:27">
      <c r="A9" s="10">
        <v>44838</v>
      </c>
      <c r="B9" s="14">
        <v>1.578974909777579E-2</v>
      </c>
      <c r="C9" s="14">
        <v>-4.4742803949210774E-3</v>
      </c>
      <c r="D9" s="14">
        <v>2.2989495543385797E-2</v>
      </c>
      <c r="E9" s="14">
        <v>1.215812858154852E-2</v>
      </c>
      <c r="G9" s="34" t="s">
        <v>4</v>
      </c>
      <c r="H9" s="32">
        <v>5.8184101178059397E-5</v>
      </c>
      <c r="I9" s="32">
        <v>-2.72465472995791E-5</v>
      </c>
      <c r="J9" s="32">
        <v>3.5250869651048971E-5</v>
      </c>
      <c r="K9" s="33">
        <v>7.3233851803147722E-4</v>
      </c>
      <c r="T9" s="44">
        <v>8</v>
      </c>
      <c r="U9" s="46">
        <f t="shared" si="0"/>
        <v>1.3447368421052631E-3</v>
      </c>
      <c r="V9" s="48">
        <v>9.7931850751999776E-3</v>
      </c>
      <c r="W9" s="48">
        <v>1.3447368421052631E-3</v>
      </c>
      <c r="X9" s="41">
        <v>9.2199156979170388E-3</v>
      </c>
      <c r="Y9" s="41">
        <v>0.38516320182866232</v>
      </c>
      <c r="Z9" s="41">
        <v>0.29716909597413105</v>
      </c>
      <c r="AA9" s="41">
        <v>0.30844778667187145</v>
      </c>
    </row>
    <row r="10" spans="1:27">
      <c r="A10" s="10">
        <v>44839</v>
      </c>
      <c r="B10" s="14">
        <v>1.6828927913758406E-2</v>
      </c>
      <c r="C10" s="14">
        <v>-9.009069942365968E-3</v>
      </c>
      <c r="D10" s="14">
        <v>1.9743323800560084E-3</v>
      </c>
      <c r="E10" s="14">
        <v>-3.0256755993153424E-3</v>
      </c>
      <c r="T10" s="44">
        <v>9</v>
      </c>
      <c r="U10" s="46">
        <f t="shared" si="0"/>
        <v>1.5368421052631579E-3</v>
      </c>
      <c r="V10" s="48">
        <v>1.0945573071956365E-2</v>
      </c>
      <c r="W10" s="48">
        <v>1.5368421052631579E-3</v>
      </c>
      <c r="X10" s="41">
        <v>9.237257533651554E-3</v>
      </c>
      <c r="Y10" s="41">
        <v>0.31596510405981587</v>
      </c>
      <c r="Z10" s="41">
        <v>0.31734278374355041</v>
      </c>
      <c r="AA10" s="41">
        <v>0.35745485470748911</v>
      </c>
    </row>
    <row r="11" spans="1:27">
      <c r="A11" s="10">
        <v>44840</v>
      </c>
      <c r="B11" s="14">
        <v>-2.3377739964212396E-2</v>
      </c>
      <c r="C11" s="14">
        <v>0</v>
      </c>
      <c r="D11" s="14">
        <v>0</v>
      </c>
      <c r="E11" s="14">
        <v>0</v>
      </c>
      <c r="T11" s="44">
        <v>10</v>
      </c>
      <c r="U11" s="46">
        <f t="shared" si="0"/>
        <v>1.7289473684210526E-3</v>
      </c>
      <c r="V11" s="48">
        <v>1.2177267431600615E-2</v>
      </c>
      <c r="W11" s="48">
        <v>1.7289473684210526E-3</v>
      </c>
      <c r="X11" s="41">
        <v>1.1946036292296461E-2</v>
      </c>
      <c r="Y11" s="41">
        <v>0.24575306259050814</v>
      </c>
      <c r="Z11" s="41">
        <v>0.33604903121318114</v>
      </c>
      <c r="AA11" s="41">
        <v>0.4062518706117495</v>
      </c>
    </row>
    <row r="12" spans="1:27">
      <c r="A12" s="10">
        <v>44841</v>
      </c>
      <c r="B12" s="14">
        <v>-7.2189181389583246E-2</v>
      </c>
      <c r="C12" s="14">
        <v>-1.3667638728663757E-2</v>
      </c>
      <c r="D12" s="14">
        <v>-2.3953217425576625E-2</v>
      </c>
      <c r="E12" s="14">
        <v>1.2048383426353212E-2</v>
      </c>
      <c r="T12" s="44">
        <v>11</v>
      </c>
      <c r="U12" s="46">
        <f t="shared" si="0"/>
        <v>1.9210526315789473E-3</v>
      </c>
      <c r="V12" s="48">
        <v>1.346660605870263E-2</v>
      </c>
      <c r="W12" s="48">
        <v>1.9210526315789473E-3</v>
      </c>
      <c r="X12" s="41">
        <v>1.187624233023407E-2</v>
      </c>
      <c r="Y12" s="41">
        <v>0.17670832064652539</v>
      </c>
      <c r="Z12" s="41">
        <v>0.35612207396460238</v>
      </c>
      <c r="AA12" s="41">
        <v>0.45529336418996863</v>
      </c>
    </row>
    <row r="13" spans="1:27">
      <c r="A13" s="10">
        <v>44845</v>
      </c>
      <c r="B13" s="14">
        <v>3.6064905671578287E-2</v>
      </c>
      <c r="C13" s="14">
        <v>9.1324835632724723E-3</v>
      </c>
      <c r="D13" s="14">
        <v>2.0181409768623175E-3</v>
      </c>
      <c r="E13" s="14">
        <v>-2.2711043228587271E-2</v>
      </c>
      <c r="T13" s="44">
        <v>12</v>
      </c>
      <c r="U13" s="46">
        <f t="shared" si="0"/>
        <v>2.113157894736842E-3</v>
      </c>
      <c r="V13" s="48">
        <v>1.4798425232551208E-2</v>
      </c>
      <c r="W13" s="48">
        <v>2.113157894736842E-3</v>
      </c>
      <c r="X13" s="41">
        <v>1.4672142830098428E-2</v>
      </c>
      <c r="Y13" s="41">
        <v>0.106342526217843</v>
      </c>
      <c r="Z13" s="41">
        <v>0.37492907896122663</v>
      </c>
      <c r="AA13" s="41">
        <v>0.5040562528308542</v>
      </c>
    </row>
    <row r="14" spans="1:27">
      <c r="A14" s="10">
        <v>44846</v>
      </c>
      <c r="B14" s="14">
        <v>-8.2079527207321555E-3</v>
      </c>
      <c r="C14" s="14">
        <v>-9.1324835632724741E-3</v>
      </c>
      <c r="D14" s="14">
        <v>-2.966966616180456E-2</v>
      </c>
      <c r="E14" s="14">
        <v>-2.9528189235270359E-2</v>
      </c>
      <c r="T14" s="44">
        <v>13</v>
      </c>
      <c r="U14" s="46">
        <f t="shared" si="0"/>
        <v>2.3052631578947369E-3</v>
      </c>
      <c r="V14" s="48">
        <v>1.6162307410778898E-2</v>
      </c>
      <c r="W14" s="48">
        <v>2.3052631578947369E-3</v>
      </c>
      <c r="X14" s="41">
        <v>1.6035243864500483E-2</v>
      </c>
      <c r="Y14" s="41">
        <v>3.6637265727119513E-2</v>
      </c>
      <c r="Z14" s="41">
        <v>0.39436904679212553</v>
      </c>
      <c r="AA14" s="41">
        <v>0.55295844485004308</v>
      </c>
    </row>
    <row r="15" spans="1:27">
      <c r="A15" s="10">
        <v>44847</v>
      </c>
      <c r="B15" s="14">
        <v>6.1270796287780691E-2</v>
      </c>
      <c r="C15" s="14">
        <v>0</v>
      </c>
      <c r="D15" s="14">
        <v>6.2111938814005179E-3</v>
      </c>
      <c r="E15" s="14">
        <v>3.1058396055271272E-2</v>
      </c>
      <c r="T15" s="44">
        <v>14</v>
      </c>
      <c r="U15" s="46">
        <f t="shared" si="0"/>
        <v>2.4973684210526314E-3</v>
      </c>
      <c r="V15" s="48">
        <v>1.7556543954570521E-2</v>
      </c>
      <c r="W15" s="48">
        <v>2.4973684210526301E-3</v>
      </c>
      <c r="X15" s="41">
        <v>9.01057272472933E-3</v>
      </c>
      <c r="Y15" s="41">
        <v>0</v>
      </c>
      <c r="Z15" s="41">
        <v>0.38186037782662891</v>
      </c>
      <c r="AA15" s="41">
        <v>0.60912905010566698</v>
      </c>
    </row>
    <row r="16" spans="1:27">
      <c r="A16" s="10">
        <v>44848</v>
      </c>
      <c r="B16" s="14">
        <v>-2.485415018049535E-2</v>
      </c>
      <c r="C16" s="14">
        <v>0</v>
      </c>
      <c r="D16" s="14">
        <v>5.146665073616349E-3</v>
      </c>
      <c r="E16" s="14">
        <v>-9.2166393896679875E-3</v>
      </c>
      <c r="T16" s="44">
        <v>15</v>
      </c>
      <c r="U16" s="46">
        <f t="shared" si="0"/>
        <v>2.6894736842105263E-3</v>
      </c>
      <c r="V16" s="48">
        <v>1.9010490181638688E-2</v>
      </c>
      <c r="W16" s="48">
        <v>2.6894736842105263E-3</v>
      </c>
      <c r="X16" s="41">
        <v>0</v>
      </c>
      <c r="Y16" s="41">
        <v>0</v>
      </c>
      <c r="Z16" s="41">
        <v>0.32661009101368282</v>
      </c>
      <c r="AA16" s="41">
        <v>0.67338990922481667</v>
      </c>
    </row>
    <row r="17" spans="1:27">
      <c r="A17" s="10">
        <v>44851</v>
      </c>
      <c r="B17" s="14">
        <v>1.3158084577511201E-2</v>
      </c>
      <c r="C17" s="14">
        <v>-4.5977092486294314E-3</v>
      </c>
      <c r="D17" s="14">
        <v>3.6294333986699776E-2</v>
      </c>
      <c r="E17" s="14">
        <v>2.2884292786160394E-2</v>
      </c>
      <c r="T17" s="44">
        <v>16</v>
      </c>
      <c r="U17" s="46">
        <f t="shared" si="0"/>
        <v>2.8815789473684208E-3</v>
      </c>
      <c r="V17" s="48">
        <v>2.0520403586032871E-2</v>
      </c>
      <c r="W17" s="48">
        <v>2.8815789473684208E-3</v>
      </c>
      <c r="X17" s="41">
        <v>0</v>
      </c>
      <c r="Y17" s="41">
        <v>0</v>
      </c>
      <c r="Z17" s="41">
        <v>0.26230232382622931</v>
      </c>
      <c r="AA17" s="41">
        <v>0.73769767565573274</v>
      </c>
    </row>
    <row r="18" spans="1:27">
      <c r="A18" s="10">
        <v>44852</v>
      </c>
      <c r="B18" s="14">
        <v>-1.3080184820052636E-3</v>
      </c>
      <c r="C18" s="14">
        <v>-9.2593254127967123E-3</v>
      </c>
      <c r="D18" s="14">
        <v>-1.9821592237932199E-3</v>
      </c>
      <c r="E18" s="14">
        <v>6.00033491324026E-2</v>
      </c>
      <c r="T18" s="44">
        <v>17</v>
      </c>
      <c r="U18" s="46">
        <f t="shared" si="0"/>
        <v>3.0736842105263157E-3</v>
      </c>
      <c r="V18" s="48">
        <v>2.2075306657471733E-2</v>
      </c>
      <c r="W18" s="48">
        <v>3.0736842105263157E-3</v>
      </c>
      <c r="X18" s="41">
        <v>0</v>
      </c>
      <c r="Y18" s="41">
        <v>0</v>
      </c>
      <c r="Z18" s="41">
        <v>0.19799539070512087</v>
      </c>
      <c r="AA18" s="41">
        <v>0.80200460649362038</v>
      </c>
    </row>
    <row r="19" spans="1:27">
      <c r="A19" s="10">
        <v>44853</v>
      </c>
      <c r="B19" s="14">
        <v>3.3465130116536561E-2</v>
      </c>
      <c r="C19" s="14">
        <v>-4.6620131058113011E-3</v>
      </c>
      <c r="D19" s="14">
        <v>-8.9687240368158342E-3</v>
      </c>
      <c r="E19" s="14">
        <v>1.6901754460551387E-2</v>
      </c>
      <c r="T19" s="44">
        <v>18</v>
      </c>
      <c r="U19" s="46">
        <f t="shared" si="0"/>
        <v>3.2657894736842106E-3</v>
      </c>
      <c r="V19" s="48">
        <v>2.3666323216605174E-2</v>
      </c>
      <c r="W19" s="48">
        <v>3.2657894736842106E-3</v>
      </c>
      <c r="X19" s="41">
        <v>0</v>
      </c>
      <c r="Y19" s="41">
        <v>0</v>
      </c>
      <c r="Z19" s="41">
        <v>0.13368949273389816</v>
      </c>
      <c r="AA19" s="41">
        <v>0.86631050726611913</v>
      </c>
    </row>
    <row r="20" spans="1:27">
      <c r="A20" s="10">
        <v>44854</v>
      </c>
      <c r="B20" s="14">
        <v>-1.1457821229576125E-2</v>
      </c>
      <c r="C20" s="14">
        <v>9.3023926623134103E-3</v>
      </c>
      <c r="D20" s="14">
        <v>-6.024087739658162E-3</v>
      </c>
      <c r="E20" s="14">
        <v>2.7549952527278501E-2</v>
      </c>
      <c r="T20" s="44">
        <v>19</v>
      </c>
      <c r="U20" s="46">
        <f t="shared" si="0"/>
        <v>3.4578947368421051E-3</v>
      </c>
      <c r="V20" s="48">
        <v>2.5286709690018339E-2</v>
      </c>
      <c r="W20" s="48">
        <v>3.4578947368421051E-3</v>
      </c>
      <c r="X20" s="41">
        <v>0</v>
      </c>
      <c r="Y20" s="41">
        <v>0</v>
      </c>
      <c r="Z20" s="41">
        <v>6.9381530931858656E-2</v>
      </c>
      <c r="AA20" s="41">
        <v>0.93061846697081452</v>
      </c>
    </row>
    <row r="21" spans="1:27">
      <c r="A21" s="10">
        <v>44855</v>
      </c>
      <c r="B21" s="14">
        <v>8.9230163878081682E-3</v>
      </c>
      <c r="C21" s="14">
        <v>-4.6403795565022254E-3</v>
      </c>
      <c r="D21" s="14">
        <v>3.0165906092759864E-3</v>
      </c>
      <c r="E21" s="14">
        <v>5.9345032676528263E-2</v>
      </c>
      <c r="T21" s="44">
        <v>20</v>
      </c>
      <c r="U21" s="46">
        <v>3.65E-3</v>
      </c>
      <c r="V21" s="48">
        <v>2.6931067794632155E-2</v>
      </c>
      <c r="W21" s="48">
        <v>3.65E-3</v>
      </c>
      <c r="X21" s="41">
        <v>0</v>
      </c>
      <c r="Y21" s="41">
        <v>0</v>
      </c>
      <c r="Z21" s="41">
        <v>5.07575492383101E-3</v>
      </c>
      <c r="AA21" s="41">
        <v>0.99492424507616917</v>
      </c>
    </row>
    <row r="22" spans="1:27">
      <c r="A22" s="10">
        <v>44858</v>
      </c>
      <c r="B22" s="14">
        <v>1.2682055751171099E-3</v>
      </c>
      <c r="C22" s="14">
        <v>2.7524673390089936E-2</v>
      </c>
      <c r="D22" s="14">
        <v>3.0074971303822077E-3</v>
      </c>
      <c r="E22" s="14">
        <v>2.4036603436436217E-2</v>
      </c>
      <c r="T22" s="44"/>
    </row>
    <row r="23" spans="1:27">
      <c r="A23" s="10">
        <v>44859</v>
      </c>
      <c r="B23" s="14">
        <v>-3.4819843001209806E-2</v>
      </c>
      <c r="C23" s="14">
        <v>-1.8265347977293313E-2</v>
      </c>
      <c r="D23" s="14">
        <v>8.9687240368159487E-3</v>
      </c>
      <c r="E23" s="14">
        <v>0</v>
      </c>
    </row>
    <row r="24" spans="1:27">
      <c r="A24" s="10">
        <v>44860</v>
      </c>
      <c r="B24" s="14">
        <v>2.9737214589201935E-2</v>
      </c>
      <c r="C24" s="14">
        <v>9.1743762760412295E-3</v>
      </c>
      <c r="D24" s="14">
        <v>1.3793267337813785E-2</v>
      </c>
      <c r="E24" s="14">
        <v>1.4888575547937074E-2</v>
      </c>
      <c r="V24" s="31">
        <v>1.8093034554841712E-2</v>
      </c>
      <c r="W24" s="30">
        <v>6.6258885110191928E-4</v>
      </c>
    </row>
    <row r="25" spans="1:27">
      <c r="A25" s="10">
        <v>44861</v>
      </c>
      <c r="B25" s="14">
        <v>-2.4501574151478092E-2</v>
      </c>
      <c r="C25" s="14">
        <v>-4.5766670274118666E-3</v>
      </c>
      <c r="D25" s="14">
        <v>7.7973642836799573E-3</v>
      </c>
      <c r="E25" s="14">
        <v>-4.9382075660567536E-3</v>
      </c>
    </row>
    <row r="26" spans="1:27">
      <c r="A26" s="10">
        <v>44862</v>
      </c>
      <c r="B26" s="14">
        <v>2.0672545763484297E-2</v>
      </c>
      <c r="C26" s="14">
        <v>1.8182319083190328E-2</v>
      </c>
      <c r="D26" s="14">
        <v>-9.7562269156686414E-3</v>
      </c>
      <c r="E26" s="14">
        <v>-4.8171580802078069E-2</v>
      </c>
      <c r="V26" s="31">
        <v>7.721501973373044E-3</v>
      </c>
      <c r="W26" s="30">
        <v>1.7353606394395399E-5</v>
      </c>
    </row>
    <row r="27" spans="1:27">
      <c r="A27" s="10">
        <v>44865</v>
      </c>
      <c r="B27" s="14">
        <v>-1.2795651629235801E-3</v>
      </c>
      <c r="C27" s="14">
        <v>-1.3605652055778598E-2</v>
      </c>
      <c r="D27" s="14">
        <v>1.9418108029048177E-2</v>
      </c>
      <c r="E27" s="14">
        <v>2.4375831346686867E-2</v>
      </c>
    </row>
    <row r="28" spans="1:27">
      <c r="A28" s="10">
        <v>44866</v>
      </c>
      <c r="B28" s="14">
        <v>7.6530733599896542E-3</v>
      </c>
      <c r="C28" s="14">
        <v>-9.1743762760412694E-3</v>
      </c>
      <c r="D28" s="14">
        <v>-1.9249265420876922E-3</v>
      </c>
      <c r="E28" s="14">
        <v>-2.5381358964548821E-3</v>
      </c>
      <c r="V28" s="31">
        <v>1.1378471998664796E-2</v>
      </c>
      <c r="W28" s="30">
        <v>6.7784174282071519E-4</v>
      </c>
    </row>
    <row r="29" spans="1:27">
      <c r="A29" s="10">
        <v>44867</v>
      </c>
      <c r="B29" s="14">
        <v>-8.9342779078432581E-3</v>
      </c>
      <c r="C29" s="14">
        <v>0</v>
      </c>
      <c r="D29" s="14">
        <v>-3.8610049007931019E-3</v>
      </c>
      <c r="E29" s="14">
        <v>-3.8191644373499548E-3</v>
      </c>
      <c r="G29"/>
      <c r="H29"/>
      <c r="I29"/>
      <c r="J29"/>
      <c r="K29"/>
    </row>
    <row r="30" spans="1:27">
      <c r="A30" s="10">
        <v>44868</v>
      </c>
      <c r="B30" s="14">
        <v>-2.5673440913653932E-3</v>
      </c>
      <c r="C30" s="14">
        <v>0</v>
      </c>
      <c r="D30" s="14">
        <v>-3.8759496704987182E-3</v>
      </c>
      <c r="E30" s="14">
        <v>1.2746719217967941E-3</v>
      </c>
      <c r="G30"/>
      <c r="H30"/>
      <c r="I30"/>
      <c r="J30"/>
      <c r="K30"/>
      <c r="V30" s="31">
        <v>2.7061753787060387E-2</v>
      </c>
      <c r="W30" s="30">
        <v>3.6651629274966099E-3</v>
      </c>
    </row>
    <row r="31" spans="1:27">
      <c r="A31" s="10">
        <v>44869</v>
      </c>
      <c r="B31" s="14">
        <v>2.913434650729789E-2</v>
      </c>
      <c r="C31" s="14">
        <v>-4.6189458562945285E-3</v>
      </c>
      <c r="D31" s="14">
        <v>2.4929358445217122E-2</v>
      </c>
      <c r="E31" s="14">
        <v>1.1399768653643895E-2</v>
      </c>
      <c r="G31"/>
      <c r="H31"/>
      <c r="I31"/>
      <c r="J31"/>
      <c r="K31"/>
    </row>
    <row r="32" spans="1:27">
      <c r="A32" s="10">
        <v>44872</v>
      </c>
      <c r="B32" s="14">
        <v>2.4938416603911004E-3</v>
      </c>
      <c r="C32" s="14">
        <v>4.6189458562944583E-3</v>
      </c>
      <c r="D32" s="14">
        <v>7.5471785719845395E-3</v>
      </c>
      <c r="E32" s="14">
        <v>1.0025084023977771E-2</v>
      </c>
      <c r="G32"/>
      <c r="H32"/>
      <c r="I32"/>
      <c r="J32"/>
      <c r="K32"/>
    </row>
    <row r="33" spans="1:11">
      <c r="A33" s="10">
        <v>44873</v>
      </c>
      <c r="B33" s="14">
        <v>3.186541550078615E-2</v>
      </c>
      <c r="C33" s="14">
        <v>4.5977092486295494E-3</v>
      </c>
      <c r="D33" s="14">
        <v>9.3546550055045065E-3</v>
      </c>
      <c r="E33" s="14">
        <v>-2.3975836155051323E-2</v>
      </c>
      <c r="G33"/>
      <c r="H33"/>
      <c r="I33"/>
      <c r="J33"/>
      <c r="K33"/>
    </row>
    <row r="34" spans="1:11">
      <c r="A34" s="10">
        <v>44874</v>
      </c>
      <c r="B34" s="14">
        <v>4.8135109253022142E-3</v>
      </c>
      <c r="C34" s="14">
        <v>-4.5977092486294314E-3</v>
      </c>
      <c r="D34" s="14">
        <v>-1.6901833577489259E-2</v>
      </c>
      <c r="E34" s="14">
        <v>1.6466426413775829E-2</v>
      </c>
      <c r="G34"/>
      <c r="H34"/>
      <c r="I34"/>
      <c r="J34"/>
      <c r="K34"/>
    </row>
    <row r="35" spans="1:11">
      <c r="A35" s="10">
        <v>44875</v>
      </c>
      <c r="B35" s="14">
        <v>5.4888217286202967E-2</v>
      </c>
      <c r="C35" s="14">
        <v>9.1743762760412295E-3</v>
      </c>
      <c r="D35" s="14">
        <v>4.9871858311057927E-2</v>
      </c>
      <c r="E35" s="14">
        <v>-1.3915442936346091E-2</v>
      </c>
      <c r="G35"/>
      <c r="H35"/>
      <c r="I35"/>
      <c r="J35"/>
      <c r="K35"/>
    </row>
    <row r="36" spans="1:11">
      <c r="A36" s="10">
        <v>44876</v>
      </c>
      <c r="B36" s="14">
        <v>2.0248205373376352E-2</v>
      </c>
      <c r="C36" s="14">
        <v>0</v>
      </c>
      <c r="D36" s="14">
        <v>1.431146284508132E-2</v>
      </c>
      <c r="E36" s="14">
        <v>3.9955340357887455E-2</v>
      </c>
      <c r="G36"/>
      <c r="H36"/>
      <c r="I36"/>
      <c r="J36"/>
      <c r="K36"/>
    </row>
    <row r="37" spans="1:11">
      <c r="A37" s="10">
        <v>44879</v>
      </c>
      <c r="B37" s="14">
        <v>3.716265892150681E-2</v>
      </c>
      <c r="C37" s="14">
        <v>-4.5766670274118666E-3</v>
      </c>
      <c r="D37" s="14">
        <v>1.7746961400102318E-3</v>
      </c>
      <c r="E37" s="14">
        <v>1.2233151372670666E-3</v>
      </c>
      <c r="G37"/>
      <c r="H37"/>
      <c r="I37"/>
      <c r="J37"/>
      <c r="K37"/>
    </row>
    <row r="38" spans="1:11">
      <c r="A38" s="10">
        <v>44880</v>
      </c>
      <c r="B38" s="14">
        <v>-2.939782806720919E-2</v>
      </c>
      <c r="C38" s="14">
        <v>-4.5977092486294314E-3</v>
      </c>
      <c r="D38" s="14">
        <v>-1.608615898509155E-2</v>
      </c>
      <c r="E38" s="14">
        <v>1.2217349955304267E-3</v>
      </c>
      <c r="G38"/>
      <c r="H38"/>
      <c r="I38"/>
      <c r="J38"/>
      <c r="K38"/>
    </row>
    <row r="39" spans="1:11">
      <c r="A39" s="10">
        <v>44881</v>
      </c>
      <c r="B39" s="14">
        <v>7.7050025147551359E-3</v>
      </c>
      <c r="C39" s="14">
        <v>-4.6189458562945285E-3</v>
      </c>
      <c r="D39" s="14">
        <v>0</v>
      </c>
      <c r="E39" s="14">
        <v>1.2202319852053531E-3</v>
      </c>
      <c r="G39"/>
      <c r="H39"/>
      <c r="I39"/>
      <c r="J39"/>
      <c r="K39"/>
    </row>
    <row r="40" spans="1:11">
      <c r="A40" s="10">
        <v>44882</v>
      </c>
      <c r="B40" s="14">
        <v>0</v>
      </c>
      <c r="C40" s="14">
        <v>9.2166551049240476E-3</v>
      </c>
      <c r="D40" s="14">
        <v>-3.6101655597151772E-3</v>
      </c>
      <c r="E40" s="14">
        <v>-3.0962225603966925E-2</v>
      </c>
      <c r="G40"/>
      <c r="H40"/>
      <c r="I40"/>
      <c r="J40"/>
      <c r="K40"/>
    </row>
    <row r="41" spans="1:11">
      <c r="A41" s="10">
        <v>44883</v>
      </c>
      <c r="B41" s="14">
        <v>1.0959781918962927E-3</v>
      </c>
      <c r="C41" s="14">
        <v>0</v>
      </c>
      <c r="D41" s="14">
        <v>3.6101655597151209E-3</v>
      </c>
      <c r="E41" s="14">
        <v>8.2072611191552028E-2</v>
      </c>
    </row>
    <row r="42" spans="1:11">
      <c r="A42" s="10">
        <v>44886</v>
      </c>
      <c r="B42" s="14">
        <v>9.8092557660672784E-3</v>
      </c>
      <c r="C42" s="14">
        <v>-4.5977092486294314E-3</v>
      </c>
      <c r="D42" s="14">
        <v>7.1813334501476325E-3</v>
      </c>
      <c r="E42" s="14">
        <v>-4.019454658513693E-2</v>
      </c>
    </row>
    <row r="43" spans="1:11">
      <c r="A43" s="10">
        <v>44887</v>
      </c>
      <c r="B43" s="14">
        <v>0</v>
      </c>
      <c r="C43" s="14">
        <v>4.5977092486295494E-3</v>
      </c>
      <c r="D43" s="14">
        <v>2.1239734362679535E-2</v>
      </c>
      <c r="E43" s="14">
        <v>-9.6970941688551016E-3</v>
      </c>
    </row>
    <row r="44" spans="1:11">
      <c r="A44" s="10">
        <v>44888</v>
      </c>
      <c r="B44" s="14">
        <v>2.1669131140606489E-3</v>
      </c>
      <c r="C44" s="14">
        <v>9.1324835632724723E-3</v>
      </c>
      <c r="D44" s="14">
        <v>1.0453083112686388E-2</v>
      </c>
      <c r="E44" s="14">
        <v>4.8603012427889799E-3</v>
      </c>
    </row>
    <row r="45" spans="1:11">
      <c r="A45" s="10">
        <v>44889</v>
      </c>
      <c r="B45" s="14">
        <v>-8.6957504466367123E-3</v>
      </c>
      <c r="C45" s="14">
        <v>2.2472855852058576E-2</v>
      </c>
      <c r="D45" s="14">
        <v>3.460207607670841E-3</v>
      </c>
      <c r="E45" s="14">
        <v>-2.454110891611766E-2</v>
      </c>
    </row>
    <row r="46" spans="1:11">
      <c r="A46" s="10">
        <v>44890</v>
      </c>
      <c r="B46" s="14">
        <v>-3.1044554802854753E-2</v>
      </c>
      <c r="C46" s="14">
        <v>-1.7937700686667318E-2</v>
      </c>
      <c r="D46" s="14">
        <v>0</v>
      </c>
      <c r="E46" s="14">
        <v>2.454110891611766E-2</v>
      </c>
    </row>
    <row r="47" spans="1:11">
      <c r="A47" s="10">
        <v>44893</v>
      </c>
      <c r="B47" s="14">
        <v>5.6148376321170888E-3</v>
      </c>
      <c r="C47" s="14">
        <v>1.3483350337286988E-2</v>
      </c>
      <c r="D47" s="14">
        <v>2.8938213895108467E-2</v>
      </c>
      <c r="E47" s="14">
        <v>3.1028718736930177E-2</v>
      </c>
    </row>
    <row r="48" spans="1:11">
      <c r="A48" s="10">
        <v>44894</v>
      </c>
      <c r="B48" s="14">
        <v>2.5429717170737727E-2</v>
      </c>
      <c r="C48" s="14">
        <v>1.3303965626362886E-2</v>
      </c>
      <c r="D48" s="14">
        <v>1.993419473347359E-2</v>
      </c>
      <c r="E48" s="14">
        <v>-1.1757555872490683E-3</v>
      </c>
    </row>
    <row r="49" spans="1:5">
      <c r="A49" s="10">
        <v>44895</v>
      </c>
      <c r="B49" s="14">
        <v>-4.3763966253875857E-3</v>
      </c>
      <c r="C49" s="14">
        <v>-1.7778246021283944E-2</v>
      </c>
      <c r="D49" s="14">
        <v>-6.6007121661553576E-3</v>
      </c>
      <c r="E49" s="14">
        <v>8.2015341075825886E-3</v>
      </c>
    </row>
    <row r="50" spans="1:5">
      <c r="A50" s="10">
        <v>44896</v>
      </c>
      <c r="B50" s="14">
        <v>-2.1953467037856152E-3</v>
      </c>
      <c r="C50" s="14">
        <v>4.4742803949211069E-3</v>
      </c>
      <c r="D50" s="14">
        <v>-4.979258540156746E-3</v>
      </c>
      <c r="E50" s="14">
        <v>3.4407064895762493E-2</v>
      </c>
    </row>
    <row r="51" spans="1:5">
      <c r="A51" s="10">
        <v>44897</v>
      </c>
      <c r="B51" s="14">
        <v>-2.2001768567399978E-3</v>
      </c>
      <c r="C51" s="14">
        <v>4.4543503493803746E-3</v>
      </c>
      <c r="D51" s="14">
        <v>-1.5088302513829503E-2</v>
      </c>
      <c r="E51" s="14">
        <v>1.1268282882459348E-3</v>
      </c>
    </row>
    <row r="52" spans="1:5">
      <c r="A52" s="10">
        <v>44900</v>
      </c>
      <c r="B52" s="14">
        <v>-2.0022959927970208E-2</v>
      </c>
      <c r="C52" s="14">
        <v>-4.4543503493803087E-3</v>
      </c>
      <c r="D52" s="14">
        <v>-1.3605674651577299E-2</v>
      </c>
      <c r="E52" s="14">
        <v>1.5642710027246168E-2</v>
      </c>
    </row>
    <row r="53" spans="1:5">
      <c r="A53" s="10">
        <v>44901</v>
      </c>
      <c r="B53" s="14">
        <v>-1.9285861067569503E-2</v>
      </c>
      <c r="C53" s="14">
        <v>4.4543503493803746E-3</v>
      </c>
      <c r="D53" s="14">
        <v>-3.4305137809431869E-3</v>
      </c>
      <c r="E53" s="14">
        <v>-4.8845541536057406E-2</v>
      </c>
    </row>
    <row r="54" spans="1:5">
      <c r="A54" s="10">
        <v>44902</v>
      </c>
      <c r="B54" s="14">
        <v>-2.6699252174253889E-2</v>
      </c>
      <c r="C54" s="14">
        <v>-1.3423020332140661E-2</v>
      </c>
      <c r="D54" s="14">
        <v>-2.0834084813856613E-2</v>
      </c>
      <c r="E54" s="14">
        <v>4.6625818057168637E-2</v>
      </c>
    </row>
    <row r="55" spans="1:5">
      <c r="A55" s="10">
        <v>44903</v>
      </c>
      <c r="B55" s="14">
        <v>2.3256862164267183E-2</v>
      </c>
      <c r="C55" s="14">
        <v>8.9686699827603161E-3</v>
      </c>
      <c r="D55" s="14">
        <v>8.7337262616607719E-3</v>
      </c>
      <c r="E55" s="14">
        <v>-1.6807118316381289E-2</v>
      </c>
    </row>
    <row r="56" spans="1:5">
      <c r="A56" s="10">
        <v>44904</v>
      </c>
      <c r="B56" s="14">
        <v>0</v>
      </c>
      <c r="C56" s="14">
        <v>4.4543503493803746E-3</v>
      </c>
      <c r="D56" s="14">
        <v>0</v>
      </c>
      <c r="E56" s="14">
        <v>-2.2624104288850658E-3</v>
      </c>
    </row>
    <row r="57" spans="1:5">
      <c r="A57" s="10">
        <v>44907</v>
      </c>
      <c r="B57" s="14">
        <v>6.8728564567115428E-3</v>
      </c>
      <c r="C57" s="14">
        <v>-1.3423020332140661E-2</v>
      </c>
      <c r="D57" s="14">
        <v>1.7375998940120693E-3</v>
      </c>
      <c r="E57" s="14">
        <v>-5.6786067753634307E-3</v>
      </c>
    </row>
    <row r="58" spans="1:5">
      <c r="A58" s="10">
        <v>44908</v>
      </c>
      <c r="B58" s="14">
        <v>1.4731189905751268E-2</v>
      </c>
      <c r="C58" s="14">
        <v>4.4943895878392674E-3</v>
      </c>
      <c r="D58" s="14">
        <v>-1.7375998940120381E-3</v>
      </c>
      <c r="E58" s="14">
        <v>2.8075958835895275E-2</v>
      </c>
    </row>
    <row r="59" spans="1:5">
      <c r="A59" s="10">
        <v>44909</v>
      </c>
      <c r="B59" s="14">
        <v>-4.5096130031626203E-3</v>
      </c>
      <c r="C59" s="14">
        <v>4.4742803949211069E-3</v>
      </c>
      <c r="D59" s="14">
        <v>-3.4843938117262241E-3</v>
      </c>
      <c r="E59" s="14">
        <v>6.6225295401025073E-3</v>
      </c>
    </row>
    <row r="60" spans="1:5">
      <c r="A60" s="10">
        <v>44910</v>
      </c>
      <c r="B60" s="14">
        <v>1.1292830237877491E-3</v>
      </c>
      <c r="C60" s="14">
        <v>-1.3483350337286988E-2</v>
      </c>
      <c r="D60" s="14">
        <v>-2.116479080959156E-2</v>
      </c>
      <c r="E60" s="14">
        <v>-3.5838158015022097E-2</v>
      </c>
    </row>
    <row r="61" spans="1:5">
      <c r="A61" s="10">
        <v>44911</v>
      </c>
      <c r="B61" s="14">
        <v>-3.0947982764575058E-2</v>
      </c>
      <c r="C61" s="14">
        <v>9.0090699423659108E-3</v>
      </c>
      <c r="D61" s="14">
        <v>8.8732011852392673E-3</v>
      </c>
      <c r="E61" s="14">
        <v>-2.5405489227896514E-2</v>
      </c>
    </row>
    <row r="62" spans="1:5">
      <c r="A62" s="10">
        <v>44914</v>
      </c>
      <c r="B62" s="14">
        <v>-2.594492256739319E-2</v>
      </c>
      <c r="C62" s="14">
        <v>0</v>
      </c>
      <c r="D62" s="14">
        <v>-7.0922585460275571E-3</v>
      </c>
      <c r="E62" s="14">
        <v>-4.5462410796464306E-2</v>
      </c>
    </row>
    <row r="63" spans="1:5">
      <c r="A63" s="10">
        <v>44915</v>
      </c>
      <c r="B63" s="14">
        <v>3.5778691376103498E-3</v>
      </c>
      <c r="C63" s="14">
        <v>0</v>
      </c>
      <c r="D63" s="14">
        <v>0</v>
      </c>
      <c r="E63" s="14">
        <v>2.4184976506884837E-2</v>
      </c>
    </row>
    <row r="64" spans="1:5">
      <c r="A64" s="10">
        <v>44916</v>
      </c>
      <c r="B64" s="14">
        <v>2.0035980085973615E-2</v>
      </c>
      <c r="C64" s="14">
        <v>1.3363227812167158E-2</v>
      </c>
      <c r="D64" s="14">
        <v>1.0619595536648171E-2</v>
      </c>
      <c r="E64" s="14">
        <v>7.2570728677129992E-2</v>
      </c>
    </row>
    <row r="65" spans="1:5">
      <c r="A65" s="10">
        <v>44917</v>
      </c>
      <c r="B65" s="14">
        <v>-2.122714161822482E-2</v>
      </c>
      <c r="C65" s="14">
        <v>-4.4345970678657531E-3</v>
      </c>
      <c r="D65" s="14">
        <v>-1.762113232835909E-3</v>
      </c>
      <c r="E65" s="14">
        <v>-1.2297505313218535E-2</v>
      </c>
    </row>
    <row r="66" spans="1:5">
      <c r="A66" s="10">
        <v>44918</v>
      </c>
      <c r="B66" s="14">
        <v>-1.1925820903292968E-3</v>
      </c>
      <c r="C66" s="14">
        <v>4.4345970678657748E-3</v>
      </c>
      <c r="D66" s="14">
        <v>1.7621132328359491E-3</v>
      </c>
      <c r="E66" s="14">
        <v>-3.0842022150183907E-2</v>
      </c>
    </row>
    <row r="67" spans="1:5">
      <c r="A67" s="10">
        <v>44921</v>
      </c>
      <c r="B67" s="14">
        <v>-1.194125515029863E-3</v>
      </c>
      <c r="C67" s="14">
        <v>0</v>
      </c>
      <c r="D67" s="14">
        <v>5.2677673013763783E-3</v>
      </c>
      <c r="E67" s="14">
        <v>2.0666671611343987E-2</v>
      </c>
    </row>
    <row r="68" spans="1:5">
      <c r="A68" s="10">
        <v>44922</v>
      </c>
      <c r="B68" s="14">
        <v>-2.5409692245446203E-2</v>
      </c>
      <c r="C68" s="14">
        <v>8.8106296821549059E-3</v>
      </c>
      <c r="D68" s="14">
        <v>-7.0298805342123684E-3</v>
      </c>
      <c r="E68" s="14">
        <v>4.3364236646220397E-2</v>
      </c>
    </row>
    <row r="69" spans="1:5">
      <c r="A69" s="10">
        <v>44923</v>
      </c>
      <c r="B69" s="14">
        <v>-1.2262172134400811E-3</v>
      </c>
      <c r="C69" s="14">
        <v>-8.8106296821549197E-3</v>
      </c>
      <c r="D69" s="14">
        <v>-1.2422544998557454E-2</v>
      </c>
      <c r="E69" s="14">
        <v>-1.2041732477532034E-2</v>
      </c>
    </row>
    <row r="70" spans="1:5">
      <c r="A70" s="10">
        <v>44924</v>
      </c>
      <c r="B70" s="14">
        <v>-1.2277226682980836E-3</v>
      </c>
      <c r="C70" s="14">
        <v>0</v>
      </c>
      <c r="D70" s="14">
        <v>5.3428205650240101E-3</v>
      </c>
      <c r="E70" s="14">
        <v>-2.4527483609223116E-2</v>
      </c>
    </row>
    <row r="71" spans="1:5">
      <c r="A71" s="10">
        <v>44925</v>
      </c>
      <c r="B71" s="14">
        <v>1.705281212187269E-2</v>
      </c>
      <c r="C71" s="14">
        <v>0</v>
      </c>
      <c r="D71" s="14">
        <v>1.7746961400102318E-3</v>
      </c>
      <c r="E71" s="14">
        <v>2.5628188147961632E-2</v>
      </c>
    </row>
    <row r="72" spans="1:5">
      <c r="A72" s="10">
        <v>44929</v>
      </c>
      <c r="B72" s="14">
        <v>-8.4901176025452951E-3</v>
      </c>
      <c r="C72" s="14">
        <v>4.4150182091166933E-3</v>
      </c>
      <c r="D72" s="14">
        <v>1.4084688847666667E-2</v>
      </c>
      <c r="E72" s="14">
        <v>8.7623233614092209E-3</v>
      </c>
    </row>
    <row r="73" spans="1:5">
      <c r="A73" s="10">
        <v>44930</v>
      </c>
      <c r="B73" s="14">
        <v>4.8603012427889799E-3</v>
      </c>
      <c r="C73" s="14">
        <v>4.3956114730381293E-3</v>
      </c>
      <c r="D73" s="14">
        <v>2.2472906026883802E-2</v>
      </c>
      <c r="E73" s="14">
        <v>-2.42837212662327E-2</v>
      </c>
    </row>
    <row r="74" spans="1:5">
      <c r="A74" s="10">
        <v>44931</v>
      </c>
      <c r="B74" s="14">
        <v>2.7497296627032347E-2</v>
      </c>
      <c r="C74" s="14">
        <v>0</v>
      </c>
      <c r="D74" s="14">
        <v>0</v>
      </c>
      <c r="E74" s="14">
        <v>3.3463834349160585E-3</v>
      </c>
    </row>
    <row r="75" spans="1:5">
      <c r="A75" s="10">
        <v>44932</v>
      </c>
      <c r="B75" s="14">
        <v>4.8340779764472194E-2</v>
      </c>
      <c r="C75" s="14">
        <v>8.7336799687546315E-3</v>
      </c>
      <c r="D75" s="14">
        <v>1.8628818568650909E-2</v>
      </c>
      <c r="E75" s="14">
        <v>3.8235131291912632E-2</v>
      </c>
    </row>
    <row r="76" spans="1:5">
      <c r="A76" s="10">
        <v>44935</v>
      </c>
      <c r="B76" s="14">
        <v>1.1173300598125255E-2</v>
      </c>
      <c r="C76" s="14">
        <v>0</v>
      </c>
      <c r="D76" s="14">
        <v>-6.7340784866679552E-3</v>
      </c>
      <c r="E76" s="14">
        <v>0</v>
      </c>
    </row>
    <row r="77" spans="1:5">
      <c r="A77" s="10">
        <v>44936</v>
      </c>
      <c r="B77" s="14">
        <v>3.3278343894621505E-3</v>
      </c>
      <c r="C77" s="14">
        <v>-8.7336799687545534E-3</v>
      </c>
      <c r="D77" s="14">
        <v>-1.8755877635236801E-2</v>
      </c>
      <c r="E77" s="14">
        <v>0</v>
      </c>
    </row>
    <row r="78" spans="1:5">
      <c r="A78" s="10">
        <v>44937</v>
      </c>
      <c r="B78" s="14">
        <v>0</v>
      </c>
      <c r="C78" s="14">
        <v>-4.3956114730381093E-3</v>
      </c>
      <c r="D78" s="14">
        <v>1.3675449198268482E-2</v>
      </c>
      <c r="E78" s="14">
        <v>-7.5310199537771284E-3</v>
      </c>
    </row>
    <row r="79" spans="1:5">
      <c r="A79" s="10">
        <v>44938</v>
      </c>
      <c r="B79" s="14">
        <v>5.5218249403827845E-3</v>
      </c>
      <c r="C79" s="14">
        <v>4.3956114730381293E-3</v>
      </c>
      <c r="D79" s="14">
        <v>-3.4013604221198933E-3</v>
      </c>
      <c r="E79" s="14">
        <v>-9.7667735068189872E-3</v>
      </c>
    </row>
    <row r="80" spans="1:5">
      <c r="A80" s="10">
        <v>44939</v>
      </c>
      <c r="B80" s="14">
        <v>-1.1074309808527265E-2</v>
      </c>
      <c r="C80" s="14">
        <v>8.7336799687546315E-3</v>
      </c>
      <c r="D80" s="14">
        <v>1.1854452376424547E-2</v>
      </c>
      <c r="E80" s="14">
        <v>1.3001320801275477E-2</v>
      </c>
    </row>
    <row r="81" spans="1:5">
      <c r="A81" s="10">
        <v>44942</v>
      </c>
      <c r="B81" s="14">
        <v>2.3116031272843954E-2</v>
      </c>
      <c r="C81" s="14">
        <v>-8.7336799687545534E-3</v>
      </c>
      <c r="D81" s="14">
        <v>6.7114808786537614E-3</v>
      </c>
      <c r="E81" s="14">
        <v>2.2353224252223029E-2</v>
      </c>
    </row>
    <row r="82" spans="1:5">
      <c r="A82" s="10">
        <v>44943</v>
      </c>
      <c r="B82" s="14">
        <v>6.0176421802816578E-2</v>
      </c>
      <c r="C82" s="14">
        <v>4.3763745997987815E-3</v>
      </c>
      <c r="D82" s="14">
        <v>1.9868200741260625E-2</v>
      </c>
      <c r="E82" s="14">
        <v>8.385824691513645E-3</v>
      </c>
    </row>
    <row r="83" spans="1:5">
      <c r="A83" s="10">
        <v>44956</v>
      </c>
      <c r="B83" s="14">
        <v>0</v>
      </c>
      <c r="C83" s="14">
        <v>-1.7621601349819559E-2</v>
      </c>
      <c r="D83" s="14">
        <v>-1.3201533475005927E-2</v>
      </c>
      <c r="E83" s="14">
        <v>3.3866704862252919E-2</v>
      </c>
    </row>
    <row r="84" spans="1:5">
      <c r="A84" s="10">
        <v>44957</v>
      </c>
      <c r="B84" s="14">
        <v>9.1790752507999764E-3</v>
      </c>
      <c r="C84" s="14">
        <v>0</v>
      </c>
      <c r="D84" s="14">
        <v>-3.3277693368604861E-3</v>
      </c>
      <c r="E84" s="14">
        <v>5.7830929003216028E-2</v>
      </c>
    </row>
    <row r="85" spans="1:5">
      <c r="A85" s="10">
        <v>44958</v>
      </c>
      <c r="B85" s="14">
        <v>2.3081847141763874E-2</v>
      </c>
      <c r="C85" s="14">
        <v>-4.4543503493803087E-3</v>
      </c>
      <c r="D85" s="14">
        <v>8.2987598601486565E-3</v>
      </c>
      <c r="E85" s="14">
        <v>4.7506027585977988E-3</v>
      </c>
    </row>
    <row r="86" spans="1:5">
      <c r="A86" s="10">
        <v>44959</v>
      </c>
      <c r="B86" s="14">
        <v>-5.9702465892032151E-3</v>
      </c>
      <c r="C86" s="14">
        <v>8.8889474172459942E-3</v>
      </c>
      <c r="D86" s="14">
        <v>-1.1637657789542767E-2</v>
      </c>
      <c r="E86" s="14">
        <v>-4.7506027585978647E-3</v>
      </c>
    </row>
    <row r="87" spans="1:5">
      <c r="A87" s="10">
        <v>44960</v>
      </c>
      <c r="B87" s="14">
        <v>-2.1180802546646636E-2</v>
      </c>
      <c r="C87" s="14">
        <v>-4.4345970678657531E-3</v>
      </c>
      <c r="D87" s="14">
        <v>-6.7114808786537536E-3</v>
      </c>
      <c r="E87" s="14">
        <v>-5.2798205647292359E-2</v>
      </c>
    </row>
    <row r="88" spans="1:5">
      <c r="A88" s="10">
        <v>44963</v>
      </c>
      <c r="B88" s="14">
        <v>2.0367216609225294E-3</v>
      </c>
      <c r="C88" s="14">
        <v>0</v>
      </c>
      <c r="D88" s="14">
        <v>0</v>
      </c>
      <c r="E88" s="14">
        <v>-1.0045003456839576E-3</v>
      </c>
    </row>
    <row r="89" spans="1:5">
      <c r="A89" s="10">
        <v>44964</v>
      </c>
      <c r="B89" s="14">
        <v>2.7096448996379544E-2</v>
      </c>
      <c r="C89" s="14">
        <v>0</v>
      </c>
      <c r="D89" s="14">
        <v>-3.3726635173363007E-3</v>
      </c>
      <c r="E89" s="14">
        <v>-1.1116819781136288E-2</v>
      </c>
    </row>
    <row r="90" spans="1:5">
      <c r="A90" s="10">
        <v>44965</v>
      </c>
      <c r="B90" s="14">
        <v>0</v>
      </c>
      <c r="C90" s="14">
        <v>0</v>
      </c>
      <c r="D90" s="14">
        <v>-1.6906158273038187E-3</v>
      </c>
      <c r="E90" s="14">
        <v>-7.1392960409178835E-3</v>
      </c>
    </row>
    <row r="91" spans="1:5">
      <c r="A91" s="10">
        <v>44966</v>
      </c>
      <c r="B91" s="14">
        <v>5.9229986180824286E-3</v>
      </c>
      <c r="C91" s="14">
        <v>4.4345970678657748E-3</v>
      </c>
      <c r="D91" s="14">
        <v>-3.3898126096644841E-3</v>
      </c>
      <c r="E91" s="14">
        <v>-4.102508318057081E-3</v>
      </c>
    </row>
    <row r="92" spans="1:5">
      <c r="A92" s="10">
        <v>44967</v>
      </c>
      <c r="B92" s="14">
        <v>-2.088587129479481E-2</v>
      </c>
      <c r="C92" s="14">
        <v>4.4150182091166933E-3</v>
      </c>
      <c r="D92" s="14">
        <v>1.0135176533011291E-2</v>
      </c>
      <c r="E92" s="14">
        <v>-4.1194804878806118E-3</v>
      </c>
    </row>
    <row r="93" spans="1:5">
      <c r="A93" s="10">
        <v>44970</v>
      </c>
      <c r="B93" s="14">
        <v>1.2980751155260118E-2</v>
      </c>
      <c r="C93" s="14">
        <v>4.3956114730381293E-3</v>
      </c>
      <c r="D93" s="14">
        <v>1.0033554417786526E-2</v>
      </c>
      <c r="E93" s="14">
        <v>2.1440310598034737E-2</v>
      </c>
    </row>
    <row r="94" spans="1:5">
      <c r="A94" s="10">
        <v>44971</v>
      </c>
      <c r="B94" s="14">
        <v>-9.9701719222292859E-3</v>
      </c>
      <c r="C94" s="14">
        <v>-4.3956114730381093E-3</v>
      </c>
      <c r="D94" s="14">
        <v>-1.0033554417786614E-2</v>
      </c>
      <c r="E94" s="14">
        <v>1.0050335853501506E-2</v>
      </c>
    </row>
    <row r="95" spans="1:5">
      <c r="A95" s="10">
        <v>44972</v>
      </c>
      <c r="B95" s="14">
        <v>3.9999253330260508E-3</v>
      </c>
      <c r="C95" s="14">
        <v>4.3956114730381293E-3</v>
      </c>
      <c r="D95" s="14">
        <v>-1.6820845787065834E-3</v>
      </c>
      <c r="E95" s="14">
        <v>-1.0050335853501451E-2</v>
      </c>
    </row>
    <row r="96" spans="1:5">
      <c r="A96" s="10">
        <v>44973</v>
      </c>
      <c r="B96" s="14">
        <v>-1.9979627425125855E-3</v>
      </c>
      <c r="C96" s="14">
        <v>-4.3956114730381093E-3</v>
      </c>
      <c r="D96" s="14">
        <v>1.5037897943464665E-2</v>
      </c>
      <c r="E96" s="14">
        <v>3.4742948443872837E-2</v>
      </c>
    </row>
    <row r="97" spans="1:5">
      <c r="A97" s="10">
        <v>44974</v>
      </c>
      <c r="B97" s="14">
        <v>9.950330853168092E-3</v>
      </c>
      <c r="C97" s="14">
        <v>1.3129291441792802E-2</v>
      </c>
      <c r="D97" s="14">
        <v>6.6116398010155697E-3</v>
      </c>
      <c r="E97" s="14">
        <v>3.8282186571016966E-2</v>
      </c>
    </row>
    <row r="98" spans="1:5">
      <c r="A98" s="10">
        <v>44977</v>
      </c>
      <c r="B98" s="14">
        <v>1.9782004864133023E-3</v>
      </c>
      <c r="C98" s="14">
        <v>-4.3573053689557007E-3</v>
      </c>
      <c r="D98" s="14">
        <v>-8.2713895995720089E-3</v>
      </c>
      <c r="E98" s="14">
        <v>-9.4340322333586416E-3</v>
      </c>
    </row>
    <row r="99" spans="1:5">
      <c r="A99" s="10">
        <v>44978</v>
      </c>
      <c r="B99" s="14">
        <v>-2.0969296173365279E-2</v>
      </c>
      <c r="C99" s="14">
        <v>4.3573053689556262E-3</v>
      </c>
      <c r="D99" s="14">
        <v>-4.9958247722819938E-3</v>
      </c>
      <c r="E99" s="14">
        <v>4.7281411959458957E-3</v>
      </c>
    </row>
    <row r="100" spans="1:5">
      <c r="A100" s="10">
        <v>44979</v>
      </c>
      <c r="B100" s="14">
        <v>1.3032806023640021E-2</v>
      </c>
      <c r="C100" s="14">
        <v>4.3384015985981411E-3</v>
      </c>
      <c r="D100" s="14">
        <v>-1.6708424939726341E-3</v>
      </c>
      <c r="E100" s="14">
        <v>4.7058910374127138E-3</v>
      </c>
    </row>
    <row r="101" spans="1:5">
      <c r="A101" s="10">
        <v>44980</v>
      </c>
      <c r="B101" s="14">
        <v>-4.9925215034197059E-3</v>
      </c>
      <c r="C101" s="14">
        <v>0</v>
      </c>
      <c r="D101" s="14">
        <v>3.3388979293942078E-3</v>
      </c>
      <c r="E101" s="14">
        <v>-2.3754086008107144E-2</v>
      </c>
    </row>
    <row r="102" spans="1:5">
      <c r="A102" s="10">
        <v>44981</v>
      </c>
      <c r="B102" s="14">
        <v>2.666820756896382E-2</v>
      </c>
      <c r="C102" s="14">
        <v>-4.3384015985981298E-3</v>
      </c>
      <c r="D102" s="14">
        <v>-1.6807137002822103E-2</v>
      </c>
      <c r="E102" s="14">
        <v>4.7961722634930135E-3</v>
      </c>
    </row>
    <row r="103" spans="1:5">
      <c r="A103" s="10">
        <v>44986</v>
      </c>
      <c r="B103" s="14">
        <v>-1.1764802362543077E-2</v>
      </c>
      <c r="C103" s="14">
        <v>1.2959144642505116E-2</v>
      </c>
      <c r="D103" s="14">
        <v>6.7567581947743363E-3</v>
      </c>
      <c r="E103" s="14">
        <v>-1.9324272826402814E-2</v>
      </c>
    </row>
    <row r="104" spans="1:5">
      <c r="A104" s="10">
        <v>44987</v>
      </c>
      <c r="B104" s="14">
        <v>1.1764802362543195E-2</v>
      </c>
      <c r="C104" s="14">
        <v>8.5470605784583476E-3</v>
      </c>
      <c r="D104" s="14">
        <v>1.6820845787066895E-3</v>
      </c>
      <c r="E104" s="14">
        <v>0</v>
      </c>
    </row>
    <row r="105" spans="1:5">
      <c r="A105" s="10">
        <v>44988</v>
      </c>
      <c r="B105" s="14">
        <v>1.1628096023941345E-2</v>
      </c>
      <c r="C105" s="14">
        <v>4.246290881451004E-3</v>
      </c>
      <c r="D105" s="14">
        <v>8.3682942293412232E-3</v>
      </c>
      <c r="E105" s="14">
        <v>4.8661896511729063E-3</v>
      </c>
    </row>
    <row r="106" spans="1:5">
      <c r="A106" s="10">
        <v>44991</v>
      </c>
      <c r="B106" s="14">
        <v>-5.7971949796613064E-3</v>
      </c>
      <c r="C106" s="14">
        <v>4.2283361095211049E-3</v>
      </c>
      <c r="D106" s="14">
        <v>-3.3388979293941493E-3</v>
      </c>
      <c r="E106" s="14">
        <v>3.8099846232270383E-2</v>
      </c>
    </row>
    <row r="107" spans="1:5">
      <c r="A107" s="10">
        <v>44992</v>
      </c>
      <c r="B107" s="14">
        <v>9.6432766437782591E-3</v>
      </c>
      <c r="C107" s="14">
        <v>4.2105325363434578E-3</v>
      </c>
      <c r="D107" s="14">
        <v>3.3388979293942078E-3</v>
      </c>
      <c r="E107" s="14">
        <v>-1.8868484304382805E-2</v>
      </c>
    </row>
    <row r="108" spans="1:5">
      <c r="A108" s="10">
        <v>44993</v>
      </c>
      <c r="B108" s="14">
        <v>7.6482592259735291E-3</v>
      </c>
      <c r="C108" s="14">
        <v>-4.2105325363434943E-3</v>
      </c>
      <c r="D108" s="14">
        <v>-1.0050378808047905E-2</v>
      </c>
      <c r="E108" s="14">
        <v>-2.409755157906053E-2</v>
      </c>
    </row>
    <row r="109" spans="1:5">
      <c r="A109" s="10">
        <v>44994</v>
      </c>
      <c r="B109" s="14">
        <v>-9.5694510161506725E-3</v>
      </c>
      <c r="C109" s="14">
        <v>-8.4746269909722321E-3</v>
      </c>
      <c r="D109" s="14">
        <v>-1.8692115001860254E-2</v>
      </c>
      <c r="E109" s="14">
        <v>-3.9806250400419706E-2</v>
      </c>
    </row>
    <row r="110" spans="1:5">
      <c r="A110" s="10">
        <v>44995</v>
      </c>
      <c r="B110" s="14">
        <v>9.5694510161506725E-3</v>
      </c>
      <c r="C110" s="14">
        <v>1.2685159527315642E-2</v>
      </c>
      <c r="D110" s="14">
        <v>-1.0344891531587502E-2</v>
      </c>
      <c r="E110" s="14">
        <v>3.4916265106227883E-2</v>
      </c>
    </row>
    <row r="111" spans="1:5">
      <c r="A111" s="10">
        <v>44998</v>
      </c>
      <c r="B111" s="14">
        <v>-3.4887239276574875E-2</v>
      </c>
      <c r="C111" s="14">
        <v>-1.2685159527315687E-2</v>
      </c>
      <c r="D111" s="14">
        <v>-1.7482963646898629E-2</v>
      </c>
      <c r="E111" s="14">
        <v>-2.481516911972402E-2</v>
      </c>
    </row>
    <row r="112" spans="1:5">
      <c r="A112" s="10">
        <v>44999</v>
      </c>
      <c r="B112" s="14">
        <v>1.9531870535739813E-2</v>
      </c>
      <c r="C112" s="14">
        <v>1.2685159527315642E-2</v>
      </c>
      <c r="D112" s="14">
        <v>-3.5335504574175824E-3</v>
      </c>
      <c r="E112" s="14">
        <v>-1.6211074199073413E-2</v>
      </c>
    </row>
    <row r="113" spans="1:5">
      <c r="A113" s="10">
        <v>45000</v>
      </c>
      <c r="B113" s="14">
        <v>5.7859177246843132E-3</v>
      </c>
      <c r="C113" s="14">
        <v>0</v>
      </c>
      <c r="D113" s="14">
        <v>-2.5090972248092026E-2</v>
      </c>
      <c r="E113" s="14">
        <v>-1.8557274800881606E-2</v>
      </c>
    </row>
    <row r="114" spans="1:5">
      <c r="A114" s="10">
        <v>45001</v>
      </c>
      <c r="B114" s="14">
        <v>2.2814696563163754E-2</v>
      </c>
      <c r="C114" s="14">
        <v>-8.4388686458645949E-3</v>
      </c>
      <c r="D114" s="14">
        <v>7.2333354268946347E-3</v>
      </c>
      <c r="E114" s="14">
        <v>1.5488177762651354E-2</v>
      </c>
    </row>
    <row r="115" spans="1:5">
      <c r="A115" s="10">
        <v>45002</v>
      </c>
      <c r="B115" s="14">
        <v>0</v>
      </c>
      <c r="C115" s="14">
        <v>8.4388686458646035E-3</v>
      </c>
      <c r="D115" s="14">
        <v>-9.0498645862572818E-3</v>
      </c>
      <c r="E115" s="14">
        <v>1.9280171237303675E-2</v>
      </c>
    </row>
    <row r="116" spans="1:5">
      <c r="A116" s="10">
        <v>45005</v>
      </c>
      <c r="B116" s="14">
        <v>-7.547243371769324E-3</v>
      </c>
      <c r="C116" s="14">
        <v>-4.2105325363434943E-3</v>
      </c>
      <c r="D116" s="14">
        <v>5.4396990265421072E-3</v>
      </c>
      <c r="E116" s="14">
        <v>-1.0101095986503933E-2</v>
      </c>
    </row>
    <row r="117" spans="1:5">
      <c r="A117" s="10">
        <v>45006</v>
      </c>
      <c r="B117" s="14">
        <v>1.3170482129139131E-2</v>
      </c>
      <c r="C117" s="14">
        <v>8.4034107963793792E-3</v>
      </c>
      <c r="D117" s="14">
        <v>1.6143870534517834E-2</v>
      </c>
      <c r="E117" s="14">
        <v>-2.0324905061028585E-3</v>
      </c>
    </row>
    <row r="118" spans="1:5">
      <c r="A118" s="10">
        <v>45007</v>
      </c>
      <c r="B118" s="14">
        <v>-3.7453414918882438E-3</v>
      </c>
      <c r="C118" s="14">
        <v>4.175371410480592E-3</v>
      </c>
      <c r="D118" s="14">
        <v>5.3239318463946866E-3</v>
      </c>
      <c r="E118" s="14">
        <v>7.0957924626494891E-3</v>
      </c>
    </row>
    <row r="119" spans="1:5">
      <c r="A119" s="10">
        <v>45008</v>
      </c>
      <c r="B119" s="14">
        <v>-3.7594218269636471E-3</v>
      </c>
      <c r="C119" s="14">
        <v>-4.1753714104806215E-3</v>
      </c>
      <c r="D119" s="14">
        <v>-3.5461739761159872E-3</v>
      </c>
      <c r="E119" s="14">
        <v>0</v>
      </c>
    </row>
    <row r="120" spans="1:5">
      <c r="A120" s="10">
        <v>45009</v>
      </c>
      <c r="B120" s="14">
        <v>-1.8849770309872155E-3</v>
      </c>
      <c r="C120" s="14">
        <v>4.175371410480592E-3</v>
      </c>
      <c r="D120" s="14">
        <v>0</v>
      </c>
      <c r="E120" s="14">
        <v>-1.7320830110154145E-2</v>
      </c>
    </row>
    <row r="121" spans="1:5">
      <c r="A121" s="10">
        <v>45012</v>
      </c>
      <c r="B121" s="14">
        <v>-1.5209399506440829E-2</v>
      </c>
      <c r="C121" s="14">
        <v>-4.1753714104806215E-3</v>
      </c>
      <c r="D121" s="14">
        <v>3.5461739761159213E-3</v>
      </c>
      <c r="E121" s="14">
        <v>-8.2560116794956288E-3</v>
      </c>
    </row>
    <row r="122" spans="1:5">
      <c r="A122" s="10">
        <v>45013</v>
      </c>
      <c r="B122" s="14">
        <v>-1.350070637599054E-2</v>
      </c>
      <c r="C122" s="14">
        <v>4.175371410480592E-3</v>
      </c>
      <c r="D122" s="14">
        <v>7.0546588876304996E-3</v>
      </c>
      <c r="E122" s="14">
        <v>-3.0512646228915453E-2</v>
      </c>
    </row>
    <row r="123" spans="1:5">
      <c r="A123" s="10">
        <v>45014</v>
      </c>
      <c r="B123" s="14">
        <v>1.1583102701914167E-2</v>
      </c>
      <c r="C123" s="14">
        <v>0</v>
      </c>
      <c r="D123" s="14">
        <v>-1.758995197377109E-3</v>
      </c>
      <c r="E123" s="14">
        <v>-1.2903361823364816E-2</v>
      </c>
    </row>
    <row r="124" spans="1:5">
      <c r="A124" s="10">
        <v>45015</v>
      </c>
      <c r="B124" s="14">
        <v>1.5238466299831849E-2</v>
      </c>
      <c r="C124" s="14">
        <v>-4.1753714104806215E-3</v>
      </c>
      <c r="D124" s="14">
        <v>-5.2956636902534489E-3</v>
      </c>
      <c r="E124" s="14">
        <v>2.3530454623523378E-2</v>
      </c>
    </row>
    <row r="125" spans="1:5">
      <c r="A125" s="10">
        <v>45016</v>
      </c>
      <c r="B125" s="14">
        <v>-1.8922048986147479E-3</v>
      </c>
      <c r="C125" s="14">
        <v>8.3333815591442404E-3</v>
      </c>
      <c r="D125" s="14">
        <v>5.2956636902535964E-3</v>
      </c>
      <c r="E125" s="14">
        <v>3.53100237543887E-2</v>
      </c>
    </row>
    <row r="126" spans="1:5">
      <c r="A126" s="10">
        <v>45022</v>
      </c>
      <c r="B126" s="14">
        <v>-7.6045422778870187E-3</v>
      </c>
      <c r="C126" s="14">
        <v>4.1407926660313871E-3</v>
      </c>
      <c r="D126" s="14">
        <v>1.7589951973771198E-3</v>
      </c>
      <c r="E126" s="14">
        <v>4.4895319907890946E-2</v>
      </c>
    </row>
    <row r="127" spans="1:5">
      <c r="A127" s="10">
        <v>45023</v>
      </c>
      <c r="B127" s="14">
        <v>-5.7417191233301258E-3</v>
      </c>
      <c r="C127" s="14">
        <v>1.2320484388040657E-2</v>
      </c>
      <c r="D127" s="14">
        <v>3.508772103999322E-3</v>
      </c>
      <c r="E127" s="14">
        <v>2.4097551579060524E-2</v>
      </c>
    </row>
    <row r="128" spans="1:5">
      <c r="A128" s="10">
        <v>45026</v>
      </c>
      <c r="B128" s="14">
        <v>-9.6432766437782331E-3</v>
      </c>
      <c r="C128" s="14">
        <v>4.0733253876358688E-3</v>
      </c>
      <c r="D128" s="14">
        <v>0</v>
      </c>
      <c r="E128" s="14">
        <v>9.4787439545437387E-3</v>
      </c>
    </row>
    <row r="129" spans="1:5">
      <c r="A129" s="10">
        <v>45027</v>
      </c>
      <c r="B129" s="14">
        <v>9.6432766437782591E-3</v>
      </c>
      <c r="C129" s="14">
        <v>0</v>
      </c>
      <c r="D129" s="14">
        <v>3.4964853323552927E-3</v>
      </c>
      <c r="E129" s="14">
        <v>5.9514127532407715E-2</v>
      </c>
    </row>
    <row r="130" spans="1:5">
      <c r="A130" s="10">
        <v>45028</v>
      </c>
      <c r="B130" s="14">
        <v>-9.6432766437782331E-3</v>
      </c>
      <c r="C130" s="14">
        <v>8.0972102326193028E-3</v>
      </c>
      <c r="D130" s="14">
        <v>1.7436779447577806E-3</v>
      </c>
      <c r="E130" s="14">
        <v>0</v>
      </c>
    </row>
    <row r="131" spans="1:5">
      <c r="A131" s="10">
        <v>45029</v>
      </c>
      <c r="B131" s="14">
        <v>-5.8309010442801294E-3</v>
      </c>
      <c r="C131" s="14">
        <v>4.024150299725548E-3</v>
      </c>
      <c r="D131" s="14">
        <v>2.0690463368992985E-2</v>
      </c>
      <c r="E131" s="14">
        <v>-4.4543503493803087E-3</v>
      </c>
    </row>
    <row r="132" spans="1:5">
      <c r="A132" s="10">
        <v>45030</v>
      </c>
      <c r="B132" s="14">
        <v>1.3552985897881004E-2</v>
      </c>
      <c r="C132" s="14">
        <v>8.0000426670763704E-3</v>
      </c>
      <c r="D132" s="14">
        <v>-1.7079405992911324E-3</v>
      </c>
      <c r="E132" s="14">
        <v>3.0771658666753687E-2</v>
      </c>
    </row>
    <row r="133" spans="1:5">
      <c r="A133" s="10">
        <v>45033</v>
      </c>
      <c r="B133" s="14">
        <v>1.9211917901772674E-3</v>
      </c>
      <c r="C133" s="14">
        <v>3.9761483796394168E-3</v>
      </c>
      <c r="D133" s="14">
        <v>1.7079405992912111E-3</v>
      </c>
      <c r="E133" s="14">
        <v>-1.3072081567352775E-2</v>
      </c>
    </row>
    <row r="134" spans="1:5">
      <c r="A134" s="10">
        <v>45034</v>
      </c>
      <c r="B134" s="14">
        <v>-1.7425358794892622E-2</v>
      </c>
      <c r="C134" s="14">
        <v>-1.1976191046715649E-2</v>
      </c>
      <c r="D134" s="14">
        <v>-6.8493889498287691E-3</v>
      </c>
      <c r="E134" s="14">
        <v>1.3072081567352701E-2</v>
      </c>
    </row>
    <row r="135" spans="1:5">
      <c r="A135" s="10">
        <v>45035</v>
      </c>
      <c r="B135" s="14">
        <v>-9.8136212557087352E-3</v>
      </c>
      <c r="C135" s="14">
        <v>4.0080213975388678E-3</v>
      </c>
      <c r="D135" s="14">
        <v>-5.1679469759200224E-3</v>
      </c>
      <c r="E135" s="14">
        <v>-8.695706967553932E-3</v>
      </c>
    </row>
    <row r="136" spans="1:5">
      <c r="A136" s="10">
        <v>45036</v>
      </c>
      <c r="B136" s="14">
        <v>-1.190496215034454E-2</v>
      </c>
      <c r="C136" s="14">
        <v>7.9681696491768813E-3</v>
      </c>
      <c r="D136" s="14">
        <v>0</v>
      </c>
      <c r="E136" s="14">
        <v>4.3573053689556262E-3</v>
      </c>
    </row>
    <row r="137" spans="1:5">
      <c r="A137" s="10">
        <v>45037</v>
      </c>
      <c r="B137" s="14">
        <v>-1.0030174762358287E-2</v>
      </c>
      <c r="C137" s="14">
        <v>0</v>
      </c>
      <c r="D137" s="14">
        <v>3.4482577732036107E-3</v>
      </c>
      <c r="E137" s="14">
        <v>-1.3129291441792736E-2</v>
      </c>
    </row>
    <row r="138" spans="1:5">
      <c r="A138" s="10">
        <v>45040</v>
      </c>
      <c r="B138" s="14">
        <v>-2.242699546486283E-2</v>
      </c>
      <c r="C138" s="14">
        <v>0</v>
      </c>
      <c r="D138" s="14">
        <v>-1.0380669349479447E-2</v>
      </c>
      <c r="E138" s="14">
        <v>-4.0454954692313638E-2</v>
      </c>
    </row>
    <row r="139" spans="1:5">
      <c r="A139" s="10">
        <v>45041</v>
      </c>
      <c r="B139" s="14">
        <v>-2.0639428985382981E-3</v>
      </c>
      <c r="C139" s="14">
        <v>7.9051795071132473E-3</v>
      </c>
      <c r="D139" s="14">
        <v>5.2038044012795151E-3</v>
      </c>
      <c r="E139" s="14">
        <v>1.8182319083190328E-2</v>
      </c>
    </row>
    <row r="140" spans="1:5">
      <c r="A140" s="10">
        <v>45042</v>
      </c>
      <c r="B140" s="14">
        <v>9.2544825022336328E-3</v>
      </c>
      <c r="C140" s="14">
        <v>-3.9447782910163407E-3</v>
      </c>
      <c r="D140" s="14">
        <v>-1.7316004326748261E-3</v>
      </c>
      <c r="E140" s="14">
        <v>-2.2780028331819885E-2</v>
      </c>
    </row>
    <row r="141" spans="1:5">
      <c r="A141" s="10">
        <v>45043</v>
      </c>
      <c r="B141" s="14">
        <v>5.1046565201437171E-3</v>
      </c>
      <c r="C141" s="14">
        <v>3.9447782910163251E-3</v>
      </c>
      <c r="D141" s="14">
        <v>2.2280248338673436E-2</v>
      </c>
      <c r="E141" s="14">
        <v>1.8265347977293189E-2</v>
      </c>
    </row>
    <row r="142" spans="1:5">
      <c r="A142" s="10">
        <v>45044</v>
      </c>
      <c r="B142" s="14">
        <v>1.5159462220208877E-2</v>
      </c>
      <c r="C142" s="14">
        <v>-1.1881327886752675E-2</v>
      </c>
      <c r="D142" s="14">
        <v>-3.3955678146973347E-3</v>
      </c>
      <c r="E142" s="14">
        <v>2.6787315963649763E-2</v>
      </c>
    </row>
    <row r="143" spans="1:5">
      <c r="A143" s="10">
        <v>45048</v>
      </c>
      <c r="B143" s="14">
        <v>2.0040688270969277E-3</v>
      </c>
      <c r="C143" s="14">
        <v>0</v>
      </c>
      <c r="D143" s="14">
        <v>-3.4071369905565151E-3</v>
      </c>
      <c r="E143" s="14">
        <v>2.178735418490723E-2</v>
      </c>
    </row>
    <row r="144" spans="1:5">
      <c r="A144" s="10">
        <v>45049</v>
      </c>
      <c r="B144" s="14">
        <v>-6.0240943414277895E-3</v>
      </c>
      <c r="C144" s="14">
        <v>7.9365495957363415E-3</v>
      </c>
      <c r="D144" s="14">
        <v>8.4961836553878716E-3</v>
      </c>
      <c r="E144" s="14">
        <v>1.2848142477849059E-2</v>
      </c>
    </row>
    <row r="145" spans="1:5">
      <c r="A145" s="10">
        <v>45050</v>
      </c>
      <c r="B145" s="14">
        <v>-1.0076373648542465E-3</v>
      </c>
      <c r="C145" s="14">
        <v>0</v>
      </c>
      <c r="D145" s="14">
        <v>0</v>
      </c>
      <c r="E145" s="14">
        <v>-3.0239885189718235E-2</v>
      </c>
    </row>
    <row r="146" spans="1:5">
      <c r="A146" s="10">
        <v>45051</v>
      </c>
      <c r="B146" s="14">
        <v>8.0322120198458111E-3</v>
      </c>
      <c r="C146" s="14">
        <v>0</v>
      </c>
      <c r="D146" s="14">
        <v>5.0632793446402074E-3</v>
      </c>
      <c r="E146" s="14">
        <v>-4.4850566165351789E-2</v>
      </c>
    </row>
    <row r="147" spans="1:5">
      <c r="A147" s="10">
        <v>45054</v>
      </c>
      <c r="B147" s="14">
        <v>-1.0004803135637253E-3</v>
      </c>
      <c r="C147" s="14">
        <v>0</v>
      </c>
      <c r="D147" s="14">
        <v>1.6820845787066895E-3</v>
      </c>
      <c r="E147" s="14">
        <v>-5.6618893999507931E-2</v>
      </c>
    </row>
    <row r="148" spans="1:5">
      <c r="A148" s="10">
        <v>45055</v>
      </c>
      <c r="B148" s="14">
        <v>-1.0060446823414521E-2</v>
      </c>
      <c r="C148" s="14">
        <v>-3.9604012160969048E-3</v>
      </c>
      <c r="D148" s="14">
        <v>-5.054748096042859E-3</v>
      </c>
      <c r="E148" s="14">
        <v>4.8426244757879908E-3</v>
      </c>
    </row>
    <row r="149" spans="1:5">
      <c r="A149" s="10">
        <v>45056</v>
      </c>
      <c r="B149" s="14">
        <v>-5.0684344677023466E-3</v>
      </c>
      <c r="C149" s="14">
        <v>0</v>
      </c>
      <c r="D149" s="14">
        <v>5.0547480960429188E-3</v>
      </c>
      <c r="E149" s="14">
        <v>-3.4401426717332435E-2</v>
      </c>
    </row>
    <row r="150" spans="1:5">
      <c r="A150" s="10">
        <v>45057</v>
      </c>
      <c r="B150" s="14">
        <v>-1.0214593201040706E-2</v>
      </c>
      <c r="C150" s="14">
        <v>-7.9681696491768449E-3</v>
      </c>
      <c r="D150" s="14">
        <v>-8.4388427734808993E-3</v>
      </c>
      <c r="E150" s="14">
        <v>0</v>
      </c>
    </row>
    <row r="151" spans="1:5">
      <c r="A151" s="10">
        <v>45058</v>
      </c>
      <c r="B151" s="14">
        <v>-1.2396915090751793E-2</v>
      </c>
      <c r="C151" s="14">
        <v>3.9920212695374567E-3</v>
      </c>
      <c r="D151" s="14">
        <v>6.7567581947743363E-3</v>
      </c>
      <c r="E151" s="14">
        <v>-1.8164001177569854E-2</v>
      </c>
    </row>
    <row r="152" spans="1:5">
      <c r="A152" s="10">
        <v>45061</v>
      </c>
      <c r="B152" s="14">
        <v>1.4448156835624931E-2</v>
      </c>
      <c r="C152" s="14">
        <v>3.9761483796394168E-3</v>
      </c>
      <c r="D152" s="14">
        <v>6.7114808786537614E-3</v>
      </c>
      <c r="E152" s="14">
        <v>7.1030740405915883E-3</v>
      </c>
    </row>
    <row r="153" spans="1:5">
      <c r="A153" s="10">
        <v>45062</v>
      </c>
      <c r="B153" s="14">
        <v>9.1790752507999764E-3</v>
      </c>
      <c r="C153" s="14">
        <v>7.9051795071132473E-3</v>
      </c>
      <c r="D153" s="14">
        <v>6.6666672662546401E-3</v>
      </c>
      <c r="E153" s="14">
        <v>1.1060927136978238E-2</v>
      </c>
    </row>
    <row r="154" spans="1:5">
      <c r="A154" s="10">
        <v>45063</v>
      </c>
      <c r="B154" s="14">
        <v>1.9105678999904088E-2</v>
      </c>
      <c r="C154" s="14">
        <v>-3.9447782910163407E-3</v>
      </c>
      <c r="D154" s="14">
        <v>1.483951666032313E-2</v>
      </c>
      <c r="E154" s="14">
        <v>-3.0045391105700293E-3</v>
      </c>
    </row>
    <row r="155" spans="1:5">
      <c r="A155" s="10">
        <v>45064</v>
      </c>
      <c r="B155" s="14">
        <v>-3.992041189856012E-3</v>
      </c>
      <c r="C155" s="14">
        <v>7.8740564309058656E-3</v>
      </c>
      <c r="D155" s="14">
        <v>8.149979365643335E-3</v>
      </c>
      <c r="E155" s="14">
        <v>-1.7198168206949388E-2</v>
      </c>
    </row>
    <row r="156" spans="1:5">
      <c r="A156" s="10">
        <v>45065</v>
      </c>
      <c r="B156" s="14">
        <v>-2.2245568047525095E-2</v>
      </c>
      <c r="C156" s="14">
        <v>-1.5810606026642315E-2</v>
      </c>
      <c r="D156" s="14">
        <v>1.6221268961065598E-3</v>
      </c>
      <c r="E156" s="14">
        <v>4.4895319907890946E-2</v>
      </c>
    </row>
    <row r="157" spans="1:5">
      <c r="A157" s="10">
        <v>45068</v>
      </c>
      <c r="B157" s="14">
        <v>0</v>
      </c>
      <c r="C157" s="14">
        <v>7.9365495957363415E-3</v>
      </c>
      <c r="D157" s="14">
        <v>-4.874142072237281E-3</v>
      </c>
      <c r="E157" s="14">
        <v>-1.4742281737203431E-2</v>
      </c>
    </row>
    <row r="158" spans="1:5">
      <c r="A158" s="10">
        <v>45069</v>
      </c>
      <c r="B158" s="14">
        <v>5.0994499043136559E-3</v>
      </c>
      <c r="C158" s="14">
        <v>0</v>
      </c>
      <c r="D158" s="14">
        <v>0</v>
      </c>
      <c r="E158" s="14">
        <v>-2.4049275516645572E-2</v>
      </c>
    </row>
    <row r="159" spans="1:5">
      <c r="A159" s="10">
        <v>45070</v>
      </c>
      <c r="B159" s="14">
        <v>-5.0994499043136472E-3</v>
      </c>
      <c r="C159" s="14">
        <v>1.1787955752042173E-2</v>
      </c>
      <c r="D159" s="14">
        <v>-1.6420731458094046E-2</v>
      </c>
      <c r="E159" s="14">
        <v>0</v>
      </c>
    </row>
    <row r="160" spans="1:5">
      <c r="A160" s="10">
        <v>45071</v>
      </c>
      <c r="B160" s="14">
        <v>3.0213777379240893E-2</v>
      </c>
      <c r="C160" s="14">
        <v>-7.8431774610258926E-3</v>
      </c>
      <c r="D160" s="14">
        <v>1.654241131546452E-3</v>
      </c>
      <c r="E160" s="14">
        <v>4.3657746905021846E-2</v>
      </c>
    </row>
    <row r="161" spans="1:5">
      <c r="A161" s="10">
        <v>45072</v>
      </c>
      <c r="B161" s="14">
        <v>1.5748336816850086E-2</v>
      </c>
      <c r="C161" s="14">
        <v>-7.9051795071132611E-3</v>
      </c>
      <c r="D161" s="14">
        <v>9.86852613703499E-3</v>
      </c>
      <c r="E161" s="14">
        <v>6.1195561026919712E-2</v>
      </c>
    </row>
    <row r="162" spans="1:5">
      <c r="A162" s="10">
        <v>45075</v>
      </c>
      <c r="B162" s="14">
        <v>7.7820821511145246E-3</v>
      </c>
      <c r="C162" s="14">
        <v>-3.9761483796394064E-3</v>
      </c>
      <c r="D162" s="14">
        <v>-4.9220551024261785E-3</v>
      </c>
      <c r="E162" s="14">
        <v>0</v>
      </c>
    </row>
    <row r="163" spans="1:5">
      <c r="A163" s="10">
        <v>45076</v>
      </c>
      <c r="B163" s="14">
        <v>3.868496232591551E-3</v>
      </c>
      <c r="C163" s="14">
        <v>3.9761483796394168E-3</v>
      </c>
      <c r="D163" s="14">
        <v>0</v>
      </c>
      <c r="E163" s="14">
        <v>-4.5766670274118666E-3</v>
      </c>
    </row>
    <row r="164" spans="1:5">
      <c r="A164" s="10">
        <v>45077</v>
      </c>
      <c r="B164" s="14">
        <v>-1.9493795061021196E-2</v>
      </c>
      <c r="C164" s="14">
        <v>-7.9681696491768449E-3</v>
      </c>
      <c r="D164" s="14">
        <v>-6.6007121661553576E-3</v>
      </c>
      <c r="E164" s="14">
        <v>1.8182319083190328E-2</v>
      </c>
    </row>
    <row r="165" spans="1:5">
      <c r="A165" s="10">
        <v>45078</v>
      </c>
      <c r="B165" s="14">
        <v>1.1741876472227799E-2</v>
      </c>
      <c r="C165" s="14">
        <v>3.9920212695374567E-3</v>
      </c>
      <c r="D165" s="14">
        <v>3.3058369017934749E-3</v>
      </c>
      <c r="E165" s="14">
        <v>-9.0498355199179273E-3</v>
      </c>
    </row>
    <row r="166" spans="1:5">
      <c r="A166" s="10">
        <v>45079</v>
      </c>
      <c r="B166" s="14">
        <v>-9.7752485224174082E-3</v>
      </c>
      <c r="C166" s="14">
        <v>-3.9920212695374498E-3</v>
      </c>
      <c r="D166" s="14">
        <v>1.7989036628537729E-2</v>
      </c>
      <c r="E166" s="14">
        <v>-4.5558165358606907E-3</v>
      </c>
    </row>
    <row r="167" spans="1:5">
      <c r="A167" s="10">
        <v>45082</v>
      </c>
      <c r="B167" s="14">
        <v>-7.8896265678929482E-3</v>
      </c>
      <c r="C167" s="14">
        <v>3.9920212695374567E-3</v>
      </c>
      <c r="D167" s="14">
        <v>3.2362285172709733E-3</v>
      </c>
      <c r="E167" s="14">
        <v>4.5558165358606613E-3</v>
      </c>
    </row>
    <row r="168" spans="1:5">
      <c r="A168" s="10">
        <v>45083</v>
      </c>
      <c r="B168" s="14">
        <v>1.5717396402232065E-2</v>
      </c>
      <c r="C168" s="14">
        <v>-3.9920212695374498E-3</v>
      </c>
      <c r="D168" s="14">
        <v>-1.6168136074752872E-3</v>
      </c>
      <c r="E168" s="14">
        <v>2.2472855852058576E-2</v>
      </c>
    </row>
    <row r="169" spans="1:5">
      <c r="A169" s="10">
        <v>45084</v>
      </c>
      <c r="B169" s="14">
        <v>3.8910749861442405E-3</v>
      </c>
      <c r="C169" s="14">
        <v>0</v>
      </c>
      <c r="D169" s="14">
        <v>-1.6313576273971439E-2</v>
      </c>
      <c r="E169" s="14">
        <v>-2.2472855852058628E-2</v>
      </c>
    </row>
    <row r="170" spans="1:5">
      <c r="A170" s="10">
        <v>45085</v>
      </c>
      <c r="B170" s="14">
        <v>1.54145442807276E-2</v>
      </c>
      <c r="C170" s="14">
        <v>3.9920212695374567E-3</v>
      </c>
      <c r="D170" s="14">
        <v>6.5573768425984183E-3</v>
      </c>
      <c r="E170" s="14">
        <v>5.3109825313948332E-2</v>
      </c>
    </row>
    <row r="171" spans="1:5">
      <c r="A171" s="10">
        <v>45086</v>
      </c>
      <c r="B171" s="14">
        <v>5.7197297704316263E-3</v>
      </c>
      <c r="C171" s="14">
        <v>-3.9920212695374498E-3</v>
      </c>
      <c r="D171" s="14">
        <v>0</v>
      </c>
      <c r="E171" s="14">
        <v>-3.0636969461889801E-2</v>
      </c>
    </row>
    <row r="172" spans="1:5">
      <c r="A172" s="10">
        <v>45089</v>
      </c>
      <c r="B172" s="14">
        <v>1.1342333423741271E-2</v>
      </c>
      <c r="C172" s="14">
        <v>3.9920212695374567E-3</v>
      </c>
      <c r="D172" s="14">
        <v>-1.6353217401723517E-3</v>
      </c>
      <c r="E172" s="14">
        <v>-3.6203048663960589E-2</v>
      </c>
    </row>
    <row r="173" spans="1:5">
      <c r="A173" s="10">
        <v>45090</v>
      </c>
      <c r="B173" s="14">
        <v>5.623238757369876E-3</v>
      </c>
      <c r="C173" s="14">
        <v>0</v>
      </c>
      <c r="D173" s="14">
        <v>1.1391521171545226E-2</v>
      </c>
      <c r="E173" s="14">
        <v>2.2780028331819906E-2</v>
      </c>
    </row>
    <row r="174" spans="1:5">
      <c r="A174" s="10">
        <v>45091</v>
      </c>
      <c r="B174" s="14">
        <v>1.8519047767237531E-2</v>
      </c>
      <c r="C174" s="14">
        <v>0</v>
      </c>
      <c r="D174" s="14">
        <v>-3.2415418059020236E-3</v>
      </c>
      <c r="E174" s="14">
        <v>1.7857617400006472E-2</v>
      </c>
    </row>
    <row r="175" spans="1:5">
      <c r="A175" s="10">
        <v>45092</v>
      </c>
      <c r="B175" s="14">
        <v>0</v>
      </c>
      <c r="C175" s="14">
        <v>0</v>
      </c>
      <c r="D175" s="14">
        <v>-8.149979365643269E-3</v>
      </c>
      <c r="E175" s="14">
        <v>0</v>
      </c>
    </row>
    <row r="176" spans="1:5">
      <c r="A176" s="10">
        <v>45093</v>
      </c>
      <c r="B176" s="14">
        <v>-1.2927253088820473E-2</v>
      </c>
      <c r="C176" s="14">
        <v>0</v>
      </c>
      <c r="D176" s="14">
        <v>3.2679735687213543E-3</v>
      </c>
      <c r="E176" s="14">
        <v>-4.4345970678657531E-3</v>
      </c>
    </row>
    <row r="177" spans="1:5">
      <c r="A177" s="10">
        <v>45096</v>
      </c>
      <c r="B177" s="14">
        <v>-1.8604284435852117E-3</v>
      </c>
      <c r="C177" s="14">
        <v>3.9761483796394168E-3</v>
      </c>
      <c r="D177" s="14">
        <v>-3.2679735687213859E-3</v>
      </c>
      <c r="E177" s="14">
        <v>0</v>
      </c>
    </row>
    <row r="178" spans="1:5">
      <c r="A178" s="10">
        <v>45097</v>
      </c>
      <c r="B178" s="14">
        <v>3.7174948839094062E-3</v>
      </c>
      <c r="C178" s="14">
        <v>0</v>
      </c>
      <c r="D178" s="14">
        <v>4.8979641895123922E-3</v>
      </c>
      <c r="E178" s="14">
        <v>-4.4543503493803087E-3</v>
      </c>
    </row>
    <row r="179" spans="1:5">
      <c r="A179" s="10">
        <v>45098</v>
      </c>
      <c r="B179" s="14">
        <v>-1.1194202610629547E-2</v>
      </c>
      <c r="C179" s="14">
        <v>-1.6000341346441189E-2</v>
      </c>
      <c r="D179" s="14">
        <v>-9.8200192919386513E-3</v>
      </c>
      <c r="E179" s="14">
        <v>4.4543503493803746E-3</v>
      </c>
    </row>
    <row r="180" spans="1:5">
      <c r="A180" s="10">
        <v>45103</v>
      </c>
      <c r="B180" s="14">
        <v>-8.3096146786060601E-2</v>
      </c>
      <c r="C180" s="14">
        <v>-1.6260520871780291E-2</v>
      </c>
      <c r="D180" s="14">
        <v>-3.2948752643619308E-3</v>
      </c>
      <c r="E180" s="14">
        <v>4.4345970678657748E-3</v>
      </c>
    </row>
    <row r="181" spans="1:5">
      <c r="A181" s="10">
        <v>45104</v>
      </c>
      <c r="B181" s="14">
        <v>1.0188284432645577E-3</v>
      </c>
      <c r="C181" s="14">
        <v>-4.1067819526533593E-3</v>
      </c>
      <c r="D181" s="14">
        <v>1.3114894556300591E-2</v>
      </c>
      <c r="E181" s="14">
        <v>4.3296805753324258E-2</v>
      </c>
    </row>
    <row r="182" spans="1:5">
      <c r="A182" s="10">
        <v>45105</v>
      </c>
      <c r="B182" s="14">
        <v>-1.2295196123838947E-2</v>
      </c>
      <c r="C182" s="14">
        <v>-3.3475929196389455E-2</v>
      </c>
      <c r="D182" s="14">
        <v>-1.6299906207911698E-3</v>
      </c>
      <c r="E182" s="14">
        <v>9.2996256673927649E-2</v>
      </c>
    </row>
    <row r="183" spans="1:5">
      <c r="A183" s="10">
        <v>45106</v>
      </c>
      <c r="B183" s="14">
        <v>0</v>
      </c>
      <c r="C183" s="14">
        <v>-8.5470605784584083E-3</v>
      </c>
      <c r="D183" s="14">
        <v>-8.1900286711474868E-3</v>
      </c>
      <c r="E183" s="14">
        <v>4.8974004596459474E-2</v>
      </c>
    </row>
    <row r="184" spans="1:5">
      <c r="A184" s="10">
        <v>45107</v>
      </c>
      <c r="B184" s="14">
        <v>-5.1679701584425612E-3</v>
      </c>
      <c r="C184" s="14">
        <v>-1.2959144642505228E-2</v>
      </c>
      <c r="D184" s="14">
        <v>8.1900286711474434E-3</v>
      </c>
      <c r="E184" s="14">
        <v>1.0969031370573937E-2</v>
      </c>
    </row>
    <row r="185" spans="1:5">
      <c r="A185" s="10">
        <v>45110</v>
      </c>
      <c r="B185" s="14">
        <v>1.1334464582303019E-2</v>
      </c>
      <c r="C185" s="14">
        <v>4.3384015985981411E-3</v>
      </c>
      <c r="D185" s="14">
        <v>-6.5466445721542553E-3</v>
      </c>
      <c r="E185" s="14">
        <v>-2.9522439266321726E-2</v>
      </c>
    </row>
    <row r="186" spans="1:5">
      <c r="A186" s="10">
        <v>45111</v>
      </c>
      <c r="B186" s="14">
        <v>-9.2641118330420453E-3</v>
      </c>
      <c r="C186" s="14">
        <v>-4.3384015985981298E-3</v>
      </c>
      <c r="D186" s="14">
        <v>1.6406878181155946E-3</v>
      </c>
      <c r="E186" s="14">
        <v>-1.8904154639152723E-2</v>
      </c>
    </row>
    <row r="187" spans="1:5">
      <c r="A187" s="10">
        <v>45112</v>
      </c>
      <c r="B187" s="14">
        <v>-4.1450007532583032E-3</v>
      </c>
      <c r="C187" s="14">
        <v>0</v>
      </c>
      <c r="D187" s="14">
        <v>-1.1541783676449402E-2</v>
      </c>
      <c r="E187" s="14">
        <v>4.1127291423862788E-2</v>
      </c>
    </row>
    <row r="188" spans="1:5">
      <c r="A188" s="10">
        <v>45113</v>
      </c>
      <c r="B188" s="14">
        <v>4.145000753258265E-3</v>
      </c>
      <c r="C188" s="14">
        <v>-4.3573053689557007E-3</v>
      </c>
      <c r="D188" s="14">
        <v>-4.9875191354169495E-3</v>
      </c>
      <c r="E188" s="14">
        <v>5.3488684950986222E-2</v>
      </c>
    </row>
    <row r="189" spans="1:5">
      <c r="A189" s="10">
        <v>45114</v>
      </c>
      <c r="B189" s="14">
        <v>-5.1840450025828584E-3</v>
      </c>
      <c r="C189" s="14">
        <v>-4.3763745997988882E-3</v>
      </c>
      <c r="D189" s="14">
        <v>3.3277693368604089E-3</v>
      </c>
      <c r="E189" s="14">
        <v>1.3793322132335769E-2</v>
      </c>
    </row>
    <row r="190" spans="1:5">
      <c r="A190" s="10">
        <v>45117</v>
      </c>
      <c r="B190" s="14">
        <v>8.281662411764425E-3</v>
      </c>
      <c r="C190" s="14">
        <v>8.7336799687546315E-3</v>
      </c>
      <c r="D190" s="14">
        <v>1.9737480849835697E-2</v>
      </c>
      <c r="E190" s="14">
        <v>-3.8399132934536021E-2</v>
      </c>
    </row>
    <row r="191" spans="1:5">
      <c r="A191" s="10">
        <v>45118</v>
      </c>
      <c r="B191" s="14">
        <v>-1.5584731016698203E-2</v>
      </c>
      <c r="C191" s="14">
        <v>0</v>
      </c>
      <c r="D191" s="14">
        <v>9.7245743298430849E-3</v>
      </c>
      <c r="E191" s="14">
        <v>1.7637141486106876E-2</v>
      </c>
    </row>
    <row r="192" spans="1:5">
      <c r="A192" s="10">
        <v>45119</v>
      </c>
      <c r="B192" s="14">
        <v>-5.2493558861436782E-3</v>
      </c>
      <c r="C192" s="14">
        <v>0</v>
      </c>
      <c r="D192" s="14">
        <v>-4.8504322576058264E-3</v>
      </c>
      <c r="E192" s="14">
        <v>1.0434877292579494E-2</v>
      </c>
    </row>
    <row r="193" spans="1:5">
      <c r="A193" s="10">
        <v>45120</v>
      </c>
      <c r="B193" s="14">
        <v>1.5666116744399456E-2</v>
      </c>
      <c r="C193" s="14">
        <v>1.2959144642505116E-2</v>
      </c>
      <c r="D193" s="14">
        <v>1.2882579161321558E-2</v>
      </c>
      <c r="E193" s="14">
        <v>-3.466207976486284E-3</v>
      </c>
    </row>
    <row r="194" spans="1:5">
      <c r="A194" s="10">
        <v>45121</v>
      </c>
      <c r="B194" s="14">
        <v>4.1365311916150812E-3</v>
      </c>
      <c r="C194" s="14">
        <v>0</v>
      </c>
      <c r="D194" s="14">
        <v>3.9220740291743168E-2</v>
      </c>
      <c r="E194" s="14">
        <v>3.4133006369458617E-2</v>
      </c>
    </row>
    <row r="195" spans="1:5">
      <c r="A195" s="10">
        <v>45124</v>
      </c>
      <c r="B195" s="14">
        <v>-5.1733171731675534E-3</v>
      </c>
      <c r="C195" s="14">
        <v>-1.2959144642505228E-2</v>
      </c>
      <c r="D195" s="14">
        <v>9.1884008878957181E-3</v>
      </c>
      <c r="E195" s="14">
        <v>-5.164658886216681E-2</v>
      </c>
    </row>
    <row r="196" spans="1:5">
      <c r="A196" s="10">
        <v>45125</v>
      </c>
      <c r="B196" s="14">
        <v>-1.462933076284683E-2</v>
      </c>
      <c r="C196" s="14">
        <v>0</v>
      </c>
      <c r="D196" s="14">
        <v>-1.2270048130432169E-2</v>
      </c>
      <c r="E196" s="14">
        <v>7.042282625412951E-3</v>
      </c>
    </row>
    <row r="197" spans="1:5">
      <c r="A197" s="10">
        <v>45126</v>
      </c>
      <c r="B197" s="14">
        <v>-2.9916804421941581E-2</v>
      </c>
      <c r="C197" s="14">
        <v>4.3384015985981411E-3</v>
      </c>
      <c r="D197" s="14">
        <v>-2.0265742702365336E-2</v>
      </c>
      <c r="E197" s="14">
        <v>3.4486176071169404E-2</v>
      </c>
    </row>
    <row r="198" spans="1:5">
      <c r="A198" s="10">
        <v>45127</v>
      </c>
      <c r="B198" s="14">
        <v>-1.9715797656574847E-2</v>
      </c>
      <c r="C198" s="14">
        <v>0</v>
      </c>
      <c r="D198" s="14">
        <v>-7.9051550976640753E-3</v>
      </c>
      <c r="E198" s="14">
        <v>1.3468217050866611E-2</v>
      </c>
    </row>
    <row r="199" spans="1:5">
      <c r="A199" s="10">
        <v>45128</v>
      </c>
      <c r="B199" s="14">
        <v>-3.324147105290724E-3</v>
      </c>
      <c r="C199" s="14">
        <v>4.3196611445163796E-3</v>
      </c>
      <c r="D199" s="14">
        <v>-6.3694922151932435E-3</v>
      </c>
      <c r="E199" s="14">
        <v>5.8458200486594149E-2</v>
      </c>
    </row>
    <row r="200" spans="1:5">
      <c r="A200" s="10">
        <v>45131</v>
      </c>
      <c r="B200" s="14">
        <v>1.3230688995798202E-2</v>
      </c>
      <c r="C200" s="14">
        <v>4.3010818993907017E-3</v>
      </c>
      <c r="D200" s="14">
        <v>4.7809311198804072E-3</v>
      </c>
      <c r="E200" s="14">
        <v>3.7155976888091267E-2</v>
      </c>
    </row>
    <row r="201" spans="1:5">
      <c r="A201" s="10">
        <v>45132</v>
      </c>
      <c r="B201" s="14">
        <v>-1.2121448689852926E-2</v>
      </c>
      <c r="C201" s="14">
        <v>4.2826617920009493E-3</v>
      </c>
      <c r="D201" s="14">
        <v>2.5119035249692584E-2</v>
      </c>
      <c r="E201" s="14">
        <v>-3.0441423812281325E-3</v>
      </c>
    </row>
    <row r="202" spans="1:5">
      <c r="A202" s="10">
        <v>45133</v>
      </c>
      <c r="B202" s="14">
        <v>2.3014802123071294E-2</v>
      </c>
      <c r="C202" s="14">
        <v>-4.2826617920008478E-3</v>
      </c>
      <c r="D202" s="14">
        <v>1.5384919957888826E-2</v>
      </c>
      <c r="E202" s="14">
        <v>-3.0534374868903431E-3</v>
      </c>
    </row>
    <row r="203" spans="1:5">
      <c r="A203" s="10">
        <v>45134</v>
      </c>
      <c r="B203" s="14">
        <v>1.9313840491598334E-2</v>
      </c>
      <c r="C203" s="14">
        <v>0</v>
      </c>
      <c r="D203" s="14">
        <v>-1.5278826828505258E-3</v>
      </c>
      <c r="E203" s="14">
        <v>1.2158204479809583E-2</v>
      </c>
    </row>
    <row r="204" spans="1:5">
      <c r="A204" s="10">
        <v>45135</v>
      </c>
      <c r="B204" s="14">
        <v>-1.0632430673446591E-3</v>
      </c>
      <c r="C204" s="14">
        <v>-4.3010818993905854E-3</v>
      </c>
      <c r="D204" s="14">
        <v>1.5278826828503914E-3</v>
      </c>
      <c r="E204" s="14">
        <v>-3.0677252247047006E-2</v>
      </c>
    </row>
    <row r="205" spans="1:5">
      <c r="A205" s="10">
        <v>45138</v>
      </c>
      <c r="B205" s="14">
        <v>0</v>
      </c>
      <c r="C205" s="14">
        <v>4.3010818993907017E-3</v>
      </c>
      <c r="D205" s="14">
        <v>1.5151806105375183E-2</v>
      </c>
      <c r="E205" s="14">
        <v>-2.8437935320533514E-2</v>
      </c>
    </row>
    <row r="206" spans="1:5">
      <c r="A206" s="10">
        <v>45139</v>
      </c>
      <c r="B206" s="14">
        <v>-7.4746315442521718E-3</v>
      </c>
      <c r="C206" s="14">
        <v>-4.3010818993905854E-3</v>
      </c>
      <c r="D206" s="14">
        <v>-2.127737739465304E-2</v>
      </c>
      <c r="E206" s="14">
        <v>-2.9270382300113224E-2</v>
      </c>
    </row>
    <row r="207" spans="1:5">
      <c r="A207" s="10">
        <v>45140</v>
      </c>
      <c r="B207" s="14">
        <v>-3.220657572495718E-3</v>
      </c>
      <c r="C207" s="14">
        <v>4.3010818993907017E-3</v>
      </c>
      <c r="D207" s="14">
        <v>-4.6189250229614126E-3</v>
      </c>
      <c r="E207" s="14">
        <v>9.8522964430116395E-3</v>
      </c>
    </row>
    <row r="208" spans="1:5">
      <c r="A208" s="10">
        <v>45142</v>
      </c>
      <c r="B208" s="14">
        <v>-2.1528102576536937E-3</v>
      </c>
      <c r="C208" s="14">
        <v>-4.3010818993905854E-3</v>
      </c>
      <c r="D208" s="14">
        <v>1.074449631223931E-2</v>
      </c>
      <c r="E208" s="14">
        <v>0</v>
      </c>
    </row>
    <row r="209" spans="1:5">
      <c r="A209" s="10">
        <v>45145</v>
      </c>
      <c r="B209" s="14">
        <v>-1.8488900583586702E-2</v>
      </c>
      <c r="C209" s="14">
        <v>4.3010818993907017E-3</v>
      </c>
      <c r="D209" s="14">
        <v>-4.5906531049365361E-3</v>
      </c>
      <c r="E209" s="14">
        <v>2.5807883955872503E-2</v>
      </c>
    </row>
    <row r="210" spans="1:5">
      <c r="A210" s="10">
        <v>45146</v>
      </c>
      <c r="B210" s="14">
        <v>1.0970709086200973E-3</v>
      </c>
      <c r="C210" s="14">
        <v>4.2826617920009493E-3</v>
      </c>
      <c r="D210" s="14">
        <v>1.5325497411005392E-3</v>
      </c>
      <c r="E210" s="14">
        <v>-3.5660180398884217E-2</v>
      </c>
    </row>
    <row r="211" spans="1:5">
      <c r="A211" s="10">
        <v>45147</v>
      </c>
      <c r="B211" s="14">
        <v>-9.917348500908316E-3</v>
      </c>
      <c r="C211" s="14">
        <v>8.5106896679086105E-3</v>
      </c>
      <c r="D211" s="14">
        <v>1.5302206809853865E-3</v>
      </c>
      <c r="E211" s="14">
        <v>-4.3851882528849397E-2</v>
      </c>
    </row>
    <row r="212" spans="1:5">
      <c r="A212" s="10">
        <v>45148</v>
      </c>
      <c r="B212" s="14">
        <v>4.4198082999293556E-3</v>
      </c>
      <c r="C212" s="14">
        <v>0</v>
      </c>
      <c r="D212" s="14">
        <v>0</v>
      </c>
      <c r="E212" s="14">
        <v>-1.0398707220898622E-2</v>
      </c>
    </row>
    <row r="213" spans="1:5">
      <c r="A213" s="10">
        <v>45149</v>
      </c>
      <c r="B213" s="14">
        <v>-7.747642689391588E-3</v>
      </c>
      <c r="C213" s="14">
        <v>-8.5106896679086191E-3</v>
      </c>
      <c r="D213" s="14">
        <v>-2.3202874090044057E-2</v>
      </c>
      <c r="E213" s="14">
        <v>-3.1861102068984008E-2</v>
      </c>
    </row>
    <row r="214" spans="1:5">
      <c r="A214" s="10">
        <v>45152</v>
      </c>
      <c r="B214" s="14">
        <v>9.9503528553681313E-3</v>
      </c>
      <c r="C214" s="14">
        <v>0</v>
      </c>
      <c r="D214" s="14">
        <v>-6.2794822417102077E-3</v>
      </c>
      <c r="E214" s="14">
        <v>7.168489478612497E-3</v>
      </c>
    </row>
    <row r="215" spans="1:5">
      <c r="A215" s="10">
        <v>45153</v>
      </c>
      <c r="B215" s="14">
        <v>-3.8121229822064444E-2</v>
      </c>
      <c r="C215" s="14">
        <v>8.5106896679086105E-3</v>
      </c>
      <c r="D215" s="14">
        <v>-1.5873350346841279E-2</v>
      </c>
      <c r="E215" s="14">
        <v>-2.1661496781179419E-2</v>
      </c>
    </row>
    <row r="216" spans="1:5">
      <c r="A216" s="10">
        <v>45154</v>
      </c>
      <c r="B216" s="14">
        <v>-3.4345083201954801E-3</v>
      </c>
      <c r="C216" s="14">
        <v>-1.279335145990947E-2</v>
      </c>
      <c r="D216" s="14">
        <v>0</v>
      </c>
      <c r="E216" s="14">
        <v>4.6354109371550989E-2</v>
      </c>
    </row>
    <row r="217" spans="1:5">
      <c r="A217" s="10">
        <v>45155</v>
      </c>
      <c r="B217" s="14">
        <v>4.576690067921948E-3</v>
      </c>
      <c r="C217" s="14">
        <v>8.5470605784583476E-3</v>
      </c>
      <c r="D217" s="14">
        <v>-1.6012798054354106E-3</v>
      </c>
      <c r="E217" s="14">
        <v>-3.5464709572282656E-2</v>
      </c>
    </row>
    <row r="218" spans="1:5">
      <c r="A218" s="10">
        <v>45156</v>
      </c>
      <c r="B218" s="14">
        <v>-3.4304664467248308E-3</v>
      </c>
      <c r="C218" s="14">
        <v>-4.2643987864575397E-3</v>
      </c>
      <c r="D218" s="14">
        <v>1.1155516625461335E-2</v>
      </c>
      <c r="E218" s="14">
        <v>0</v>
      </c>
    </row>
    <row r="219" spans="1:5">
      <c r="A219" s="10">
        <v>45159</v>
      </c>
      <c r="B219" s="14">
        <v>-1.1462236211971059E-3</v>
      </c>
      <c r="C219" s="14">
        <v>-4.2826617920008478E-3</v>
      </c>
      <c r="D219" s="14">
        <v>-4.7656745837700125E-3</v>
      </c>
      <c r="E219" s="14">
        <v>-3.6166404701885504E-3</v>
      </c>
    </row>
    <row r="220" spans="1:5">
      <c r="A220" s="10">
        <v>45160</v>
      </c>
      <c r="B220" s="14">
        <v>-4.5976172941205491E-3</v>
      </c>
      <c r="C220" s="14">
        <v>0</v>
      </c>
      <c r="D220" s="14">
        <v>0</v>
      </c>
      <c r="E220" s="14">
        <v>2.8573372444055948E-2</v>
      </c>
    </row>
    <row r="221" spans="1:5">
      <c r="A221" s="10">
        <v>45161</v>
      </c>
      <c r="B221" s="14">
        <v>2.165317647045148E-2</v>
      </c>
      <c r="C221" s="14">
        <v>8.5470605784583476E-3</v>
      </c>
      <c r="D221" s="14">
        <v>7.9302144445046775E-3</v>
      </c>
      <c r="E221" s="14">
        <v>3.5149421074445919E-3</v>
      </c>
    </row>
    <row r="222" spans="1:5">
      <c r="A222" s="10">
        <v>45162</v>
      </c>
      <c r="B222" s="14">
        <v>-1.9351725565120433E-2</v>
      </c>
      <c r="C222" s="14">
        <v>-8.5470605784584083E-3</v>
      </c>
      <c r="D222" s="14">
        <v>-7.9302144445047157E-3</v>
      </c>
      <c r="E222" s="14">
        <v>1.0471299867295437E-2</v>
      </c>
    </row>
    <row r="223" spans="1:5">
      <c r="A223" s="10">
        <v>45163</v>
      </c>
      <c r="B223" s="14">
        <v>2.9447179004872218E-2</v>
      </c>
      <c r="C223" s="14">
        <v>4.2826617920009493E-3</v>
      </c>
      <c r="D223" s="14">
        <v>2.0489269767981697E-2</v>
      </c>
      <c r="E223" s="14">
        <v>4.08219945202552E-2</v>
      </c>
    </row>
    <row r="224" spans="1:5">
      <c r="A224" s="10">
        <v>45166</v>
      </c>
      <c r="B224" s="14">
        <v>1.1098893314422226E-2</v>
      </c>
      <c r="C224" s="14">
        <v>4.264398786457518E-3</v>
      </c>
      <c r="D224" s="14">
        <v>4.6692482245842132E-3</v>
      </c>
      <c r="E224" s="14">
        <v>4.5610511252052274E-2</v>
      </c>
    </row>
    <row r="225" spans="1:5">
      <c r="A225" s="10">
        <v>45167</v>
      </c>
      <c r="B225" s="14">
        <v>2.3992491921724136E-2</v>
      </c>
      <c r="C225" s="14">
        <v>-4.2643987864575397E-3</v>
      </c>
      <c r="D225" s="14">
        <v>1.5515891747352748E-3</v>
      </c>
      <c r="E225" s="14">
        <v>3.1796529173798056E-3</v>
      </c>
    </row>
    <row r="226" spans="1:5">
      <c r="A226" s="10">
        <v>45168</v>
      </c>
      <c r="B226" s="14">
        <v>-1.9587176378752232E-2</v>
      </c>
      <c r="C226" s="14">
        <v>-8.5837436913914419E-3</v>
      </c>
      <c r="D226" s="14">
        <v>-1.4051772652667193E-2</v>
      </c>
      <c r="E226" s="14">
        <v>1.5748356968139112E-2</v>
      </c>
    </row>
    <row r="227" spans="1:5">
      <c r="A227" s="10">
        <v>45169</v>
      </c>
      <c r="B227" s="14">
        <v>9.8415446075767795E-3</v>
      </c>
      <c r="C227" s="14">
        <v>4.3010818993907017E-3</v>
      </c>
      <c r="D227" s="14">
        <v>1.8692196298316636E-2</v>
      </c>
      <c r="E227" s="14">
        <v>-6.2696130135953742E-3</v>
      </c>
    </row>
    <row r="228" spans="1:5">
      <c r="A228" s="10">
        <v>45170</v>
      </c>
      <c r="B228" s="14">
        <v>1.087525924613437E-3</v>
      </c>
      <c r="C228" s="14">
        <v>8.5470605784583476E-3</v>
      </c>
      <c r="D228" s="14">
        <v>7.8395558001740293E-3</v>
      </c>
      <c r="E228" s="14">
        <v>0</v>
      </c>
    </row>
    <row r="229" spans="1:5">
      <c r="A229" s="10">
        <v>45173</v>
      </c>
      <c r="B229" s="14">
        <v>1.1885585751703651E-2</v>
      </c>
      <c r="C229" s="14">
        <v>-4.2643987864575397E-3</v>
      </c>
      <c r="D229" s="14">
        <v>-6.4516675398888709E-3</v>
      </c>
      <c r="E229" s="14">
        <v>3.7041271680349076E-2</v>
      </c>
    </row>
    <row r="230" spans="1:5">
      <c r="A230" s="10">
        <v>45174</v>
      </c>
      <c r="B230" s="14">
        <v>3.217203847328814E-3</v>
      </c>
      <c r="C230" s="14">
        <v>0</v>
      </c>
      <c r="D230" s="14">
        <v>-6.4934805560290017E-3</v>
      </c>
      <c r="E230" s="14">
        <v>6.0423144559626617E-3</v>
      </c>
    </row>
    <row r="231" spans="1:5">
      <c r="A231" s="10">
        <v>45175</v>
      </c>
      <c r="B231" s="14">
        <v>-2.0552394366597369E-2</v>
      </c>
      <c r="C231" s="14">
        <v>0</v>
      </c>
      <c r="D231" s="14">
        <v>-3.2626618682365656E-3</v>
      </c>
      <c r="E231" s="14">
        <v>-3.0165935394256792E-3</v>
      </c>
    </row>
    <row r="232" spans="1:5">
      <c r="A232" s="10">
        <v>45176</v>
      </c>
      <c r="B232" s="14">
        <v>-1.0934719395334096E-3</v>
      </c>
      <c r="C232" s="14">
        <v>-4.2826617920008478E-3</v>
      </c>
      <c r="D232" s="14">
        <v>9.7561424242656528E-3</v>
      </c>
      <c r="E232" s="14">
        <v>6.0241146033808762E-3</v>
      </c>
    </row>
    <row r="233" spans="1:5">
      <c r="A233" s="10">
        <v>45177</v>
      </c>
      <c r="B233" s="14">
        <v>7.6294212037922434E-3</v>
      </c>
      <c r="C233" s="14">
        <v>4.2826617920009493E-3</v>
      </c>
      <c r="D233" s="14">
        <v>1.6168637183124747E-3</v>
      </c>
      <c r="E233" s="14">
        <v>2.0803127629763326E-2</v>
      </c>
    </row>
    <row r="234" spans="1:5">
      <c r="A234" s="10">
        <v>45180</v>
      </c>
      <c r="B234" s="14">
        <v>1.6155440570290461E-2</v>
      </c>
      <c r="C234" s="14">
        <v>0</v>
      </c>
      <c r="D234" s="14">
        <v>3.2257447325857768E-3</v>
      </c>
      <c r="E234" s="14">
        <v>-2.6827242233144189E-2</v>
      </c>
    </row>
    <row r="235" spans="1:5">
      <c r="A235" s="10">
        <v>45181</v>
      </c>
      <c r="B235" s="14">
        <v>6.3897770034467734E-3</v>
      </c>
      <c r="C235" s="14">
        <v>-4.2826617920008478E-3</v>
      </c>
      <c r="D235" s="14">
        <v>4.8193506933501499E-3</v>
      </c>
      <c r="E235" s="14">
        <v>-3.0677252247047006E-2</v>
      </c>
    </row>
    <row r="236" spans="1:5">
      <c r="A236" s="10">
        <v>45182</v>
      </c>
      <c r="B236" s="14">
        <v>5.2938188339118897E-3</v>
      </c>
      <c r="C236" s="14">
        <v>4.2826617920009493E-3</v>
      </c>
      <c r="D236" s="14">
        <v>7.9808880762331051E-3</v>
      </c>
      <c r="E236" s="14">
        <v>4.2689408695050571E-2</v>
      </c>
    </row>
    <row r="237" spans="1:5">
      <c r="A237" s="10">
        <v>45183</v>
      </c>
      <c r="B237" s="14">
        <v>5.265941827128702E-3</v>
      </c>
      <c r="C237" s="14">
        <v>4.264398786457518E-3</v>
      </c>
      <c r="D237" s="14">
        <v>-6.3796387605408959E-3</v>
      </c>
      <c r="E237" s="14">
        <v>6.360524995457266E-2</v>
      </c>
    </row>
    <row r="238" spans="1:5">
      <c r="A238" s="10">
        <v>45184</v>
      </c>
      <c r="B238" s="14">
        <v>-2.3380406627256094E-2</v>
      </c>
      <c r="C238" s="14">
        <v>-4.2643987864575397E-3</v>
      </c>
      <c r="D238" s="14">
        <v>4.7885008082300959E-3</v>
      </c>
      <c r="E238" s="14">
        <v>5.1853361610255472E-2</v>
      </c>
    </row>
    <row r="239" spans="1:5">
      <c r="A239" s="10">
        <v>45187</v>
      </c>
      <c r="B239" s="14">
        <v>-6.472492860596043E-3</v>
      </c>
      <c r="C239" s="14">
        <v>0</v>
      </c>
      <c r="D239" s="14">
        <v>-3.1898113934154351E-3</v>
      </c>
      <c r="E239" s="14">
        <v>-5.3333459753626168E-3</v>
      </c>
    </row>
    <row r="240" spans="1:5">
      <c r="A240" s="10">
        <v>45188</v>
      </c>
      <c r="B240" s="14">
        <v>-6.5146590932312802E-3</v>
      </c>
      <c r="C240" s="14">
        <v>0</v>
      </c>
      <c r="D240" s="14">
        <v>-8.0192894238571844E-3</v>
      </c>
      <c r="E240" s="14">
        <v>-2.1622464013165657E-2</v>
      </c>
    </row>
    <row r="241" spans="1:5">
      <c r="A241" s="10">
        <v>45189</v>
      </c>
      <c r="B241" s="14">
        <v>-5.4615097868967082E-3</v>
      </c>
      <c r="C241" s="14">
        <v>-4.2826617920008478E-3</v>
      </c>
      <c r="D241" s="14">
        <v>-1.1336089006927256E-2</v>
      </c>
      <c r="E241" s="14">
        <v>-1.0989121575595206E-2</v>
      </c>
    </row>
    <row r="242" spans="1:5">
      <c r="A242" s="10">
        <v>45190</v>
      </c>
      <c r="B242" s="14">
        <v>-6.5935183928752528E-3</v>
      </c>
      <c r="C242" s="14">
        <v>4.2826617920009493E-3</v>
      </c>
      <c r="D242" s="14">
        <v>-6.5360035530749342E-3</v>
      </c>
      <c r="E242" s="14">
        <v>0</v>
      </c>
    </row>
    <row r="243" spans="1:5">
      <c r="A243" s="10">
        <v>45191</v>
      </c>
      <c r="B243" s="14">
        <v>6.5935183928753048E-3</v>
      </c>
      <c r="C243" s="14">
        <v>-4.2826617920008478E-3</v>
      </c>
      <c r="D243" s="14">
        <v>4.9059624556405893E-3</v>
      </c>
      <c r="E243" s="14">
        <v>-1.9526422350355267E-2</v>
      </c>
    </row>
    <row r="244" spans="1:5">
      <c r="A244" s="10">
        <v>45194</v>
      </c>
      <c r="B244" s="14">
        <v>-1.9912206131722187E-2</v>
      </c>
      <c r="C244" s="14">
        <v>-4.3010818993905854E-3</v>
      </c>
      <c r="D244" s="14">
        <v>-1.1484966556984021E-2</v>
      </c>
      <c r="E244" s="14">
        <v>8.4151969252844981E-3</v>
      </c>
    </row>
    <row r="245" spans="1:5">
      <c r="A245" s="10">
        <v>45195</v>
      </c>
      <c r="B245" s="14">
        <v>-7.8519302376412418E-3</v>
      </c>
      <c r="C245" s="14">
        <v>4.3010818993907017E-3</v>
      </c>
      <c r="D245" s="14">
        <v>0</v>
      </c>
      <c r="E245" s="14">
        <v>2.2100347000665922E-2</v>
      </c>
    </row>
    <row r="246" spans="1:5">
      <c r="A246" s="10">
        <v>45196</v>
      </c>
      <c r="B246" s="14">
        <v>1.7857594478855956E-2</v>
      </c>
      <c r="C246" s="14">
        <v>-4.3010818993905854E-3</v>
      </c>
      <c r="D246" s="14">
        <v>1.6488544679492002E-3</v>
      </c>
      <c r="E246" s="14">
        <v>-1.0989121575595206E-2</v>
      </c>
    </row>
    <row r="247" spans="1:5">
      <c r="A247" s="10">
        <v>45197</v>
      </c>
      <c r="B247" s="14">
        <v>1.2094682759451301E-2</v>
      </c>
      <c r="C247" s="14">
        <v>4.3010818993907017E-3</v>
      </c>
      <c r="D247" s="14">
        <v>1.6460579848357007E-3</v>
      </c>
      <c r="E247" s="14">
        <v>8.2531417567204817E-3</v>
      </c>
    </row>
    <row r="248" spans="1:5">
      <c r="A248" s="10">
        <v>45201</v>
      </c>
      <c r="B248" s="14">
        <v>-1.0989121575595206E-2</v>
      </c>
      <c r="C248" s="14">
        <v>-4.3010818993905854E-3</v>
      </c>
      <c r="D248" s="14">
        <v>-4.9464074879569898E-3</v>
      </c>
      <c r="E248" s="14">
        <v>-3.3429296649194709E-2</v>
      </c>
    </row>
    <row r="249" spans="1:5">
      <c r="A249" s="10">
        <v>45202</v>
      </c>
      <c r="B249" s="14">
        <v>-2.5742933044609732E-2</v>
      </c>
      <c r="C249" s="14">
        <v>-8.6580627431145415E-3</v>
      </c>
      <c r="D249" s="14">
        <v>-1.3311327887820747E-2</v>
      </c>
      <c r="E249" s="14">
        <v>3.0685810703443887E-2</v>
      </c>
    </row>
    <row r="250" spans="1:5">
      <c r="A250" s="10">
        <v>45203</v>
      </c>
      <c r="B250" s="14">
        <v>2.3530587058456655E-2</v>
      </c>
      <c r="C250" s="14">
        <v>0</v>
      </c>
      <c r="D250" s="14">
        <v>1.3311327887820643E-2</v>
      </c>
      <c r="E250" s="14">
        <v>-3.9220713153281267E-2</v>
      </c>
    </row>
    <row r="251" spans="1:5">
      <c r="A251" s="10">
        <v>45204</v>
      </c>
      <c r="B251" s="14">
        <v>1.1067848022971768E-3</v>
      </c>
      <c r="C251" s="14">
        <v>4.3384015985981411E-3</v>
      </c>
      <c r="D251" s="14">
        <v>3.3003495031213074E-3</v>
      </c>
      <c r="E251" s="14">
        <v>5.6980211146377959E-3</v>
      </c>
    </row>
  </sheetData>
  <mergeCells count="2">
    <mergeCell ref="O5:P5"/>
    <mergeCell ref="O6:P6"/>
  </mergeCells>
  <phoneticPr fontId="1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2"/>
  <sheetViews>
    <sheetView topLeftCell="D20" workbookViewId="0">
      <selection activeCell="E2" sqref="E2"/>
    </sheetView>
  </sheetViews>
  <sheetFormatPr defaultRowHeight="16.2"/>
  <cols>
    <col min="1" max="1" width="15.5546875" customWidth="1"/>
    <col min="2" max="2" width="16.33203125" customWidth="1"/>
    <col min="3" max="3" width="19.44140625" customWidth="1"/>
    <col min="4" max="4" width="8.88671875" customWidth="1"/>
    <col min="5" max="5" width="14.5546875" customWidth="1"/>
    <col min="6" max="6" width="16.109375" customWidth="1"/>
    <col min="7" max="7" width="17.44140625" customWidth="1"/>
    <col min="9" max="9" width="22.33203125" style="8" customWidth="1"/>
    <col min="12" max="12" width="13.44140625" customWidth="1"/>
    <col min="13" max="13" width="11.21875" customWidth="1"/>
    <col min="14" max="14" width="10" customWidth="1"/>
    <col min="15" max="15" width="22" customWidth="1"/>
  </cols>
  <sheetData>
    <row r="1" spans="1:15" ht="19.8">
      <c r="A1" t="s">
        <v>91</v>
      </c>
      <c r="B1" s="2" t="s">
        <v>147</v>
      </c>
      <c r="C1" s="2" t="s">
        <v>93</v>
      </c>
      <c r="E1" t="s">
        <v>91</v>
      </c>
      <c r="F1" t="s">
        <v>148</v>
      </c>
      <c r="G1" s="2" t="s">
        <v>93</v>
      </c>
      <c r="I1" s="67" t="s">
        <v>131</v>
      </c>
      <c r="L1" s="62" t="s">
        <v>91</v>
      </c>
      <c r="M1" s="61" t="s">
        <v>149</v>
      </c>
      <c r="N1" s="58" t="s">
        <v>92</v>
      </c>
      <c r="O1" s="68" t="s">
        <v>129</v>
      </c>
    </row>
    <row r="2" spans="1:15" ht="19.8">
      <c r="A2" s="52" t="s">
        <v>59</v>
      </c>
      <c r="B2" s="53">
        <v>98.69</v>
      </c>
      <c r="C2" s="65">
        <f>(B3-B2)/B2</f>
        <v>6.687607660350558E-3</v>
      </c>
      <c r="E2" s="52" t="s">
        <v>59</v>
      </c>
      <c r="F2" s="56">
        <v>264.87700000000001</v>
      </c>
      <c r="G2" s="66">
        <f>(F3-F2)/F2</f>
        <v>8.2189091540600511E-3</v>
      </c>
      <c r="I2" s="64">
        <f>(C2-G2)/(1+G2)</f>
        <v>-1.5188184627427017E-3</v>
      </c>
      <c r="L2" s="59">
        <v>44256</v>
      </c>
      <c r="M2" s="63">
        <v>28.384650493375599</v>
      </c>
      <c r="N2" s="55">
        <f>(M3-M2)/M2</f>
        <v>-4.5077459363292863E-3</v>
      </c>
      <c r="O2" s="64">
        <v>-4.5077459363292863E-3</v>
      </c>
    </row>
    <row r="3" spans="1:15" ht="19.8">
      <c r="A3" s="52" t="s">
        <v>60</v>
      </c>
      <c r="B3" s="53">
        <v>99.35</v>
      </c>
      <c r="C3" s="65">
        <f t="shared" ref="C3:C31" si="0">(B4-B3)/B3</f>
        <v>2.315047810770045E-3</v>
      </c>
      <c r="E3" s="52" t="s">
        <v>60</v>
      </c>
      <c r="F3" s="56">
        <v>267.05399999999997</v>
      </c>
      <c r="G3" s="66">
        <f t="shared" ref="G3:G31" si="1">(F4-F3)/F3</f>
        <v>8.0171051547627808E-3</v>
      </c>
      <c r="I3" s="64">
        <f t="shared" ref="I3:I31" si="2">(C3-G3)/(1+G3)</f>
        <v>-5.656706929707594E-3</v>
      </c>
      <c r="L3" s="59">
        <v>44287</v>
      </c>
      <c r="M3" s="63">
        <v>28.256699700459958</v>
      </c>
      <c r="N3" s="55">
        <f>(M4-M3)/M3</f>
        <v>-1.1885861183672524E-2</v>
      </c>
      <c r="O3" s="64">
        <v>-1.1885861183672524E-2</v>
      </c>
    </row>
    <row r="4" spans="1:15" ht="19.8">
      <c r="A4" s="52" t="s">
        <v>61</v>
      </c>
      <c r="B4" s="53">
        <v>99.58</v>
      </c>
      <c r="C4" s="65">
        <f t="shared" si="0"/>
        <v>1.908013657360893E-3</v>
      </c>
      <c r="E4" s="52" t="s">
        <v>61</v>
      </c>
      <c r="F4" s="56">
        <v>269.19499999999999</v>
      </c>
      <c r="G4" s="66">
        <f t="shared" si="1"/>
        <v>9.2906629023571507E-3</v>
      </c>
      <c r="I4" s="64">
        <f t="shared" si="2"/>
        <v>-7.3146909174473199E-3</v>
      </c>
      <c r="L4" s="59">
        <v>44317</v>
      </c>
      <c r="M4" s="63">
        <v>27.92084449031157</v>
      </c>
      <c r="N4" s="55">
        <f t="shared" ref="N4:N31" si="3">(M5-M4)/M4</f>
        <v>-4.4502362937012671E-3</v>
      </c>
      <c r="O4" s="64">
        <v>-4.4502362937012671E-3</v>
      </c>
    </row>
    <row r="5" spans="1:15" ht="19.8">
      <c r="A5" s="52" t="s">
        <v>62</v>
      </c>
      <c r="B5" s="53">
        <v>99.77</v>
      </c>
      <c r="C5" s="65">
        <f t="shared" si="0"/>
        <v>2.0046106043901256E-3</v>
      </c>
      <c r="E5" s="52" t="s">
        <v>62</v>
      </c>
      <c r="F5" s="56">
        <v>271.69600000000003</v>
      </c>
      <c r="G5" s="66">
        <f t="shared" si="1"/>
        <v>4.8105235262939439E-3</v>
      </c>
      <c r="I5" s="64">
        <f t="shared" si="2"/>
        <v>-2.792479632932898E-3</v>
      </c>
      <c r="L5" s="59">
        <v>44348</v>
      </c>
      <c r="M5" s="63">
        <v>27.796590134809996</v>
      </c>
      <c r="N5" s="55">
        <f t="shared" si="3"/>
        <v>7.3615618419363114E-3</v>
      </c>
      <c r="O5" s="64">
        <v>7.3615618419363114E-3</v>
      </c>
    </row>
    <row r="6" spans="1:15" ht="19.8">
      <c r="A6" s="52" t="s">
        <v>63</v>
      </c>
      <c r="B6" s="53">
        <v>99.97</v>
      </c>
      <c r="C6" s="65">
        <f t="shared" si="0"/>
        <v>5.8017405221566301E-3</v>
      </c>
      <c r="E6" s="52" t="s">
        <v>63</v>
      </c>
      <c r="F6" s="56">
        <v>273.00299999999999</v>
      </c>
      <c r="G6" s="66">
        <f t="shared" si="1"/>
        <v>2.0659113636114675E-3</v>
      </c>
      <c r="I6" s="64">
        <f t="shared" si="2"/>
        <v>3.7281271782426424E-3</v>
      </c>
      <c r="L6" s="59">
        <v>44378</v>
      </c>
      <c r="M6" s="63">
        <v>28.001216452082357</v>
      </c>
      <c r="N6" s="55">
        <f t="shared" si="3"/>
        <v>-4.408110436675803E-3</v>
      </c>
      <c r="O6" s="64">
        <v>-4.408110436675803E-3</v>
      </c>
    </row>
    <row r="7" spans="1:15" ht="19.8">
      <c r="A7" s="52" t="s">
        <v>64</v>
      </c>
      <c r="B7" s="53">
        <v>100.55</v>
      </c>
      <c r="C7" s="65">
        <f t="shared" si="0"/>
        <v>1.5912481352560576E-3</v>
      </c>
      <c r="E7" s="52" t="s">
        <v>64</v>
      </c>
      <c r="F7" s="56">
        <v>273.56700000000001</v>
      </c>
      <c r="G7" s="66">
        <f t="shared" si="1"/>
        <v>2.7159708590582744E-3</v>
      </c>
      <c r="I7" s="64">
        <f t="shared" si="2"/>
        <v>-1.1216762837023843E-3</v>
      </c>
      <c r="L7" s="59">
        <v>44409</v>
      </c>
      <c r="M7" s="63">
        <v>27.877783997600314</v>
      </c>
      <c r="N7" s="55">
        <f t="shared" si="3"/>
        <v>-5.042905381692166E-3</v>
      </c>
      <c r="O7" s="64">
        <v>-5.042905381692166E-3</v>
      </c>
    </row>
    <row r="8" spans="1:15" ht="19.8">
      <c r="A8" s="52" t="s">
        <v>65</v>
      </c>
      <c r="B8" s="53">
        <v>100.71</v>
      </c>
      <c r="C8" s="65">
        <f t="shared" si="0"/>
        <v>2.8795551583755958E-3</v>
      </c>
      <c r="E8" s="52" t="s">
        <v>65</v>
      </c>
      <c r="F8" s="56">
        <v>274.31</v>
      </c>
      <c r="G8" s="66">
        <f t="shared" si="1"/>
        <v>8.3081185520031946E-3</v>
      </c>
      <c r="I8" s="64">
        <f t="shared" si="2"/>
        <v>-5.383833863624319E-3</v>
      </c>
      <c r="L8" s="59">
        <v>44440</v>
      </c>
      <c r="M8" s="63">
        <v>27.737198970649164</v>
      </c>
      <c r="N8" s="55">
        <f t="shared" si="3"/>
        <v>7.5284966481911318E-3</v>
      </c>
      <c r="O8" s="64">
        <v>7.5284966481911318E-3</v>
      </c>
    </row>
    <row r="9" spans="1:15" ht="19.8">
      <c r="A9" s="52" t="s">
        <v>66</v>
      </c>
      <c r="B9" s="53">
        <v>101</v>
      </c>
      <c r="C9" s="65">
        <f t="shared" si="0"/>
        <v>2.3762376237623254E-3</v>
      </c>
      <c r="E9" s="52" t="s">
        <v>66</v>
      </c>
      <c r="F9" s="56">
        <v>276.589</v>
      </c>
      <c r="G9" s="66">
        <f t="shared" si="1"/>
        <v>4.9134275043475357E-3</v>
      </c>
      <c r="I9" s="64">
        <f t="shared" si="2"/>
        <v>-2.5247845348093266E-3</v>
      </c>
      <c r="L9" s="60">
        <v>44470</v>
      </c>
      <c r="M9" s="63">
        <v>27.946018380129907</v>
      </c>
      <c r="N9" s="55">
        <f t="shared" si="3"/>
        <v>-4.5749902369269443E-3</v>
      </c>
      <c r="O9" s="64">
        <v>-4.5749902369269443E-3</v>
      </c>
    </row>
    <row r="10" spans="1:15" ht="19.8">
      <c r="A10" s="52" t="s">
        <v>67</v>
      </c>
      <c r="B10" s="53">
        <v>101.24</v>
      </c>
      <c r="C10" s="65">
        <f t="shared" si="0"/>
        <v>-1.9755037534570194E-3</v>
      </c>
      <c r="E10" s="52" t="s">
        <v>67</v>
      </c>
      <c r="F10" s="56">
        <v>277.94799999999998</v>
      </c>
      <c r="G10" s="66">
        <f t="shared" si="1"/>
        <v>3.0725171614835937E-3</v>
      </c>
      <c r="I10" s="64">
        <f t="shared" si="2"/>
        <v>-5.0325582932185323E-3</v>
      </c>
      <c r="L10" s="60">
        <v>44501</v>
      </c>
      <c r="M10" s="63">
        <v>27.818165618879831</v>
      </c>
      <c r="N10" s="55">
        <f t="shared" si="3"/>
        <v>-2.0400601061529122E-3</v>
      </c>
      <c r="O10" s="64">
        <v>-2.0400601061529122E-3</v>
      </c>
    </row>
    <row r="11" spans="1:15" ht="19.8">
      <c r="A11" s="52" t="s">
        <v>68</v>
      </c>
      <c r="B11" s="53">
        <v>101.04</v>
      </c>
      <c r="C11" s="65">
        <f t="shared" si="0"/>
        <v>5.6413301662707159E-3</v>
      </c>
      <c r="E11" s="52" t="s">
        <v>68</v>
      </c>
      <c r="F11" s="56">
        <v>278.80200000000002</v>
      </c>
      <c r="G11" s="66">
        <f t="shared" si="1"/>
        <v>8.414573783545324E-3</v>
      </c>
      <c r="I11" s="64">
        <f t="shared" si="2"/>
        <v>-2.7501026754001285E-3</v>
      </c>
      <c r="L11" s="60">
        <v>44531</v>
      </c>
      <c r="M11" s="63">
        <v>27.7614148889744</v>
      </c>
      <c r="N11" s="55">
        <f t="shared" si="3"/>
        <v>-3.0033886895369575E-3</v>
      </c>
      <c r="O11" s="64">
        <v>-3.0033886895369575E-3</v>
      </c>
    </row>
    <row r="12" spans="1:15" ht="19.8">
      <c r="A12" s="52" t="s">
        <v>69</v>
      </c>
      <c r="B12" s="53">
        <v>101.61</v>
      </c>
      <c r="C12" s="65">
        <f t="shared" si="0"/>
        <v>-9.8415510284471171E-5</v>
      </c>
      <c r="E12" s="52" t="s">
        <v>69</v>
      </c>
      <c r="F12" s="56">
        <v>281.14800000000002</v>
      </c>
      <c r="G12" s="66">
        <f t="shared" si="1"/>
        <v>9.1339792564769564E-3</v>
      </c>
      <c r="I12" s="64">
        <f t="shared" si="2"/>
        <v>-9.1488295474539422E-3</v>
      </c>
      <c r="L12" s="59">
        <v>44562</v>
      </c>
      <c r="M12" s="63">
        <v>27.678036569491312</v>
      </c>
      <c r="N12" s="55">
        <f t="shared" si="3"/>
        <v>7.3162272693859916E-3</v>
      </c>
      <c r="O12" s="64">
        <v>7.3162272693859916E-3</v>
      </c>
    </row>
    <row r="13" spans="1:15" ht="19.8">
      <c r="A13" s="52" t="s">
        <v>70</v>
      </c>
      <c r="B13" s="53">
        <v>101.6</v>
      </c>
      <c r="C13" s="65">
        <f t="shared" si="0"/>
        <v>3.1496062992126712E-3</v>
      </c>
      <c r="E13" s="52" t="s">
        <v>70</v>
      </c>
      <c r="F13" s="56">
        <v>283.71600000000001</v>
      </c>
      <c r="G13" s="66">
        <f t="shared" si="1"/>
        <v>1.3351379548562685E-2</v>
      </c>
      <c r="I13" s="64">
        <f t="shared" si="2"/>
        <v>-1.0067360103555389E-2</v>
      </c>
      <c r="L13" s="59">
        <v>44593</v>
      </c>
      <c r="M13" s="63">
        <v>27.880535375404087</v>
      </c>
      <c r="N13" s="55">
        <f t="shared" si="3"/>
        <v>2.0103600350066104E-2</v>
      </c>
      <c r="O13" s="64">
        <v>2.0103600350066104E-2</v>
      </c>
    </row>
    <row r="14" spans="1:15" ht="19.8">
      <c r="A14" s="52" t="s">
        <v>71</v>
      </c>
      <c r="B14" s="53">
        <v>101.92</v>
      </c>
      <c r="C14" s="65">
        <f t="shared" si="0"/>
        <v>7.653061224489807E-3</v>
      </c>
      <c r="E14" s="52" t="s">
        <v>71</v>
      </c>
      <c r="F14" s="56">
        <v>287.50400000000002</v>
      </c>
      <c r="G14" s="66">
        <f t="shared" si="1"/>
        <v>5.5825310256551602E-3</v>
      </c>
      <c r="I14" s="64">
        <f t="shared" si="2"/>
        <v>2.0590355688883998E-3</v>
      </c>
      <c r="L14" s="59">
        <v>44621</v>
      </c>
      <c r="M14" s="63">
        <v>28.441034516137091</v>
      </c>
      <c r="N14" s="55">
        <f t="shared" si="3"/>
        <v>2.4854492649753604E-2</v>
      </c>
      <c r="O14" s="64">
        <v>2.4854492649753604E-2</v>
      </c>
    </row>
    <row r="15" spans="1:15" ht="19.8">
      <c r="A15" s="52" t="s">
        <v>72</v>
      </c>
      <c r="B15" s="53">
        <v>102.7</v>
      </c>
      <c r="C15" s="65">
        <f t="shared" si="0"/>
        <v>2.5316455696201647E-3</v>
      </c>
      <c r="E15" s="52" t="s">
        <v>72</v>
      </c>
      <c r="F15" s="56">
        <v>289.10899999999998</v>
      </c>
      <c r="G15" s="66">
        <f t="shared" si="1"/>
        <v>1.1023523999598809E-2</v>
      </c>
      <c r="I15" s="64">
        <f t="shared" si="2"/>
        <v>-8.3992886697481176E-3</v>
      </c>
      <c r="L15" s="59">
        <v>44652</v>
      </c>
      <c r="M15" s="63">
        <v>29.147921999469808</v>
      </c>
      <c r="N15" s="55">
        <f t="shared" si="3"/>
        <v>1.5398479950535584E-2</v>
      </c>
      <c r="O15" s="64">
        <v>1.5398479950535584E-2</v>
      </c>
    </row>
    <row r="16" spans="1:15" ht="19.8">
      <c r="A16" s="52" t="s">
        <v>73</v>
      </c>
      <c r="B16" s="53">
        <v>102.96</v>
      </c>
      <c r="C16" s="65">
        <f t="shared" si="0"/>
        <v>3.7878787878787936E-3</v>
      </c>
      <c r="E16" s="52" t="s">
        <v>73</v>
      </c>
      <c r="F16" s="56">
        <v>292.29599999999999</v>
      </c>
      <c r="G16" s="66">
        <f t="shared" si="1"/>
        <v>1.373607575881978E-2</v>
      </c>
      <c r="I16" s="64">
        <f t="shared" si="2"/>
        <v>-9.8133993736923934E-3</v>
      </c>
      <c r="L16" s="59">
        <v>44682</v>
      </c>
      <c r="M16" s="63">
        <v>29.596755691978419</v>
      </c>
      <c r="N16" s="55">
        <f t="shared" si="3"/>
        <v>1.1940366982737885E-3</v>
      </c>
      <c r="O16" s="64">
        <v>1.1940366982737885E-3</v>
      </c>
    </row>
    <row r="17" spans="1:15" ht="19.8">
      <c r="A17" s="52" t="s">
        <v>74</v>
      </c>
      <c r="B17" s="53">
        <v>103.35</v>
      </c>
      <c r="C17" s="65">
        <f t="shared" si="0"/>
        <v>-2.9027576197388622E-4</v>
      </c>
      <c r="E17" s="52" t="s">
        <v>74</v>
      </c>
      <c r="F17" s="56">
        <v>296.31099999999998</v>
      </c>
      <c r="G17" s="66">
        <f t="shared" si="1"/>
        <v>-1.1811913833765257E-4</v>
      </c>
      <c r="I17" s="64">
        <f t="shared" si="2"/>
        <v>-1.7217696103051218E-4</v>
      </c>
      <c r="L17" s="59">
        <v>44713</v>
      </c>
      <c r="M17" s="63">
        <v>29.632095304424485</v>
      </c>
      <c r="N17" s="55">
        <f t="shared" si="3"/>
        <v>7.8960648776568738E-3</v>
      </c>
      <c r="O17" s="64">
        <v>7.8960648776568738E-3</v>
      </c>
    </row>
    <row r="18" spans="1:15" ht="19.8">
      <c r="A18" s="52" t="s">
        <v>75</v>
      </c>
      <c r="B18" s="53">
        <v>103.32</v>
      </c>
      <c r="C18" s="65">
        <f t="shared" si="0"/>
        <v>-7.7429345722027001E-4</v>
      </c>
      <c r="E18" s="52" t="s">
        <v>75</v>
      </c>
      <c r="F18" s="56">
        <v>296.27600000000001</v>
      </c>
      <c r="G18" s="66">
        <f t="shared" si="1"/>
        <v>-3.5439927635049141E-4</v>
      </c>
      <c r="I18" s="64">
        <f t="shared" si="2"/>
        <v>-4.2004304382054468E-4</v>
      </c>
      <c r="L18" s="59">
        <v>44743</v>
      </c>
      <c r="M18" s="63">
        <v>29.866072251409133</v>
      </c>
      <c r="N18" s="55">
        <f t="shared" si="3"/>
        <v>7.4716829169152142E-3</v>
      </c>
      <c r="O18" s="64">
        <v>7.4716829169152142E-3</v>
      </c>
    </row>
    <row r="19" spans="1:15" ht="19.8">
      <c r="A19" s="52" t="s">
        <v>76</v>
      </c>
      <c r="B19" s="53">
        <v>103.24</v>
      </c>
      <c r="C19" s="65">
        <f t="shared" si="0"/>
        <v>2.4215420379697793E-3</v>
      </c>
      <c r="E19" s="52" t="s">
        <v>76</v>
      </c>
      <c r="F19" s="56">
        <v>296.17099999999999</v>
      </c>
      <c r="G19" s="66">
        <f t="shared" si="1"/>
        <v>2.1507845130009371E-3</v>
      </c>
      <c r="I19" s="64">
        <f t="shared" si="2"/>
        <v>2.7017643367950654E-4</v>
      </c>
      <c r="L19" s="59">
        <v>44774</v>
      </c>
      <c r="M19" s="63">
        <v>30.089222073245342</v>
      </c>
      <c r="N19" s="55">
        <f t="shared" si="3"/>
        <v>3.8308865387294673E-2</v>
      </c>
      <c r="O19" s="64">
        <v>3.8308865387294673E-2</v>
      </c>
    </row>
    <row r="20" spans="1:15" ht="19.8">
      <c r="A20" s="52" t="s">
        <v>77</v>
      </c>
      <c r="B20" s="53">
        <v>103.49</v>
      </c>
      <c r="C20" s="65">
        <f t="shared" si="0"/>
        <v>2.7055754179147857E-3</v>
      </c>
      <c r="E20" s="52" t="s">
        <v>77</v>
      </c>
      <c r="F20" s="56">
        <v>296.80799999999999</v>
      </c>
      <c r="G20" s="66">
        <f t="shared" si="1"/>
        <v>4.0564944341123146E-3</v>
      </c>
      <c r="I20" s="64">
        <f t="shared" si="2"/>
        <v>-1.3454611604886921E-3</v>
      </c>
      <c r="L20" s="59">
        <v>44805</v>
      </c>
      <c r="M20" s="63">
        <v>31.241906031257713</v>
      </c>
      <c r="N20" s="55">
        <f t="shared" si="3"/>
        <v>2.327262141190365E-2</v>
      </c>
      <c r="O20" s="64">
        <v>2.327262141190365E-2</v>
      </c>
    </row>
    <row r="21" spans="1:15" ht="19.8">
      <c r="A21" s="52" t="s">
        <v>78</v>
      </c>
      <c r="B21" s="53">
        <v>103.77</v>
      </c>
      <c r="C21" s="65">
        <f t="shared" si="0"/>
        <v>-1.4455044810638092E-3</v>
      </c>
      <c r="E21" s="52" t="s">
        <v>78</v>
      </c>
      <c r="F21" s="56">
        <v>298.012</v>
      </c>
      <c r="G21" s="66">
        <f t="shared" si="1"/>
        <v>-1.0100264418882049E-3</v>
      </c>
      <c r="I21" s="64">
        <f t="shared" si="2"/>
        <v>-4.3591832821360379E-4</v>
      </c>
      <c r="L21" s="60">
        <v>44835</v>
      </c>
      <c r="M21" s="63">
        <v>31.968987082509443</v>
      </c>
      <c r="N21" s="55">
        <f t="shared" si="3"/>
        <v>-1.586400143042541E-2</v>
      </c>
      <c r="O21" s="64">
        <v>-1.586400143042541E-2</v>
      </c>
    </row>
    <row r="22" spans="1:15" ht="19.8">
      <c r="A22" s="52" t="s">
        <v>79</v>
      </c>
      <c r="B22" s="53">
        <v>103.62</v>
      </c>
      <c r="C22" s="65">
        <f t="shared" si="0"/>
        <v>1.5441034549314473E-3</v>
      </c>
      <c r="E22" s="52" t="s">
        <v>79</v>
      </c>
      <c r="F22" s="56">
        <v>297.71100000000001</v>
      </c>
      <c r="G22" s="66">
        <f t="shared" si="1"/>
        <v>-3.0700914645410723E-3</v>
      </c>
      <c r="I22" s="64">
        <f t="shared" si="2"/>
        <v>4.6284045447598293E-3</v>
      </c>
      <c r="L22" s="60">
        <v>44866</v>
      </c>
      <c r="M22" s="63">
        <v>31.461831025703262</v>
      </c>
      <c r="N22" s="55">
        <f t="shared" si="3"/>
        <v>-2.5126809308792731E-2</v>
      </c>
      <c r="O22" s="64">
        <v>-2.5126809308792731E-2</v>
      </c>
    </row>
    <row r="23" spans="1:15" ht="19.8">
      <c r="A23" s="52" t="s">
        <v>80</v>
      </c>
      <c r="B23" s="53">
        <v>103.78</v>
      </c>
      <c r="C23" s="65">
        <f t="shared" si="0"/>
        <v>8.9612642127576848E-3</v>
      </c>
      <c r="E23" s="52" t="s">
        <v>80</v>
      </c>
      <c r="F23" s="56">
        <v>296.79700000000003</v>
      </c>
      <c r="G23" s="66">
        <f t="shared" si="1"/>
        <v>7.9953638345400743E-3</v>
      </c>
      <c r="I23" s="64">
        <f t="shared" si="2"/>
        <v>9.5823890949577886E-4</v>
      </c>
      <c r="L23" s="60">
        <v>44896</v>
      </c>
      <c r="M23" s="63">
        <v>30.671295597014957</v>
      </c>
      <c r="N23" s="55">
        <f t="shared" si="3"/>
        <v>-7.1048775356989625E-3</v>
      </c>
      <c r="O23" s="64">
        <v>-7.1048775356989625E-3</v>
      </c>
    </row>
    <row r="24" spans="1:15" ht="19.8">
      <c r="A24" s="52" t="s">
        <v>81</v>
      </c>
      <c r="B24" s="53">
        <v>104.71</v>
      </c>
      <c r="C24" s="65">
        <f t="shared" si="0"/>
        <v>-6.2076210486103666E-3</v>
      </c>
      <c r="E24" s="52" t="s">
        <v>81</v>
      </c>
      <c r="F24" s="56">
        <v>299.17</v>
      </c>
      <c r="G24" s="66">
        <f t="shared" si="1"/>
        <v>5.5821105057323895E-3</v>
      </c>
      <c r="I24" s="64">
        <f t="shared" si="2"/>
        <v>-1.172428529820743E-2</v>
      </c>
      <c r="L24" s="59">
        <v>44927</v>
      </c>
      <c r="M24" s="63">
        <v>30.453379797936943</v>
      </c>
      <c r="N24" s="55">
        <f t="shared" si="3"/>
        <v>-8.9978001923939777E-3</v>
      </c>
      <c r="O24" s="64">
        <v>-8.9978001923939777E-3</v>
      </c>
    </row>
    <row r="25" spans="1:15" ht="19.8">
      <c r="A25" s="52" t="s">
        <v>82</v>
      </c>
      <c r="B25" s="53">
        <v>104.06</v>
      </c>
      <c r="C25" s="65">
        <f t="shared" si="0"/>
        <v>2.4985585239284155E-3</v>
      </c>
      <c r="E25" s="52" t="s">
        <v>82</v>
      </c>
      <c r="F25" s="56">
        <v>300.83999999999997</v>
      </c>
      <c r="G25" s="66">
        <f t="shared" si="1"/>
        <v>3.3107299561229817E-3</v>
      </c>
      <c r="I25" s="64">
        <f t="shared" si="2"/>
        <v>-8.0949142468563471E-4</v>
      </c>
      <c r="L25" s="59">
        <v>44958</v>
      </c>
      <c r="M25" s="63">
        <v>30.179366371332019</v>
      </c>
      <c r="N25" s="55">
        <f t="shared" si="3"/>
        <v>1.259287585948672E-2</v>
      </c>
      <c r="O25" s="64">
        <v>1.259287585948672E-2</v>
      </c>
    </row>
    <row r="26" spans="1:15" ht="19.8">
      <c r="A26" s="52" t="s">
        <v>83</v>
      </c>
      <c r="B26" s="53">
        <v>104.32</v>
      </c>
      <c r="C26" s="65">
        <f t="shared" si="0"/>
        <v>7.5728527607362567E-3</v>
      </c>
      <c r="E26" s="52" t="s">
        <v>83</v>
      </c>
      <c r="F26" s="56">
        <v>301.83600000000001</v>
      </c>
      <c r="G26" s="66">
        <f t="shared" si="1"/>
        <v>5.0590386832584143E-3</v>
      </c>
      <c r="I26" s="64">
        <f t="shared" si="2"/>
        <v>2.5011606092028428E-3</v>
      </c>
      <c r="L26" s="59">
        <v>44986</v>
      </c>
      <c r="M26" s="63">
        <v>30.559411385564172</v>
      </c>
      <c r="N26" s="55">
        <f t="shared" si="3"/>
        <v>3.2980919536080764E-4</v>
      </c>
      <c r="O26" s="64">
        <v>3.2980919536080764E-4</v>
      </c>
    </row>
    <row r="27" spans="1:15" ht="19.8">
      <c r="A27" s="52" t="s">
        <v>84</v>
      </c>
      <c r="B27" s="53">
        <v>105.11</v>
      </c>
      <c r="C27" s="65">
        <f t="shared" si="0"/>
        <v>-6.6596898487292526E-4</v>
      </c>
      <c r="E27" s="52" t="s">
        <v>84</v>
      </c>
      <c r="F27" s="56">
        <v>303.363</v>
      </c>
      <c r="G27" s="66">
        <f t="shared" si="1"/>
        <v>2.5184350102023319E-3</v>
      </c>
      <c r="I27" s="64">
        <f t="shared" si="2"/>
        <v>-3.1764044269598397E-3</v>
      </c>
      <c r="L27" s="59">
        <v>45017</v>
      </c>
      <c r="M27" s="63">
        <v>30.569490160443944</v>
      </c>
      <c r="N27" s="55">
        <f t="shared" si="3"/>
        <v>5.3873278350286624E-3</v>
      </c>
      <c r="O27" s="64">
        <v>5.3873278350286624E-3</v>
      </c>
    </row>
    <row r="28" spans="1:15" ht="19.8">
      <c r="A28" s="52" t="s">
        <v>85</v>
      </c>
      <c r="B28" s="53">
        <v>105.04</v>
      </c>
      <c r="C28" s="65">
        <f t="shared" si="0"/>
        <v>1.1424219345010503E-3</v>
      </c>
      <c r="E28" s="52" t="s">
        <v>85</v>
      </c>
      <c r="F28" s="56">
        <v>304.12700000000001</v>
      </c>
      <c r="G28" s="66">
        <f t="shared" si="1"/>
        <v>3.2289142364866352E-3</v>
      </c>
      <c r="I28" s="64">
        <f t="shared" si="2"/>
        <v>-2.0797768808064332E-3</v>
      </c>
      <c r="L28" s="59">
        <v>45047</v>
      </c>
      <c r="M28" s="63">
        <v>30.734178025687939</v>
      </c>
      <c r="N28" s="55">
        <f t="shared" si="3"/>
        <v>2.924886634854274E-3</v>
      </c>
      <c r="O28" s="64">
        <v>2.924886634854274E-3</v>
      </c>
    </row>
    <row r="29" spans="1:15" ht="19.8">
      <c r="A29" s="52" t="s">
        <v>86</v>
      </c>
      <c r="B29" s="53">
        <v>105.16</v>
      </c>
      <c r="C29" s="65">
        <f t="shared" si="0"/>
        <v>9.5093191327509066E-4</v>
      </c>
      <c r="E29" s="52" t="s">
        <v>86</v>
      </c>
      <c r="F29" s="56">
        <v>305.10899999999998</v>
      </c>
      <c r="G29" s="66">
        <f t="shared" si="1"/>
        <v>1.9075150192226177E-3</v>
      </c>
      <c r="I29" s="64">
        <f t="shared" si="2"/>
        <v>-9.5476188331532165E-4</v>
      </c>
      <c r="L29" s="59">
        <v>45078</v>
      </c>
      <c r="M29" s="63">
        <v>30.824072012228505</v>
      </c>
      <c r="N29" s="55">
        <f t="shared" si="3"/>
        <v>1.2289145018661771E-2</v>
      </c>
      <c r="O29" s="64">
        <v>1.2289145018661771E-2</v>
      </c>
    </row>
    <row r="30" spans="1:15" ht="19.8">
      <c r="A30" s="52" t="s">
        <v>87</v>
      </c>
      <c r="B30" s="53">
        <v>105.26</v>
      </c>
      <c r="C30" s="65">
        <f t="shared" si="0"/>
        <v>5.6051681550445482E-3</v>
      </c>
      <c r="E30" s="52" t="s">
        <v>87</v>
      </c>
      <c r="F30" s="56">
        <v>305.69099999999997</v>
      </c>
      <c r="G30" s="66">
        <f t="shared" si="1"/>
        <v>4.3671550683534567E-3</v>
      </c>
      <c r="I30" s="64">
        <f t="shared" si="2"/>
        <v>1.232630000337712E-3</v>
      </c>
      <c r="L30" s="59">
        <v>45108</v>
      </c>
      <c r="M30" s="63">
        <v>31.202873503252455</v>
      </c>
      <c r="N30" s="55">
        <f t="shared" si="3"/>
        <v>2.0056492814892229E-2</v>
      </c>
      <c r="O30" s="64">
        <v>2.0056492814892229E-2</v>
      </c>
    </row>
    <row r="31" spans="1:15" ht="19.8">
      <c r="A31" s="52" t="s">
        <v>88</v>
      </c>
      <c r="B31" s="53">
        <v>105.85</v>
      </c>
      <c r="C31" s="65">
        <f t="shared" si="0"/>
        <v>6.3297118564005833E-3</v>
      </c>
      <c r="E31" s="52" t="s">
        <v>88</v>
      </c>
      <c r="F31" s="56">
        <v>307.02600000000001</v>
      </c>
      <c r="G31" s="66">
        <f t="shared" si="1"/>
        <v>2.4851315523765961E-3</v>
      </c>
      <c r="I31" s="64">
        <f t="shared" si="2"/>
        <v>3.8350497010070819E-3</v>
      </c>
      <c r="L31" s="59">
        <v>45139</v>
      </c>
      <c r="M31" s="63">
        <v>31.828693711474429</v>
      </c>
      <c r="N31" s="55">
        <f t="shared" si="3"/>
        <v>6.3852415788280348E-3</v>
      </c>
      <c r="O31" s="64">
        <v>6.3852415788280348E-3</v>
      </c>
    </row>
    <row r="32" spans="1:15" ht="19.8">
      <c r="A32" s="52" t="s">
        <v>89</v>
      </c>
      <c r="B32" s="53">
        <v>106.52</v>
      </c>
      <c r="C32" s="54"/>
      <c r="E32" s="52" t="s">
        <v>89</v>
      </c>
      <c r="F32" s="56">
        <v>307.78899999999999</v>
      </c>
      <c r="G32" s="55"/>
      <c r="L32" s="59">
        <v>45170</v>
      </c>
      <c r="M32" s="63">
        <v>32.031927609960718</v>
      </c>
      <c r="N32" s="57"/>
    </row>
  </sheetData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2"/>
  <sheetViews>
    <sheetView topLeftCell="A19" workbookViewId="0">
      <selection activeCell="I1" sqref="I1:I1048576"/>
    </sheetView>
  </sheetViews>
  <sheetFormatPr defaultRowHeight="16.2"/>
  <cols>
    <col min="1" max="1" width="13.21875" customWidth="1"/>
    <col min="2" max="2" width="22.5546875" customWidth="1"/>
    <col min="3" max="3" width="15.5546875" customWidth="1"/>
    <col min="5" max="5" width="18" customWidth="1"/>
    <col min="6" max="6" width="16.88671875" customWidth="1"/>
    <col min="8" max="8" width="20.21875" customWidth="1"/>
    <col min="9" max="9" width="22" customWidth="1"/>
    <col min="10" max="10" width="22.33203125" style="8" customWidth="1"/>
  </cols>
  <sheetData>
    <row r="1" spans="1:10">
      <c r="A1" t="s">
        <v>90</v>
      </c>
      <c r="B1" t="s">
        <v>94</v>
      </c>
      <c r="C1" t="s">
        <v>126</v>
      </c>
      <c r="E1" t="s">
        <v>127</v>
      </c>
      <c r="F1" t="s">
        <v>126</v>
      </c>
      <c r="H1" s="68" t="s">
        <v>128</v>
      </c>
      <c r="I1" s="68" t="s">
        <v>129</v>
      </c>
      <c r="J1" s="67" t="s">
        <v>131</v>
      </c>
    </row>
    <row r="2" spans="1:10">
      <c r="A2" t="s">
        <v>95</v>
      </c>
      <c r="B2">
        <v>0.755</v>
      </c>
      <c r="C2">
        <v>0.14000000000000001</v>
      </c>
      <c r="E2" s="47">
        <f>B2/100/12</f>
        <v>6.2916666666666665E-4</v>
      </c>
      <c r="F2" s="47">
        <f>C2/100/12</f>
        <v>1.1666666666666668E-4</v>
      </c>
      <c r="H2" s="64">
        <f t="shared" ref="H2:H32" si="0">(E2-F2)/(1+F2)</f>
        <v>5.1244021530821393E-4</v>
      </c>
      <c r="I2" s="64">
        <v>-4.5077459363292863E-3</v>
      </c>
      <c r="J2" s="64">
        <f t="shared" ref="J2:J31" si="1">(D2-H2)/(1+H2)</f>
        <v>-5.1217775482925308E-4</v>
      </c>
    </row>
    <row r="3" spans="1:10">
      <c r="A3" t="s">
        <v>96</v>
      </c>
      <c r="B3">
        <v>0.755</v>
      </c>
      <c r="C3">
        <v>0.15</v>
      </c>
      <c r="E3" s="47">
        <f t="shared" ref="E3:E32" si="2">B3/100/12</f>
        <v>6.2916666666666665E-4</v>
      </c>
      <c r="F3" s="47">
        <f t="shared" ref="F3:F32" si="3">C3/100/12</f>
        <v>1.25E-4</v>
      </c>
      <c r="H3" s="64">
        <f t="shared" si="0"/>
        <v>5.0410365370995292E-4</v>
      </c>
      <c r="I3" s="64">
        <v>-1.1885861183672524E-2</v>
      </c>
      <c r="J3" s="64">
        <f t="shared" si="1"/>
        <v>-5.0384966125479388E-4</v>
      </c>
    </row>
    <row r="4" spans="1:10">
      <c r="A4" t="s">
        <v>97</v>
      </c>
      <c r="B4">
        <v>0.755</v>
      </c>
      <c r="C4">
        <v>0.14000000000000001</v>
      </c>
      <c r="E4" s="47">
        <f t="shared" si="2"/>
        <v>6.2916666666666665E-4</v>
      </c>
      <c r="F4" s="47">
        <f t="shared" si="3"/>
        <v>1.1666666666666668E-4</v>
      </c>
      <c r="H4" s="64">
        <f t="shared" si="0"/>
        <v>5.1244021530821393E-4</v>
      </c>
      <c r="I4" s="64">
        <v>-4.4502362937012671E-3</v>
      </c>
      <c r="J4" s="64">
        <f t="shared" si="1"/>
        <v>-5.1217775482925308E-4</v>
      </c>
    </row>
    <row r="5" spans="1:10">
      <c r="A5" t="s">
        <v>98</v>
      </c>
      <c r="B5">
        <v>0.755</v>
      </c>
      <c r="C5">
        <v>0.14000000000000001</v>
      </c>
      <c r="E5" s="47">
        <f t="shared" si="2"/>
        <v>6.2916666666666665E-4</v>
      </c>
      <c r="F5" s="47">
        <f t="shared" si="3"/>
        <v>1.1666666666666668E-4</v>
      </c>
      <c r="H5" s="64">
        <f t="shared" si="0"/>
        <v>5.1244021530821393E-4</v>
      </c>
      <c r="I5" s="64">
        <v>7.3615618419363114E-3</v>
      </c>
      <c r="J5" s="64">
        <f t="shared" si="1"/>
        <v>-5.1217775482925308E-4</v>
      </c>
    </row>
    <row r="6" spans="1:10">
      <c r="A6" t="s">
        <v>99</v>
      </c>
      <c r="B6">
        <v>0.755</v>
      </c>
      <c r="C6">
        <v>0.14000000000000001</v>
      </c>
      <c r="E6" s="47">
        <f t="shared" si="2"/>
        <v>6.2916666666666665E-4</v>
      </c>
      <c r="F6" s="47">
        <f t="shared" si="3"/>
        <v>1.1666666666666668E-4</v>
      </c>
      <c r="H6" s="64">
        <f t="shared" si="0"/>
        <v>5.1244021530821393E-4</v>
      </c>
      <c r="I6" s="64">
        <v>-4.408110436675803E-3</v>
      </c>
      <c r="J6" s="64">
        <f t="shared" si="1"/>
        <v>-5.1217775482925308E-4</v>
      </c>
    </row>
    <row r="7" spans="1:10">
      <c r="A7" t="s">
        <v>100</v>
      </c>
      <c r="B7">
        <v>0.755</v>
      </c>
      <c r="C7">
        <v>0.14000000000000001</v>
      </c>
      <c r="E7" s="47">
        <f t="shared" si="2"/>
        <v>6.2916666666666665E-4</v>
      </c>
      <c r="F7" s="47">
        <f t="shared" si="3"/>
        <v>1.1666666666666668E-4</v>
      </c>
      <c r="H7" s="64">
        <f t="shared" si="0"/>
        <v>5.1244021530821393E-4</v>
      </c>
      <c r="I7" s="64">
        <v>-5.042905381692166E-3</v>
      </c>
      <c r="J7" s="64">
        <f t="shared" si="1"/>
        <v>-5.1217775482925308E-4</v>
      </c>
    </row>
    <row r="8" spans="1:10">
      <c r="A8" t="s">
        <v>101</v>
      </c>
      <c r="B8">
        <v>0.755</v>
      </c>
      <c r="C8">
        <v>0.14000000000000001</v>
      </c>
      <c r="E8" s="47">
        <f t="shared" si="2"/>
        <v>6.2916666666666665E-4</v>
      </c>
      <c r="F8" s="47">
        <f t="shared" si="3"/>
        <v>1.1666666666666668E-4</v>
      </c>
      <c r="H8" s="64">
        <f t="shared" si="0"/>
        <v>5.1244021530821393E-4</v>
      </c>
      <c r="I8" s="64">
        <v>7.5284966481911318E-3</v>
      </c>
      <c r="J8" s="64">
        <f t="shared" si="1"/>
        <v>-5.1217775482925308E-4</v>
      </c>
    </row>
    <row r="9" spans="1:10">
      <c r="A9" t="s">
        <v>102</v>
      </c>
      <c r="B9">
        <v>0.755</v>
      </c>
      <c r="C9">
        <v>0.14000000000000001</v>
      </c>
      <c r="E9" s="47">
        <f t="shared" si="2"/>
        <v>6.2916666666666665E-4</v>
      </c>
      <c r="F9" s="47">
        <f t="shared" si="3"/>
        <v>1.1666666666666668E-4</v>
      </c>
      <c r="H9" s="64">
        <f t="shared" si="0"/>
        <v>5.1244021530821393E-4</v>
      </c>
      <c r="I9" s="64">
        <v>-4.5749902369269443E-3</v>
      </c>
      <c r="J9" s="64">
        <f t="shared" si="1"/>
        <v>-5.1217775482925308E-4</v>
      </c>
    </row>
    <row r="10" spans="1:10">
      <c r="A10" t="s">
        <v>103</v>
      </c>
      <c r="B10">
        <v>0.755</v>
      </c>
      <c r="C10">
        <v>0.14000000000000001</v>
      </c>
      <c r="E10" s="47">
        <f t="shared" si="2"/>
        <v>6.2916666666666665E-4</v>
      </c>
      <c r="F10" s="47">
        <f t="shared" si="3"/>
        <v>1.1666666666666668E-4</v>
      </c>
      <c r="H10" s="64">
        <f t="shared" si="0"/>
        <v>5.1244021530821393E-4</v>
      </c>
      <c r="I10" s="64">
        <v>-2.0400601061529122E-3</v>
      </c>
      <c r="J10" s="64">
        <f t="shared" si="1"/>
        <v>-5.1217775482925308E-4</v>
      </c>
    </row>
    <row r="11" spans="1:10">
      <c r="A11" t="s">
        <v>104</v>
      </c>
      <c r="B11">
        <v>0.755</v>
      </c>
      <c r="C11">
        <v>0.14000000000000001</v>
      </c>
      <c r="E11" s="47">
        <f t="shared" si="2"/>
        <v>6.2916666666666665E-4</v>
      </c>
      <c r="F11" s="47">
        <f t="shared" si="3"/>
        <v>1.1666666666666668E-4</v>
      </c>
      <c r="H11" s="64">
        <f t="shared" si="0"/>
        <v>5.1244021530821393E-4</v>
      </c>
      <c r="I11" s="64">
        <v>-3.0033886895369575E-3</v>
      </c>
      <c r="J11" s="64">
        <f t="shared" si="1"/>
        <v>-5.1217775482925308E-4</v>
      </c>
    </row>
    <row r="12" spans="1:10">
      <c r="A12" t="s">
        <v>105</v>
      </c>
      <c r="B12">
        <v>0.755</v>
      </c>
      <c r="C12">
        <v>0.13</v>
      </c>
      <c r="E12" s="47">
        <f t="shared" si="2"/>
        <v>6.2916666666666665E-4</v>
      </c>
      <c r="F12" s="47">
        <f t="shared" si="3"/>
        <v>1.0833333333333333E-4</v>
      </c>
      <c r="H12" s="64">
        <f t="shared" si="0"/>
        <v>5.2077691583411799E-4</v>
      </c>
      <c r="I12" s="64">
        <v>7.3162272693859916E-3</v>
      </c>
      <c r="J12" s="64">
        <f t="shared" si="1"/>
        <v>-5.2050584840371262E-4</v>
      </c>
    </row>
    <row r="13" spans="1:10">
      <c r="A13" t="s">
        <v>106</v>
      </c>
      <c r="B13">
        <v>0.755</v>
      </c>
      <c r="C13">
        <v>0.14000000000000001</v>
      </c>
      <c r="E13" s="47">
        <f t="shared" si="2"/>
        <v>6.2916666666666665E-4</v>
      </c>
      <c r="F13" s="47">
        <f t="shared" si="3"/>
        <v>1.1666666666666668E-4</v>
      </c>
      <c r="H13" s="64">
        <f t="shared" si="0"/>
        <v>5.1244021530821393E-4</v>
      </c>
      <c r="I13" s="64">
        <v>2.0103600350066104E-2</v>
      </c>
      <c r="J13" s="64">
        <f t="shared" si="1"/>
        <v>-5.1217775482925308E-4</v>
      </c>
    </row>
    <row r="14" spans="1:10">
      <c r="A14" t="s">
        <v>107</v>
      </c>
      <c r="B14">
        <v>1.0349999999999999</v>
      </c>
      <c r="C14">
        <v>0.14000000000000001</v>
      </c>
      <c r="E14" s="47">
        <f t="shared" si="2"/>
        <v>8.6249999999999999E-4</v>
      </c>
      <c r="F14" s="47">
        <f t="shared" si="3"/>
        <v>1.1666666666666668E-4</v>
      </c>
      <c r="H14" s="64">
        <f t="shared" si="0"/>
        <v>7.4574632959488051E-4</v>
      </c>
      <c r="I14" s="64">
        <v>2.4854492649753604E-2</v>
      </c>
      <c r="J14" s="64">
        <f t="shared" si="1"/>
        <v>-7.4519060643528292E-4</v>
      </c>
    </row>
    <row r="15" spans="1:10">
      <c r="A15" t="s">
        <v>108</v>
      </c>
      <c r="B15">
        <v>1.0349999999999999</v>
      </c>
      <c r="C15">
        <v>0.15</v>
      </c>
      <c r="E15" s="47">
        <f t="shared" si="2"/>
        <v>8.6249999999999999E-4</v>
      </c>
      <c r="F15" s="47">
        <f t="shared" si="3"/>
        <v>1.25E-4</v>
      </c>
      <c r="H15" s="64">
        <f t="shared" si="0"/>
        <v>7.3740782402199727E-4</v>
      </c>
      <c r="I15" s="64">
        <v>1.5398479950535584E-2</v>
      </c>
      <c r="J15" s="64">
        <f t="shared" si="1"/>
        <v>-7.3686445440807296E-4</v>
      </c>
    </row>
    <row r="16" spans="1:10">
      <c r="A16" t="s">
        <v>109</v>
      </c>
      <c r="B16">
        <v>1.0349999999999999</v>
      </c>
      <c r="C16">
        <v>0.17</v>
      </c>
      <c r="E16" s="47">
        <f t="shared" si="2"/>
        <v>8.6249999999999999E-4</v>
      </c>
      <c r="F16" s="47">
        <f t="shared" si="3"/>
        <v>1.4166666666666668E-4</v>
      </c>
      <c r="H16" s="64">
        <f t="shared" si="0"/>
        <v>7.207312297424531E-4</v>
      </c>
      <c r="I16" s="64">
        <v>1.1940366982737885E-3</v>
      </c>
      <c r="J16" s="64">
        <f t="shared" si="1"/>
        <v>-7.2021215035365327E-4</v>
      </c>
    </row>
    <row r="17" spans="1:10">
      <c r="A17" t="s">
        <v>110</v>
      </c>
      <c r="B17">
        <v>1.2</v>
      </c>
      <c r="C17">
        <v>0.21</v>
      </c>
      <c r="E17" s="47">
        <f t="shared" si="2"/>
        <v>1E-3</v>
      </c>
      <c r="F17" s="47">
        <f t="shared" si="3"/>
        <v>1.75E-4</v>
      </c>
      <c r="H17" s="64">
        <f t="shared" si="0"/>
        <v>8.2485565026120425E-4</v>
      </c>
      <c r="I17" s="64">
        <v>7.8960648776568738E-3</v>
      </c>
      <c r="J17" s="64">
        <f t="shared" si="1"/>
        <v>-8.2417582417582407E-4</v>
      </c>
    </row>
    <row r="18" spans="1:10">
      <c r="A18" t="s">
        <v>111</v>
      </c>
      <c r="B18">
        <v>1.2</v>
      </c>
      <c r="C18">
        <v>0.31</v>
      </c>
      <c r="E18" s="47">
        <f t="shared" si="2"/>
        <v>1E-3</v>
      </c>
      <c r="F18" s="47">
        <f t="shared" si="3"/>
        <v>2.5833333333333334E-4</v>
      </c>
      <c r="H18" s="64">
        <f t="shared" si="0"/>
        <v>7.414751189276105E-4</v>
      </c>
      <c r="I18" s="64">
        <v>7.4716829169152142E-3</v>
      </c>
      <c r="J18" s="64">
        <f t="shared" si="1"/>
        <v>-7.4092574092574103E-4</v>
      </c>
    </row>
    <row r="19" spans="1:10">
      <c r="A19" t="s">
        <v>112</v>
      </c>
      <c r="B19">
        <v>1.2</v>
      </c>
      <c r="C19">
        <v>0.46</v>
      </c>
      <c r="E19" s="47">
        <f t="shared" si="2"/>
        <v>1E-3</v>
      </c>
      <c r="F19" s="47">
        <f t="shared" si="3"/>
        <v>3.8333333333333334E-4</v>
      </c>
      <c r="H19" s="64">
        <f t="shared" si="0"/>
        <v>6.1643036835879567E-4</v>
      </c>
      <c r="I19" s="64">
        <v>3.8308865387294673E-2</v>
      </c>
      <c r="J19" s="64">
        <f t="shared" si="1"/>
        <v>-6.1605061605061583E-4</v>
      </c>
    </row>
    <row r="20" spans="1:10">
      <c r="A20" t="s">
        <v>113</v>
      </c>
      <c r="B20">
        <v>1.325</v>
      </c>
      <c r="C20">
        <v>0.6</v>
      </c>
      <c r="E20" s="47">
        <f t="shared" si="2"/>
        <v>1.1041666666666667E-3</v>
      </c>
      <c r="F20" s="47">
        <f t="shared" si="3"/>
        <v>5.0000000000000001E-4</v>
      </c>
      <c r="H20" s="64">
        <f t="shared" si="0"/>
        <v>6.0386473429951699E-4</v>
      </c>
      <c r="I20" s="64">
        <v>2.327262141190365E-2</v>
      </c>
      <c r="J20" s="64">
        <f t="shared" si="1"/>
        <v>-6.0350030175015099E-4</v>
      </c>
    </row>
    <row r="21" spans="1:10">
      <c r="A21" t="s">
        <v>114</v>
      </c>
      <c r="B21">
        <v>1.325</v>
      </c>
      <c r="C21">
        <v>0.71</v>
      </c>
      <c r="E21" s="47">
        <f t="shared" si="2"/>
        <v>1.1041666666666667E-3</v>
      </c>
      <c r="F21" s="47">
        <f t="shared" si="3"/>
        <v>5.9166666666666666E-4</v>
      </c>
      <c r="H21" s="64">
        <f t="shared" si="0"/>
        <v>5.1219695013783508E-4</v>
      </c>
      <c r="I21" s="64">
        <v>-1.586400143042541E-2</v>
      </c>
      <c r="J21" s="64">
        <f t="shared" si="1"/>
        <v>-5.1193473872599001E-4</v>
      </c>
    </row>
    <row r="22" spans="1:10">
      <c r="A22" t="s">
        <v>115</v>
      </c>
      <c r="B22">
        <v>1.325</v>
      </c>
      <c r="C22">
        <v>0.9</v>
      </c>
      <c r="E22" s="47">
        <f t="shared" si="2"/>
        <v>1.1041666666666667E-3</v>
      </c>
      <c r="F22" s="47">
        <f t="shared" si="3"/>
        <v>7.5000000000000012E-4</v>
      </c>
      <c r="H22" s="64">
        <f t="shared" si="0"/>
        <v>3.5390124073611447E-4</v>
      </c>
      <c r="I22" s="64">
        <v>-2.5126809308792731E-2</v>
      </c>
      <c r="J22" s="64">
        <f t="shared" si="1"/>
        <v>-3.5377603895698492E-4</v>
      </c>
    </row>
    <row r="23" spans="1:10">
      <c r="A23" t="s">
        <v>116</v>
      </c>
      <c r="B23">
        <v>1.45</v>
      </c>
      <c r="C23">
        <v>1.07</v>
      </c>
      <c r="E23" s="47">
        <f t="shared" si="2"/>
        <v>1.2083333333333332E-3</v>
      </c>
      <c r="F23" s="47">
        <f t="shared" si="3"/>
        <v>8.916666666666668E-4</v>
      </c>
      <c r="H23" s="64">
        <f t="shared" si="0"/>
        <v>3.1638455710324929E-4</v>
      </c>
      <c r="I23" s="64">
        <v>-7.1048775356989625E-3</v>
      </c>
      <c r="J23" s="64">
        <f t="shared" si="1"/>
        <v>-3.1628448957509646E-4</v>
      </c>
    </row>
    <row r="24" spans="1:10">
      <c r="A24" t="s">
        <v>117</v>
      </c>
      <c r="B24">
        <v>1.45</v>
      </c>
      <c r="C24">
        <v>1.28</v>
      </c>
      <c r="E24" s="47">
        <f t="shared" si="2"/>
        <v>1.2083333333333332E-3</v>
      </c>
      <c r="F24" s="47">
        <f t="shared" si="3"/>
        <v>1.0666666666666667E-3</v>
      </c>
      <c r="H24" s="64">
        <f t="shared" si="0"/>
        <v>1.4151571656899285E-4</v>
      </c>
      <c r="I24" s="64">
        <v>-8.9978001923939777E-3</v>
      </c>
      <c r="J24" s="64">
        <f t="shared" si="1"/>
        <v>-1.4149569270464833E-4</v>
      </c>
    </row>
    <row r="25" spans="1:10">
      <c r="A25" t="s">
        <v>118</v>
      </c>
      <c r="B25">
        <v>1.45</v>
      </c>
      <c r="C25">
        <v>1.36</v>
      </c>
      <c r="E25" s="47">
        <f t="shared" si="2"/>
        <v>1.2083333333333332E-3</v>
      </c>
      <c r="F25" s="47">
        <f t="shared" si="3"/>
        <v>1.1333333333333334E-3</v>
      </c>
      <c r="H25" s="64">
        <f t="shared" si="0"/>
        <v>7.4915096224278908E-5</v>
      </c>
      <c r="I25" s="64">
        <v>1.259287585948672E-2</v>
      </c>
      <c r="J25" s="64">
        <f t="shared" si="1"/>
        <v>-7.4909484373048991E-5</v>
      </c>
    </row>
    <row r="26" spans="1:10">
      <c r="A26" t="s">
        <v>119</v>
      </c>
      <c r="B26">
        <v>1.575</v>
      </c>
      <c r="C26">
        <v>1.49</v>
      </c>
      <c r="E26" s="47">
        <f t="shared" si="2"/>
        <v>1.3125000000000001E-3</v>
      </c>
      <c r="F26" s="47">
        <f t="shared" si="3"/>
        <v>1.2416666666666667E-3</v>
      </c>
      <c r="H26" s="64">
        <f t="shared" si="0"/>
        <v>7.0745491015322654E-5</v>
      </c>
      <c r="I26" s="64">
        <v>3.2980919536080764E-4</v>
      </c>
      <c r="J26" s="64">
        <f t="shared" si="1"/>
        <v>-7.0740486444874443E-5</v>
      </c>
    </row>
    <row r="27" spans="1:10">
      <c r="A27" t="s">
        <v>120</v>
      </c>
      <c r="B27">
        <v>1.575</v>
      </c>
      <c r="C27">
        <v>1.49</v>
      </c>
      <c r="E27" s="47">
        <f t="shared" si="2"/>
        <v>1.3125000000000001E-3</v>
      </c>
      <c r="F27" s="47">
        <f t="shared" si="3"/>
        <v>1.2416666666666667E-3</v>
      </c>
      <c r="H27" s="64">
        <f t="shared" si="0"/>
        <v>7.0745491015322654E-5</v>
      </c>
      <c r="I27" s="64">
        <v>5.3873278350286624E-3</v>
      </c>
      <c r="J27" s="64">
        <f t="shared" si="1"/>
        <v>-7.0740486444874443E-5</v>
      </c>
    </row>
    <row r="28" spans="1:10">
      <c r="A28" t="s">
        <v>121</v>
      </c>
      <c r="B28">
        <v>1.575</v>
      </c>
      <c r="C28">
        <v>1.54</v>
      </c>
      <c r="E28" s="47">
        <f t="shared" si="2"/>
        <v>1.3125000000000001E-3</v>
      </c>
      <c r="F28" s="47">
        <f t="shared" si="3"/>
        <v>1.2833333333333334E-3</v>
      </c>
      <c r="H28" s="64">
        <f t="shared" si="0"/>
        <v>2.9129284085423749E-5</v>
      </c>
      <c r="I28" s="64">
        <v>2.924886634854274E-3</v>
      </c>
      <c r="J28" s="64">
        <f t="shared" si="1"/>
        <v>-2.9128435594948339E-5</v>
      </c>
    </row>
    <row r="29" spans="1:10">
      <c r="A29" t="s">
        <v>122</v>
      </c>
      <c r="B29">
        <v>1.575</v>
      </c>
      <c r="C29">
        <v>1.59</v>
      </c>
      <c r="E29" s="47">
        <f t="shared" si="2"/>
        <v>1.3125000000000001E-3</v>
      </c>
      <c r="F29" s="47">
        <f t="shared" si="3"/>
        <v>1.325E-3</v>
      </c>
      <c r="H29" s="64">
        <f t="shared" si="0"/>
        <v>-1.2483459416273362E-5</v>
      </c>
      <c r="I29" s="64">
        <v>1.2289145018661771E-2</v>
      </c>
      <c r="J29" s="64">
        <f t="shared" si="1"/>
        <v>1.2483615254977766E-5</v>
      </c>
    </row>
    <row r="30" spans="1:10">
      <c r="A30" t="s">
        <v>123</v>
      </c>
      <c r="B30">
        <v>1.575</v>
      </c>
      <c r="C30">
        <v>1.72</v>
      </c>
      <c r="E30" s="47">
        <f t="shared" si="2"/>
        <v>1.3125000000000001E-3</v>
      </c>
      <c r="F30" s="47">
        <f t="shared" si="3"/>
        <v>1.4333333333333333E-3</v>
      </c>
      <c r="H30" s="64">
        <f t="shared" si="0"/>
        <v>-1.2066038677895008E-4</v>
      </c>
      <c r="I30" s="64">
        <v>2.0056492814892229E-2</v>
      </c>
      <c r="J30" s="64">
        <f t="shared" si="1"/>
        <v>1.2067494746478571E-4</v>
      </c>
    </row>
    <row r="31" spans="1:10">
      <c r="A31" t="s">
        <v>124</v>
      </c>
      <c r="B31">
        <v>1.575</v>
      </c>
      <c r="C31">
        <v>1.72</v>
      </c>
      <c r="E31" s="47">
        <f t="shared" si="2"/>
        <v>1.3125000000000001E-3</v>
      </c>
      <c r="F31" s="47">
        <f t="shared" si="3"/>
        <v>1.4333333333333333E-3</v>
      </c>
      <c r="H31" s="64">
        <f t="shared" si="0"/>
        <v>-1.2066038677895008E-4</v>
      </c>
      <c r="I31" s="64">
        <v>6.3852415788280348E-3</v>
      </c>
      <c r="J31" s="64">
        <f t="shared" si="1"/>
        <v>1.2067494746478571E-4</v>
      </c>
    </row>
    <row r="32" spans="1:10">
      <c r="A32" t="s">
        <v>125</v>
      </c>
      <c r="B32">
        <v>1.575</v>
      </c>
      <c r="C32">
        <v>1.76</v>
      </c>
      <c r="E32" s="47">
        <f t="shared" si="2"/>
        <v>1.3125000000000001E-3</v>
      </c>
      <c r="F32" s="47">
        <f t="shared" si="3"/>
        <v>1.4666666666666667E-3</v>
      </c>
      <c r="H32" s="64">
        <f t="shared" si="0"/>
        <v>-1.5394088669950731E-4</v>
      </c>
    </row>
  </sheetData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1"/>
  <sheetViews>
    <sheetView topLeftCell="A14" zoomScale="85" zoomScaleNormal="85" workbookViewId="0">
      <selection activeCell="L5" sqref="L5"/>
    </sheetView>
  </sheetViews>
  <sheetFormatPr defaultRowHeight="16.2"/>
  <cols>
    <col min="1" max="1" width="13.88671875" customWidth="1"/>
    <col min="2" max="2" width="24.6640625" style="70" customWidth="1"/>
    <col min="3" max="3" width="19.44140625" style="70" customWidth="1"/>
    <col min="4" max="4" width="24.21875" style="70" customWidth="1"/>
    <col min="5" max="5" width="21.109375" customWidth="1"/>
    <col min="6" max="6" width="11" customWidth="1"/>
    <col min="8" max="8" width="10.109375" customWidth="1"/>
    <col min="10" max="10" width="10.109375" customWidth="1"/>
    <col min="11" max="11" width="9.5546875" customWidth="1"/>
    <col min="12" max="12" width="11.109375" customWidth="1"/>
    <col min="13" max="13" width="10.109375" customWidth="1"/>
  </cols>
  <sheetData>
    <row r="1" spans="1:11">
      <c r="A1" s="8" t="s">
        <v>135</v>
      </c>
      <c r="B1" s="73" t="s">
        <v>131</v>
      </c>
      <c r="C1" s="73" t="s">
        <v>132</v>
      </c>
      <c r="D1" s="73" t="s">
        <v>134</v>
      </c>
    </row>
    <row r="2" spans="1:11" ht="18">
      <c r="A2" s="71">
        <v>44256</v>
      </c>
      <c r="B2" s="69">
        <v>-5.1217775482925308E-4</v>
      </c>
      <c r="C2" s="69">
        <v>-4.5077459363292863E-3</v>
      </c>
      <c r="D2" s="69">
        <v>5.1244021530821393E-4</v>
      </c>
      <c r="E2" t="s">
        <v>15</v>
      </c>
    </row>
    <row r="3" spans="1:11" ht="18.600000000000001" thickBot="1">
      <c r="A3" s="71">
        <v>44287</v>
      </c>
      <c r="B3" s="69">
        <v>-5.0384966125479388E-4</v>
      </c>
      <c r="C3" s="69">
        <v>-1.1885861183672524E-2</v>
      </c>
      <c r="D3" s="69">
        <v>5.0410365370995292E-4</v>
      </c>
    </row>
    <row r="4" spans="1:11" ht="18">
      <c r="A4" s="71">
        <v>44317</v>
      </c>
      <c r="B4" s="69">
        <v>-5.1217775482925308E-4</v>
      </c>
      <c r="C4" s="69">
        <v>-4.4502362937012671E-3</v>
      </c>
      <c r="D4" s="69">
        <v>5.1244021530821393E-4</v>
      </c>
      <c r="E4" s="17" t="s">
        <v>16</v>
      </c>
      <c r="F4" s="17"/>
    </row>
    <row r="5" spans="1:11" ht="18">
      <c r="A5" s="71">
        <v>44348</v>
      </c>
      <c r="B5" s="69">
        <v>-5.1217775482925308E-4</v>
      </c>
      <c r="C5" s="69">
        <v>7.3615618419363114E-3</v>
      </c>
      <c r="D5" s="69">
        <v>5.1244021530821393E-4</v>
      </c>
      <c r="E5" t="s">
        <v>17</v>
      </c>
      <c r="F5">
        <v>7.7257349365583997E-2</v>
      </c>
    </row>
    <row r="6" spans="1:11" ht="18">
      <c r="A6" s="71">
        <v>44378</v>
      </c>
      <c r="B6" s="69">
        <v>-5.1217775482925308E-4</v>
      </c>
      <c r="C6" s="69">
        <v>-4.408110436675803E-3</v>
      </c>
      <c r="D6" s="69">
        <v>5.1244021530821393E-4</v>
      </c>
      <c r="E6" t="s">
        <v>18</v>
      </c>
      <c r="F6">
        <v>5.9686980309959026E-3</v>
      </c>
      <c r="H6">
        <f>F5*F5</f>
        <v>5.9686980309959017E-3</v>
      </c>
    </row>
    <row r="7" spans="1:11" ht="18">
      <c r="A7" s="71">
        <v>44409</v>
      </c>
      <c r="B7" s="69">
        <v>-5.1217775482925308E-4</v>
      </c>
      <c r="C7" s="69">
        <v>-5.042905381692166E-3</v>
      </c>
      <c r="D7" s="69">
        <v>5.1244021530821393E-4</v>
      </c>
      <c r="E7" t="s">
        <v>19</v>
      </c>
      <c r="F7">
        <v>-2.9532419896468532E-2</v>
      </c>
    </row>
    <row r="8" spans="1:11" ht="18">
      <c r="A8" s="71">
        <v>44440</v>
      </c>
      <c r="B8" s="69">
        <v>-5.1217775482925308E-4</v>
      </c>
      <c r="C8" s="69">
        <v>7.5284966481911318E-3</v>
      </c>
      <c r="D8" s="69">
        <v>5.1244021530821393E-4</v>
      </c>
      <c r="E8" t="s">
        <v>20</v>
      </c>
      <c r="F8">
        <v>1.3465699587004106E-2</v>
      </c>
    </row>
    <row r="9" spans="1:11" ht="18.600000000000001" thickBot="1">
      <c r="A9" s="72">
        <v>44470</v>
      </c>
      <c r="B9" s="69">
        <v>-5.1217775482925308E-4</v>
      </c>
      <c r="C9" s="69">
        <v>-4.5749902369269443E-3</v>
      </c>
      <c r="D9" s="69">
        <v>5.1244021530821393E-4</v>
      </c>
      <c r="E9" s="15" t="s">
        <v>21</v>
      </c>
      <c r="F9" s="15">
        <v>30</v>
      </c>
    </row>
    <row r="10" spans="1:11" ht="18">
      <c r="A10" s="72">
        <v>44501</v>
      </c>
      <c r="B10" s="69">
        <v>-5.1217775482925308E-4</v>
      </c>
      <c r="C10" s="69">
        <v>-2.0400601061529122E-3</v>
      </c>
      <c r="D10" s="69">
        <v>5.1244021530821393E-4</v>
      </c>
    </row>
    <row r="11" spans="1:11" ht="18.600000000000001" thickBot="1">
      <c r="A11" s="72">
        <v>44531</v>
      </c>
      <c r="B11" s="69">
        <v>-5.1217775482925308E-4</v>
      </c>
      <c r="C11" s="69">
        <v>-3.0033886895369575E-3</v>
      </c>
      <c r="D11" s="69">
        <v>5.1244021530821393E-4</v>
      </c>
      <c r="E11" t="s">
        <v>22</v>
      </c>
    </row>
    <row r="12" spans="1:11" ht="18">
      <c r="A12" s="71">
        <v>44562</v>
      </c>
      <c r="B12" s="69">
        <v>-5.2050584840371262E-4</v>
      </c>
      <c r="C12" s="69">
        <v>7.3162272693859916E-3</v>
      </c>
      <c r="D12" s="69">
        <v>5.2077691583411799E-4</v>
      </c>
      <c r="E12" s="16"/>
      <c r="F12" s="16" t="s">
        <v>27</v>
      </c>
      <c r="G12" s="16" t="s">
        <v>28</v>
      </c>
      <c r="H12" s="16" t="s">
        <v>29</v>
      </c>
      <c r="I12" s="16" t="s">
        <v>30</v>
      </c>
      <c r="J12" s="16" t="s">
        <v>31</v>
      </c>
    </row>
    <row r="13" spans="1:11" ht="18">
      <c r="A13" s="71">
        <v>44593</v>
      </c>
      <c r="B13" s="69">
        <v>-5.1217775482925308E-4</v>
      </c>
      <c r="C13" s="69">
        <v>2.0103600350066104E-2</v>
      </c>
      <c r="D13" s="69">
        <v>5.1244021530821393E-4</v>
      </c>
      <c r="E13" t="s">
        <v>23</v>
      </c>
      <c r="F13">
        <v>1</v>
      </c>
      <c r="G13">
        <v>3.0485647320744984E-5</v>
      </c>
      <c r="H13">
        <v>3.0485647320744984E-5</v>
      </c>
      <c r="I13">
        <v>0.16812704442691337</v>
      </c>
      <c r="J13">
        <v>0.68490219254043072</v>
      </c>
    </row>
    <row r="14" spans="1:11" ht="18">
      <c r="A14" s="71">
        <v>44621</v>
      </c>
      <c r="B14" s="69">
        <v>-7.4519060643528292E-4</v>
      </c>
      <c r="C14" s="69">
        <v>2.4854492649753604E-2</v>
      </c>
      <c r="D14" s="69">
        <v>7.4574632959488051E-4</v>
      </c>
      <c r="E14" t="s">
        <v>24</v>
      </c>
      <c r="F14">
        <v>28</v>
      </c>
      <c r="G14">
        <v>5.0771018302883915E-3</v>
      </c>
      <c r="H14">
        <v>1.8132506536744255E-4</v>
      </c>
    </row>
    <row r="15" spans="1:11" ht="18.600000000000001" thickBot="1">
      <c r="A15" s="71">
        <v>44652</v>
      </c>
      <c r="B15" s="69">
        <v>-7.3686445440807296E-4</v>
      </c>
      <c r="C15" s="69">
        <v>1.5398479950535584E-2</v>
      </c>
      <c r="D15" s="69">
        <v>7.3740782402199727E-4</v>
      </c>
      <c r="E15" s="15" t="s">
        <v>25</v>
      </c>
      <c r="F15" s="15">
        <v>29</v>
      </c>
      <c r="G15" s="15">
        <v>5.1075874776091365E-3</v>
      </c>
      <c r="H15" s="15"/>
      <c r="I15" s="15"/>
      <c r="J15" s="15"/>
    </row>
    <row r="16" spans="1:11" ht="18.600000000000001" thickBot="1">
      <c r="A16" s="71">
        <v>44682</v>
      </c>
      <c r="B16" s="69">
        <v>-7.2021215035365327E-4</v>
      </c>
      <c r="C16" s="69">
        <v>1.1940366982737885E-3</v>
      </c>
      <c r="D16" s="69">
        <v>7.207312297424531E-4</v>
      </c>
      <c r="E16" s="90" t="s">
        <v>155</v>
      </c>
      <c r="I16" s="92" t="s">
        <v>156</v>
      </c>
      <c r="J16" s="91"/>
      <c r="K16" s="91"/>
    </row>
    <row r="17" spans="1:13" ht="18">
      <c r="A17" s="71">
        <v>44713</v>
      </c>
      <c r="B17" s="69">
        <v>-8.2417582417582407E-4</v>
      </c>
      <c r="C17" s="69">
        <v>7.8960648776568738E-3</v>
      </c>
      <c r="D17" s="69">
        <v>8.2485565026120425E-4</v>
      </c>
      <c r="E17" s="16"/>
      <c r="F17" s="16" t="s">
        <v>32</v>
      </c>
      <c r="G17" s="16" t="s">
        <v>20</v>
      </c>
      <c r="H17" s="16" t="s">
        <v>33</v>
      </c>
      <c r="I17" s="16" t="s">
        <v>34</v>
      </c>
      <c r="J17" s="16" t="s">
        <v>35</v>
      </c>
      <c r="K17" s="16" t="s">
        <v>36</v>
      </c>
      <c r="L17" s="16" t="s">
        <v>37</v>
      </c>
      <c r="M17" s="16" t="s">
        <v>38</v>
      </c>
    </row>
    <row r="18" spans="1:13" ht="18">
      <c r="A18" s="71">
        <v>44743</v>
      </c>
      <c r="B18" s="69">
        <v>-7.4092574092574103E-4</v>
      </c>
      <c r="C18" s="69">
        <v>7.4716829169152142E-3</v>
      </c>
      <c r="D18" s="69">
        <v>7.414751189276105E-4</v>
      </c>
      <c r="E18" s="89" t="s">
        <v>26</v>
      </c>
      <c r="F18">
        <v>2.5504377977629876E-3</v>
      </c>
      <c r="G18">
        <v>4.5538432905523566E-3</v>
      </c>
      <c r="H18">
        <v>0.56006270638567213</v>
      </c>
      <c r="I18" s="89">
        <v>0.579890344342472</v>
      </c>
      <c r="J18">
        <v>-6.7776873212208157E-3</v>
      </c>
      <c r="K18">
        <v>1.1878562916746792E-2</v>
      </c>
      <c r="L18">
        <v>-6.7776873212208157E-3</v>
      </c>
      <c r="M18">
        <v>1.1878562916746792E-2</v>
      </c>
    </row>
    <row r="19" spans="1:13" ht="18.600000000000001" thickBot="1">
      <c r="A19" s="71">
        <v>44774</v>
      </c>
      <c r="B19" s="69">
        <v>-6.1605061605061583E-4</v>
      </c>
      <c r="C19" s="69">
        <v>3.8308865387294673E-2</v>
      </c>
      <c r="D19" s="69">
        <v>6.1643036835879567E-4</v>
      </c>
      <c r="E19" s="74" t="s">
        <v>130</v>
      </c>
      <c r="F19" s="15">
        <v>-3.7878470837481912</v>
      </c>
      <c r="G19" s="84">
        <v>9.2379083426061666</v>
      </c>
      <c r="H19" s="15">
        <v>-0.41003297968201935</v>
      </c>
      <c r="I19" s="77">
        <v>0.68490219254042917</v>
      </c>
      <c r="J19" s="15">
        <v>-22.710844507992533</v>
      </c>
      <c r="K19" s="15">
        <v>15.135150340496152</v>
      </c>
      <c r="L19" s="76">
        <v>-22.710844507992533</v>
      </c>
      <c r="M19" s="76">
        <v>15.135150340496152</v>
      </c>
    </row>
    <row r="20" spans="1:13" ht="18">
      <c r="A20" s="71">
        <v>44805</v>
      </c>
      <c r="B20" s="69">
        <v>-6.0350030175015099E-4</v>
      </c>
      <c r="C20" s="69">
        <v>2.327262141190365E-2</v>
      </c>
      <c r="D20" s="69">
        <v>6.0386473429951699E-4</v>
      </c>
      <c r="E20" s="75" t="s">
        <v>142</v>
      </c>
      <c r="G20" s="86" t="s">
        <v>151</v>
      </c>
      <c r="H20" s="86"/>
      <c r="I20" s="80" t="s">
        <v>136</v>
      </c>
      <c r="J20" s="80"/>
      <c r="L20" s="79" t="s">
        <v>144</v>
      </c>
      <c r="M20" s="79"/>
    </row>
    <row r="21" spans="1:13" ht="18">
      <c r="A21" s="72">
        <v>44835</v>
      </c>
      <c r="B21" s="69">
        <v>-5.1193473872599001E-4</v>
      </c>
      <c r="C21" s="69">
        <v>-1.586400143042541E-2</v>
      </c>
      <c r="D21" s="69">
        <v>5.1219695013783508E-4</v>
      </c>
      <c r="F21" s="85" t="s">
        <v>152</v>
      </c>
      <c r="G21" s="85"/>
      <c r="H21" s="85"/>
      <c r="I21" s="81" t="s">
        <v>137</v>
      </c>
      <c r="J21" s="81"/>
    </row>
    <row r="22" spans="1:13" ht="18">
      <c r="A22" s="72">
        <v>44866</v>
      </c>
      <c r="B22" s="69">
        <v>-3.5377603895698492E-4</v>
      </c>
      <c r="C22" s="69">
        <v>-2.5126809308792731E-2</v>
      </c>
      <c r="D22" s="69">
        <v>3.5390124073611447E-4</v>
      </c>
      <c r="E22" s="27" t="s">
        <v>138</v>
      </c>
      <c r="I22" s="82" t="s">
        <v>140</v>
      </c>
      <c r="J22" s="83"/>
    </row>
    <row r="23" spans="1:13" ht="18">
      <c r="A23" s="72">
        <v>44896</v>
      </c>
      <c r="B23" s="69">
        <v>-3.1628448957509646E-4</v>
      </c>
      <c r="C23" s="69">
        <v>-7.1048775356989625E-3</v>
      </c>
      <c r="D23" s="69">
        <v>3.1638455710324929E-4</v>
      </c>
      <c r="I23" s="83" t="s">
        <v>139</v>
      </c>
      <c r="J23" s="83"/>
    </row>
    <row r="24" spans="1:13" ht="18">
      <c r="A24" s="71">
        <v>44927</v>
      </c>
      <c r="B24" s="69">
        <v>-1.4149569270464833E-4</v>
      </c>
      <c r="C24" s="69">
        <v>-8.9978001923939777E-3</v>
      </c>
      <c r="D24" s="69">
        <v>1.4151571656899285E-4</v>
      </c>
      <c r="I24" s="83" t="s">
        <v>141</v>
      </c>
      <c r="J24" s="83"/>
    </row>
    <row r="25" spans="1:13" ht="18">
      <c r="A25" s="71">
        <v>44958</v>
      </c>
      <c r="B25" s="69">
        <v>-7.4909484373048991E-5</v>
      </c>
      <c r="C25" s="69">
        <v>1.259287585948672E-2</v>
      </c>
      <c r="D25" s="69">
        <v>7.4915096224278908E-5</v>
      </c>
      <c r="E25" s="87" t="s">
        <v>145</v>
      </c>
      <c r="F25" s="87"/>
      <c r="G25" s="87"/>
      <c r="H25" s="87"/>
      <c r="I25" s="87"/>
      <c r="J25" s="87"/>
      <c r="K25" s="87"/>
      <c r="L25" s="87"/>
      <c r="M25" s="87"/>
    </row>
    <row r="26" spans="1:13" ht="18">
      <c r="A26" s="71">
        <v>44986</v>
      </c>
      <c r="B26" s="69">
        <v>-7.0740486444874443E-5</v>
      </c>
      <c r="C26" s="69">
        <v>3.2980919536080764E-4</v>
      </c>
      <c r="D26" s="69">
        <v>7.0745491015322654E-5</v>
      </c>
      <c r="E26" s="87"/>
      <c r="F26" s="87"/>
      <c r="G26" s="87" t="s">
        <v>150</v>
      </c>
      <c r="H26" s="87">
        <f>(F19-1)/G19</f>
        <v>-0.5182825923554748</v>
      </c>
      <c r="I26" s="88" t="s">
        <v>143</v>
      </c>
      <c r="J26" s="87"/>
      <c r="K26" s="87"/>
      <c r="L26" s="87" t="s">
        <v>153</v>
      </c>
      <c r="M26" s="87"/>
    </row>
    <row r="27" spans="1:13" ht="18">
      <c r="A27" s="71">
        <v>45017</v>
      </c>
      <c r="B27" s="69">
        <v>-7.0740486444874443E-5</v>
      </c>
      <c r="C27" s="69">
        <v>5.3873278350286624E-3</v>
      </c>
      <c r="D27" s="69">
        <v>7.0745491015322654E-5</v>
      </c>
      <c r="E27" s="87" t="s">
        <v>138</v>
      </c>
      <c r="F27" s="87"/>
      <c r="G27" s="87"/>
      <c r="H27" s="87"/>
      <c r="I27" s="88" t="s">
        <v>146</v>
      </c>
      <c r="J27" s="87"/>
      <c r="K27" s="87"/>
      <c r="L27" s="87" t="s">
        <v>154</v>
      </c>
      <c r="M27" s="87"/>
    </row>
    <row r="28" spans="1:13" ht="18">
      <c r="A28" s="71">
        <v>45047</v>
      </c>
      <c r="B28" s="69">
        <v>-2.9128435594948339E-5</v>
      </c>
      <c r="C28" s="69">
        <v>2.924886634854274E-3</v>
      </c>
      <c r="D28" s="69">
        <v>2.9129284085423749E-5</v>
      </c>
      <c r="E28" s="87" t="s">
        <v>146</v>
      </c>
      <c r="F28" s="87"/>
      <c r="G28" s="87"/>
      <c r="H28" s="87"/>
      <c r="I28" s="87"/>
      <c r="J28" s="87"/>
      <c r="K28" s="87"/>
      <c r="L28" s="87" t="s">
        <v>146</v>
      </c>
      <c r="M28" s="87"/>
    </row>
    <row r="29" spans="1:13" ht="18">
      <c r="A29" s="71">
        <v>45078</v>
      </c>
      <c r="B29" s="69">
        <v>1.2483615254977766E-5</v>
      </c>
      <c r="C29" s="69">
        <v>1.2289145018661771E-2</v>
      </c>
      <c r="D29" s="69">
        <v>-1.2483459416273362E-5</v>
      </c>
    </row>
    <row r="30" spans="1:13" ht="18">
      <c r="A30" s="71">
        <v>45108</v>
      </c>
      <c r="B30" s="69">
        <v>1.2067494746478571E-4</v>
      </c>
      <c r="C30" s="69">
        <v>2.0056492814892229E-2</v>
      </c>
      <c r="D30" s="69">
        <v>-1.2066038677895008E-4</v>
      </c>
    </row>
    <row r="31" spans="1:13" ht="18">
      <c r="A31" s="71">
        <v>45139</v>
      </c>
      <c r="B31" s="69">
        <v>1.2067494746478571E-4</v>
      </c>
      <c r="C31" s="69">
        <v>6.3852415788280348E-3</v>
      </c>
      <c r="D31" s="69">
        <v>-1.2066038677895008E-4</v>
      </c>
    </row>
  </sheetData>
  <mergeCells count="8">
    <mergeCell ref="I16:K16"/>
    <mergeCell ref="I24:J24"/>
    <mergeCell ref="F21:H21"/>
    <mergeCell ref="L20:M20"/>
    <mergeCell ref="I20:J20"/>
    <mergeCell ref="I21:J21"/>
    <mergeCell ref="I22:J22"/>
    <mergeCell ref="I23:J23"/>
  </mergeCells>
  <phoneticPr fontId="1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1"/>
  <sheetViews>
    <sheetView topLeftCell="B9" workbookViewId="0">
      <selection activeCell="P17" sqref="P17"/>
    </sheetView>
  </sheetViews>
  <sheetFormatPr defaultRowHeight="16.2"/>
  <cols>
    <col min="1" max="1" width="14.44140625" customWidth="1"/>
    <col min="2" max="2" width="22.109375" customWidth="1"/>
    <col min="3" max="3" width="15.5546875" customWidth="1"/>
    <col min="5" max="5" width="20.88671875" customWidth="1"/>
  </cols>
  <sheetData>
    <row r="1" spans="1:10">
      <c r="A1" s="73" t="s">
        <v>132</v>
      </c>
      <c r="B1" s="73" t="s">
        <v>134</v>
      </c>
      <c r="C1" s="73" t="s">
        <v>132</v>
      </c>
    </row>
    <row r="2" spans="1:10">
      <c r="A2" s="69">
        <v>-4.5077459363292863E-3</v>
      </c>
      <c r="B2" s="69">
        <v>5.1244021530821393E-4</v>
      </c>
      <c r="C2" s="69">
        <v>-4.5077459363292863E-3</v>
      </c>
      <c r="E2" t="s">
        <v>15</v>
      </c>
    </row>
    <row r="3" spans="1:10" ht="16.8" thickBot="1">
      <c r="A3" s="69">
        <v>-1.1885861183672524E-2</v>
      </c>
      <c r="B3" s="69">
        <v>5.0410365370995292E-4</v>
      </c>
      <c r="C3" s="69">
        <v>-1.1885861183672524E-2</v>
      </c>
    </row>
    <row r="4" spans="1:10">
      <c r="A4" s="69">
        <v>-4.4502362937012671E-3</v>
      </c>
      <c r="B4" s="69">
        <v>5.1244021530821393E-4</v>
      </c>
      <c r="C4" s="69">
        <v>-4.4502362937012671E-3</v>
      </c>
      <c r="E4" s="17" t="s">
        <v>16</v>
      </c>
      <c r="F4" s="17"/>
    </row>
    <row r="5" spans="1:10">
      <c r="A5" s="69">
        <v>7.3615618419363114E-3</v>
      </c>
      <c r="B5" s="69">
        <v>5.1244021530821393E-4</v>
      </c>
      <c r="C5" s="69">
        <v>7.3615618419363114E-3</v>
      </c>
      <c r="E5" t="s">
        <v>17</v>
      </c>
      <c r="F5">
        <v>7.7381937136055276E-2</v>
      </c>
    </row>
    <row r="6" spans="1:10">
      <c r="A6" s="69">
        <v>-4.408110436675803E-3</v>
      </c>
      <c r="B6" s="69">
        <v>5.1244021530821393E-4</v>
      </c>
      <c r="C6" s="69">
        <v>-4.408110436675803E-3</v>
      </c>
      <c r="E6" t="s">
        <v>18</v>
      </c>
      <c r="F6">
        <v>5.9879641949284104E-3</v>
      </c>
    </row>
    <row r="7" spans="1:10">
      <c r="A7" s="69">
        <v>-5.042905381692166E-3</v>
      </c>
      <c r="B7" s="69">
        <v>5.1244021530821393E-4</v>
      </c>
      <c r="C7" s="69">
        <v>-5.042905381692166E-3</v>
      </c>
      <c r="E7" t="s">
        <v>19</v>
      </c>
      <c r="F7">
        <v>-2.9512465655252718E-2</v>
      </c>
    </row>
    <row r="8" spans="1:10">
      <c r="A8" s="69">
        <v>7.5284966481911318E-3</v>
      </c>
      <c r="B8" s="69">
        <v>5.1244021530821393E-4</v>
      </c>
      <c r="C8" s="69">
        <v>7.5284966481911318E-3</v>
      </c>
      <c r="E8" t="s">
        <v>20</v>
      </c>
      <c r="F8">
        <v>1.3465569091298249E-2</v>
      </c>
    </row>
    <row r="9" spans="1:10" ht="16.8" thickBot="1">
      <c r="A9" s="69">
        <v>-4.5749902369269443E-3</v>
      </c>
      <c r="B9" s="69">
        <v>5.1244021530821393E-4</v>
      </c>
      <c r="C9" s="69">
        <v>-4.5749902369269443E-3</v>
      </c>
      <c r="E9" s="15" t="s">
        <v>21</v>
      </c>
      <c r="F9" s="15">
        <v>30</v>
      </c>
    </row>
    <row r="10" spans="1:10">
      <c r="A10" s="69">
        <v>-2.0400601061529122E-3</v>
      </c>
      <c r="B10" s="69">
        <v>5.1244021530821393E-4</v>
      </c>
      <c r="C10" s="69">
        <v>-2.0400601061529122E-3</v>
      </c>
    </row>
    <row r="11" spans="1:10" ht="16.8" thickBot="1">
      <c r="A11" s="69">
        <v>-3.0033886895369575E-3</v>
      </c>
      <c r="B11" s="69">
        <v>5.1244021530821393E-4</v>
      </c>
      <c r="C11" s="69">
        <v>-3.0033886895369575E-3</v>
      </c>
      <c r="E11" t="s">
        <v>22</v>
      </c>
    </row>
    <row r="12" spans="1:10">
      <c r="A12" s="69">
        <v>7.3162272693859916E-3</v>
      </c>
      <c r="B12" s="69">
        <v>5.2077691583411799E-4</v>
      </c>
      <c r="C12" s="69">
        <v>7.3162272693859916E-3</v>
      </c>
      <c r="E12" s="16"/>
      <c r="F12" s="16" t="s">
        <v>27</v>
      </c>
      <c r="G12" s="16" t="s">
        <v>28</v>
      </c>
      <c r="H12" s="16" t="s">
        <v>29</v>
      </c>
      <c r="I12" s="16" t="s">
        <v>30</v>
      </c>
      <c r="J12" s="16" t="s">
        <v>31</v>
      </c>
    </row>
    <row r="13" spans="1:10">
      <c r="A13" s="69">
        <v>2.0103600350066104E-2</v>
      </c>
      <c r="B13" s="69">
        <v>5.1244021530821393E-4</v>
      </c>
      <c r="C13" s="69">
        <v>2.0103600350066104E-2</v>
      </c>
      <c r="E13" t="s">
        <v>23</v>
      </c>
      <c r="F13">
        <v>1</v>
      </c>
      <c r="G13">
        <v>3.0584050938388223E-5</v>
      </c>
      <c r="H13">
        <v>3.0584050938388223E-5</v>
      </c>
      <c r="I13">
        <v>0.16867300537483093</v>
      </c>
      <c r="J13">
        <v>0.68441995193722083</v>
      </c>
    </row>
    <row r="14" spans="1:10">
      <c r="A14" s="69">
        <v>2.4854492649753604E-2</v>
      </c>
      <c r="B14" s="69">
        <v>7.4574632959488051E-4</v>
      </c>
      <c r="C14" s="69">
        <v>2.4854492649753604E-2</v>
      </c>
      <c r="E14" t="s">
        <v>24</v>
      </c>
      <c r="F14">
        <v>28</v>
      </c>
      <c r="G14">
        <v>5.0770034266707483E-3</v>
      </c>
      <c r="H14">
        <v>1.8132155095252673E-4</v>
      </c>
    </row>
    <row r="15" spans="1:10" ht="16.8" thickBot="1">
      <c r="A15" s="69">
        <v>1.5398479950535584E-2</v>
      </c>
      <c r="B15" s="69">
        <v>7.3740782402199727E-4</v>
      </c>
      <c r="C15" s="69">
        <v>1.5398479950535584E-2</v>
      </c>
      <c r="E15" s="15" t="s">
        <v>25</v>
      </c>
      <c r="F15" s="15">
        <v>29</v>
      </c>
      <c r="G15" s="15">
        <v>5.1075874776091365E-3</v>
      </c>
      <c r="H15" s="15"/>
      <c r="I15" s="15"/>
      <c r="J15" s="15"/>
    </row>
    <row r="16" spans="1:10" ht="16.8" thickBot="1">
      <c r="A16" s="69">
        <v>1.1940366982737885E-3</v>
      </c>
      <c r="B16" s="69">
        <v>7.207312297424531E-4</v>
      </c>
      <c r="C16" s="69">
        <v>1.1940366982737885E-3</v>
      </c>
      <c r="E16" s="94" t="s">
        <v>159</v>
      </c>
      <c r="I16" s="95" t="s">
        <v>160</v>
      </c>
      <c r="J16" s="96"/>
    </row>
    <row r="17" spans="1:13">
      <c r="A17" s="69">
        <v>7.8960648776568738E-3</v>
      </c>
      <c r="B17" s="69">
        <v>8.2485565026120425E-4</v>
      </c>
      <c r="C17" s="69">
        <v>7.8960648776568738E-3</v>
      </c>
      <c r="E17" s="16"/>
      <c r="F17" s="16" t="s">
        <v>32</v>
      </c>
      <c r="G17" s="16" t="s">
        <v>20</v>
      </c>
      <c r="H17" s="16" t="s">
        <v>33</v>
      </c>
      <c r="I17" s="16" t="s">
        <v>34</v>
      </c>
      <c r="J17" s="16" t="s">
        <v>35</v>
      </c>
      <c r="K17" s="16" t="s">
        <v>36</v>
      </c>
      <c r="L17" s="16" t="s">
        <v>37</v>
      </c>
      <c r="M17" s="16" t="s">
        <v>38</v>
      </c>
    </row>
    <row r="18" spans="1:13">
      <c r="A18" s="69">
        <v>7.4716829169152142E-3</v>
      </c>
      <c r="B18" s="69">
        <v>7.414751189276105E-4</v>
      </c>
      <c r="C18" s="69">
        <v>7.4716829169152142E-3</v>
      </c>
      <c r="E18" s="89" t="s">
        <v>26</v>
      </c>
      <c r="F18">
        <v>2.5480229479356411E-3</v>
      </c>
      <c r="G18">
        <v>4.553553668782003E-3</v>
      </c>
      <c r="H18">
        <v>0.55956800628138703</v>
      </c>
      <c r="I18" s="89">
        <v>0.58022324439069339</v>
      </c>
      <c r="J18">
        <v>-6.779508907745352E-3</v>
      </c>
      <c r="K18">
        <v>1.1875554803616635E-2</v>
      </c>
      <c r="L18">
        <v>-6.779508907745352E-3</v>
      </c>
      <c r="M18">
        <v>1.1875554803616635E-2</v>
      </c>
    </row>
    <row r="19" spans="1:13" ht="16.8" thickBot="1">
      <c r="A19" s="69">
        <v>3.8308865387294673E-2</v>
      </c>
      <c r="B19" s="69">
        <v>6.1643036835879567E-4</v>
      </c>
      <c r="C19" s="69">
        <v>3.8308865387294673E-2</v>
      </c>
      <c r="E19" s="15" t="s">
        <v>133</v>
      </c>
      <c r="F19" s="74">
        <v>3.7914450963815276</v>
      </c>
      <c r="G19" s="74">
        <v>9.2317063114329301</v>
      </c>
      <c r="H19" s="15">
        <v>0.41069819256338819</v>
      </c>
      <c r="I19" s="15">
        <v>0.68441995193721827</v>
      </c>
      <c r="J19" s="15">
        <v>-15.118848042913919</v>
      </c>
      <c r="K19" s="15">
        <v>22.701738235676974</v>
      </c>
      <c r="L19" s="74">
        <v>-15.118848042913919</v>
      </c>
      <c r="M19" s="74">
        <v>22.701738235676974</v>
      </c>
    </row>
    <row r="20" spans="1:13">
      <c r="A20" s="69">
        <v>2.327262141190365E-2</v>
      </c>
      <c r="B20" s="69">
        <v>6.0386473429951699E-4</v>
      </c>
      <c r="C20" s="69">
        <v>2.327262141190365E-2</v>
      </c>
      <c r="L20" s="79" t="s">
        <v>158</v>
      </c>
      <c r="M20" s="79"/>
    </row>
    <row r="21" spans="1:13">
      <c r="A21" s="69">
        <v>-1.586400143042541E-2</v>
      </c>
      <c r="B21" s="69">
        <v>5.1219695013783508E-4</v>
      </c>
      <c r="C21" s="69">
        <v>-1.586400143042541E-2</v>
      </c>
    </row>
    <row r="22" spans="1:13">
      <c r="A22" s="69">
        <v>-2.5126809308792731E-2</v>
      </c>
      <c r="B22" s="69">
        <v>3.5390124073611447E-4</v>
      </c>
      <c r="C22" s="69">
        <v>-2.5126809308792731E-2</v>
      </c>
    </row>
    <row r="23" spans="1:13">
      <c r="A23" s="69">
        <v>-7.1048775356989625E-3</v>
      </c>
      <c r="B23" s="69">
        <v>3.1638455710324929E-4</v>
      </c>
      <c r="C23" s="69">
        <v>-7.1048775356989625E-3</v>
      </c>
    </row>
    <row r="24" spans="1:13">
      <c r="A24" s="69">
        <v>-8.9978001923939777E-3</v>
      </c>
      <c r="B24" s="69">
        <v>1.4151571656899285E-4</v>
      </c>
      <c r="C24" s="69">
        <v>-8.9978001923939777E-3</v>
      </c>
    </row>
    <row r="25" spans="1:13">
      <c r="A25" s="69">
        <v>1.259287585948672E-2</v>
      </c>
      <c r="B25" s="69">
        <v>7.4915096224278908E-5</v>
      </c>
      <c r="C25" s="69">
        <v>1.259287585948672E-2</v>
      </c>
      <c r="E25" s="87" t="s">
        <v>157</v>
      </c>
      <c r="F25" s="87"/>
      <c r="G25" s="87"/>
      <c r="H25" s="87" t="s">
        <v>150</v>
      </c>
      <c r="I25" s="97">
        <f>(F19-1)/G19</f>
        <v>0.30237585579650489</v>
      </c>
      <c r="J25" s="98" t="s">
        <v>143</v>
      </c>
      <c r="K25" s="99"/>
      <c r="L25" s="87"/>
    </row>
    <row r="26" spans="1:13">
      <c r="A26" s="69">
        <v>3.2980919536080764E-4</v>
      </c>
      <c r="B26" s="69">
        <v>7.0745491015322654E-5</v>
      </c>
      <c r="C26" s="69">
        <v>3.2980919536080764E-4</v>
      </c>
      <c r="E26" s="87"/>
      <c r="F26" s="87"/>
      <c r="G26" s="87"/>
      <c r="H26" s="87"/>
      <c r="I26" s="87"/>
      <c r="J26" s="100" t="s">
        <v>146</v>
      </c>
      <c r="K26" s="100"/>
      <c r="L26" s="87"/>
    </row>
    <row r="27" spans="1:13">
      <c r="A27" s="69">
        <v>5.3873278350286624E-3</v>
      </c>
      <c r="B27" s="69">
        <v>7.0745491015322654E-5</v>
      </c>
      <c r="C27" s="69">
        <v>5.3873278350286624E-3</v>
      </c>
      <c r="E27" s="87" t="s">
        <v>161</v>
      </c>
      <c r="F27" s="87"/>
      <c r="G27" s="87"/>
      <c r="H27" s="87"/>
      <c r="I27" s="87"/>
      <c r="J27" s="87"/>
      <c r="K27" s="87"/>
      <c r="L27" s="87"/>
    </row>
    <row r="28" spans="1:13">
      <c r="A28" s="69">
        <v>2.924886634854274E-3</v>
      </c>
      <c r="B28" s="69">
        <v>2.9129284085423749E-5</v>
      </c>
      <c r="C28" s="69">
        <v>2.924886634854274E-3</v>
      </c>
      <c r="E28" s="87" t="s">
        <v>146</v>
      </c>
      <c r="F28" s="87"/>
      <c r="G28" s="87"/>
      <c r="H28" s="87"/>
      <c r="I28" s="87"/>
      <c r="J28" s="87"/>
      <c r="K28" s="87"/>
      <c r="L28" s="87"/>
    </row>
    <row r="29" spans="1:13">
      <c r="A29" s="69">
        <v>1.2289145018661771E-2</v>
      </c>
      <c r="B29" s="69">
        <v>-1.2483459416273362E-5</v>
      </c>
      <c r="C29" s="69">
        <v>1.2289145018661771E-2</v>
      </c>
    </row>
    <row r="30" spans="1:13">
      <c r="A30" s="69">
        <v>2.0056492814892229E-2</v>
      </c>
      <c r="B30" s="69">
        <v>-1.2066038677895008E-4</v>
      </c>
      <c r="C30" s="69">
        <v>2.0056492814892229E-2</v>
      </c>
    </row>
    <row r="31" spans="1:13">
      <c r="A31" s="69">
        <v>6.3852415788280348E-3</v>
      </c>
      <c r="B31" s="69">
        <v>-1.2066038677895008E-4</v>
      </c>
      <c r="C31" s="69">
        <v>6.3852415788280348E-3</v>
      </c>
    </row>
  </sheetData>
  <mergeCells count="3">
    <mergeCell ref="L20:M20"/>
    <mergeCell ref="I16:J16"/>
    <mergeCell ref="J26:K26"/>
  </mergeCells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Data</vt:lpstr>
      <vt:lpstr>Rate of return</vt:lpstr>
      <vt:lpstr>市場風險評估嘗試</vt:lpstr>
      <vt:lpstr>市場風險評估</vt:lpstr>
      <vt:lpstr>效率前緣</vt:lpstr>
      <vt:lpstr>資料</vt:lpstr>
      <vt:lpstr>定存資料</vt:lpstr>
      <vt:lpstr>PPP</vt:lpstr>
      <vt:lpstr>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佑澄 李</cp:lastModifiedBy>
  <dcterms:created xsi:type="dcterms:W3CDTF">2023-12-09T12:00:11Z</dcterms:created>
  <dcterms:modified xsi:type="dcterms:W3CDTF">2023-12-10T15:05:30Z</dcterms:modified>
</cp:coreProperties>
</file>