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15DBBA-92D0-48F7-A362-BF1B32094B67}" xr6:coauthVersionLast="47" xr6:coauthVersionMax="47" xr10:uidLastSave="{00000000-0000-0000-0000-000000000000}"/>
  <bookViews>
    <workbookView xWindow="-108" yWindow="-108" windowWidth="23256" windowHeight="12456" firstSheet="2" activeTab="10" xr2:uid="{00000000-000D-0000-FFFF-FFFF00000000}"/>
  </bookViews>
  <sheets>
    <sheet name="總表" sheetId="2" r:id="rId1"/>
    <sheet name="PPP實證" sheetId="1" r:id="rId2"/>
    <sheet name="IFE實證" sheetId="5" r:id="rId3"/>
    <sheet name="投資組合" sheetId="12" r:id="rId4"/>
    <sheet name="stock" sheetId="8" r:id="rId5"/>
    <sheet name="報酬率&amp;標準差&amp;COV" sheetId="10" r:id="rId6"/>
    <sheet name="分析" sheetId="11" r:id="rId7"/>
    <sheet name="stock圖表" sheetId="9" r:id="rId8"/>
    <sheet name="通膨率" sheetId="4" r:id="rId9"/>
    <sheet name="利率" sheetId="6" r:id="rId10"/>
    <sheet name="匯率" sheetId="3" r:id="rId11"/>
  </sheets>
  <definedNames>
    <definedName name="solver_adj" localSheetId="3" hidden="1">投資組合!$B$2:$E$2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lhs1" localSheetId="3" hidden="1">投資組合!$B$2</definedName>
    <definedName name="solver_lhs10" localSheetId="3" hidden="1">投資組合!$G$2</definedName>
    <definedName name="solver_lhs2" localSheetId="3" hidden="1">投資組合!$B$2</definedName>
    <definedName name="solver_lhs3" localSheetId="3" hidden="1">投資組合!$C$2</definedName>
    <definedName name="solver_lhs4" localSheetId="3" hidden="1">投資組合!$C$2</definedName>
    <definedName name="solver_lhs5" localSheetId="3" hidden="1">投資組合!$D$2</definedName>
    <definedName name="solver_lhs6" localSheetId="3" hidden="1">投資組合!$D$2</definedName>
    <definedName name="solver_lhs7" localSheetId="3" hidden="1">投資組合!$E$2</definedName>
    <definedName name="solver_lhs8" localSheetId="3" hidden="1">投資組合!$E$2</definedName>
    <definedName name="solver_lhs9" localSheetId="3" hidden="1">投資組合!$F$2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10</definedName>
    <definedName name="solver_nwt" localSheetId="3" hidden="1">1</definedName>
    <definedName name="solver_opt" localSheetId="3" hidden="1">投資組合!$J$2</definedName>
    <definedName name="solver_pre" localSheetId="3" hidden="1">0.000001</definedName>
    <definedName name="solver_rbv" localSheetId="3" hidden="1">1</definedName>
    <definedName name="solver_rel1" localSheetId="3" hidden="1">1</definedName>
    <definedName name="solver_rel10" localSheetId="3" hidden="1">2</definedName>
    <definedName name="solver_rel2" localSheetId="3" hidden="1">3</definedName>
    <definedName name="solver_rel3" localSheetId="3" hidden="1">1</definedName>
    <definedName name="solver_rel4" localSheetId="3" hidden="1">3</definedName>
    <definedName name="solver_rel5" localSheetId="3" hidden="1">1</definedName>
    <definedName name="solver_rel6" localSheetId="3" hidden="1">3</definedName>
    <definedName name="solver_rel7" localSheetId="3" hidden="1">1</definedName>
    <definedName name="solver_rel8" localSheetId="3" hidden="1">3</definedName>
    <definedName name="solver_rel9" localSheetId="3" hidden="1">2</definedName>
    <definedName name="solver_rhs1" localSheetId="3" hidden="1">1</definedName>
    <definedName name="solver_rhs10" localSheetId="3" hidden="1">投資組合!$I$2</definedName>
    <definedName name="solver_rhs2" localSheetId="3" hidden="1">0</definedName>
    <definedName name="solver_rhs3" localSheetId="3" hidden="1">1</definedName>
    <definedName name="solver_rhs4" localSheetId="3" hidden="1">0</definedName>
    <definedName name="solver_rhs5" localSheetId="3" hidden="1">1</definedName>
    <definedName name="solver_rhs6" localSheetId="3" hidden="1">0</definedName>
    <definedName name="solver_rhs7" localSheetId="3" hidden="1">1</definedName>
    <definedName name="solver_rhs8" localSheetId="3" hidden="1">0</definedName>
    <definedName name="solver_rhs9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N520" i="2"/>
  <c r="L520" i="2"/>
  <c r="N519" i="2"/>
  <c r="L519" i="2"/>
  <c r="N518" i="2"/>
  <c r="L518" i="2"/>
  <c r="N517" i="2"/>
  <c r="L517" i="2"/>
  <c r="N516" i="2"/>
  <c r="L516" i="2"/>
  <c r="N515" i="2"/>
  <c r="L515" i="2"/>
  <c r="N514" i="2"/>
  <c r="L514" i="2"/>
  <c r="N513" i="2"/>
  <c r="L513" i="2"/>
  <c r="N512" i="2"/>
  <c r="L512" i="2"/>
  <c r="N511" i="2"/>
  <c r="L511" i="2"/>
  <c r="N510" i="2"/>
  <c r="L510" i="2"/>
  <c r="N509" i="2"/>
  <c r="L509" i="2"/>
  <c r="N508" i="2"/>
  <c r="L508" i="2"/>
  <c r="N507" i="2"/>
  <c r="L507" i="2"/>
  <c r="N506" i="2"/>
  <c r="L506" i="2"/>
  <c r="N505" i="2"/>
  <c r="L505" i="2"/>
  <c r="N504" i="2"/>
  <c r="L504" i="2"/>
  <c r="N503" i="2"/>
  <c r="L503" i="2"/>
  <c r="N502" i="2"/>
  <c r="L502" i="2"/>
  <c r="N501" i="2"/>
  <c r="L501" i="2"/>
  <c r="N500" i="2"/>
  <c r="L500" i="2"/>
  <c r="N499" i="2"/>
  <c r="L499" i="2"/>
  <c r="N498" i="2"/>
  <c r="L498" i="2"/>
  <c r="N497" i="2"/>
  <c r="L497" i="2"/>
  <c r="N496" i="2"/>
  <c r="L496" i="2"/>
  <c r="N495" i="2"/>
  <c r="L495" i="2"/>
  <c r="N494" i="2"/>
  <c r="L494" i="2"/>
  <c r="N493" i="2"/>
  <c r="L493" i="2"/>
  <c r="N492" i="2"/>
  <c r="L492" i="2"/>
  <c r="N491" i="2"/>
  <c r="L491" i="2"/>
  <c r="N490" i="2"/>
  <c r="L490" i="2"/>
  <c r="N489" i="2"/>
  <c r="L489" i="2"/>
  <c r="N488" i="2"/>
  <c r="L488" i="2"/>
  <c r="N487" i="2"/>
  <c r="L487" i="2"/>
  <c r="N486" i="2"/>
  <c r="L486" i="2"/>
  <c r="N485" i="2"/>
  <c r="L485" i="2"/>
  <c r="N484" i="2"/>
  <c r="L484" i="2"/>
  <c r="N483" i="2"/>
  <c r="L483" i="2"/>
  <c r="N482" i="2"/>
  <c r="L482" i="2"/>
  <c r="N481" i="2"/>
  <c r="L481" i="2"/>
  <c r="N480" i="2"/>
  <c r="L480" i="2"/>
  <c r="N479" i="2"/>
  <c r="L479" i="2"/>
  <c r="N478" i="2"/>
  <c r="L478" i="2"/>
  <c r="N477" i="2"/>
  <c r="L477" i="2"/>
  <c r="N476" i="2"/>
  <c r="L476" i="2"/>
  <c r="N475" i="2"/>
  <c r="L475" i="2"/>
  <c r="N474" i="2"/>
  <c r="L474" i="2"/>
  <c r="N473" i="2"/>
  <c r="L473" i="2"/>
  <c r="N472" i="2"/>
  <c r="L472" i="2"/>
  <c r="N471" i="2"/>
  <c r="L471" i="2"/>
  <c r="N470" i="2"/>
  <c r="L470" i="2"/>
  <c r="N469" i="2"/>
  <c r="L469" i="2"/>
  <c r="N468" i="2"/>
  <c r="L468" i="2"/>
  <c r="N467" i="2"/>
  <c r="L467" i="2"/>
  <c r="N466" i="2"/>
  <c r="L466" i="2"/>
  <c r="N465" i="2"/>
  <c r="L465" i="2"/>
  <c r="N464" i="2"/>
  <c r="L464" i="2"/>
  <c r="N463" i="2"/>
  <c r="L463" i="2"/>
  <c r="N462" i="2"/>
  <c r="L462" i="2"/>
  <c r="N461" i="2"/>
  <c r="L461" i="2"/>
  <c r="N460" i="2"/>
  <c r="L460" i="2"/>
  <c r="N459" i="2"/>
  <c r="L459" i="2"/>
  <c r="N458" i="2"/>
  <c r="L458" i="2"/>
  <c r="N457" i="2"/>
  <c r="L457" i="2"/>
  <c r="N456" i="2"/>
  <c r="L456" i="2"/>
  <c r="N455" i="2"/>
  <c r="L455" i="2"/>
  <c r="N454" i="2"/>
  <c r="L454" i="2"/>
  <c r="N453" i="2"/>
  <c r="L453" i="2"/>
  <c r="N452" i="2"/>
  <c r="L452" i="2"/>
  <c r="N451" i="2"/>
  <c r="L451" i="2"/>
  <c r="N450" i="2"/>
  <c r="L450" i="2"/>
  <c r="N449" i="2"/>
  <c r="L449" i="2"/>
  <c r="N448" i="2"/>
  <c r="L448" i="2"/>
  <c r="N447" i="2"/>
  <c r="L447" i="2"/>
  <c r="N446" i="2"/>
  <c r="L446" i="2"/>
  <c r="N445" i="2"/>
  <c r="L445" i="2"/>
  <c r="N444" i="2"/>
  <c r="L444" i="2"/>
  <c r="N443" i="2"/>
  <c r="L443" i="2"/>
  <c r="N442" i="2"/>
  <c r="L442" i="2"/>
  <c r="N441" i="2"/>
  <c r="L441" i="2"/>
  <c r="N440" i="2"/>
  <c r="L440" i="2"/>
  <c r="N439" i="2"/>
  <c r="L439" i="2"/>
  <c r="N438" i="2"/>
  <c r="L438" i="2"/>
  <c r="N437" i="2"/>
  <c r="L437" i="2"/>
  <c r="N436" i="2"/>
  <c r="L436" i="2"/>
  <c r="N435" i="2"/>
  <c r="L435" i="2"/>
  <c r="N434" i="2"/>
  <c r="L434" i="2"/>
  <c r="N433" i="2"/>
  <c r="L433" i="2"/>
  <c r="N432" i="2"/>
  <c r="L432" i="2"/>
  <c r="N431" i="2"/>
  <c r="L431" i="2"/>
  <c r="N430" i="2"/>
  <c r="L430" i="2"/>
  <c r="N429" i="2"/>
  <c r="L429" i="2"/>
  <c r="N428" i="2"/>
  <c r="L428" i="2"/>
  <c r="N427" i="2"/>
  <c r="L427" i="2"/>
  <c r="N426" i="2"/>
  <c r="L426" i="2"/>
  <c r="N425" i="2"/>
  <c r="L425" i="2"/>
  <c r="N424" i="2"/>
  <c r="L424" i="2"/>
  <c r="N423" i="2"/>
  <c r="L423" i="2"/>
  <c r="N422" i="2"/>
  <c r="L422" i="2"/>
  <c r="N421" i="2"/>
  <c r="L421" i="2"/>
  <c r="N420" i="2"/>
  <c r="L420" i="2"/>
  <c r="N419" i="2"/>
  <c r="L419" i="2"/>
  <c r="N418" i="2"/>
  <c r="L418" i="2"/>
  <c r="N417" i="2"/>
  <c r="L417" i="2"/>
  <c r="N416" i="2"/>
  <c r="L416" i="2"/>
  <c r="N415" i="2"/>
  <c r="L415" i="2"/>
  <c r="N414" i="2"/>
  <c r="L414" i="2"/>
  <c r="N413" i="2"/>
  <c r="L413" i="2"/>
  <c r="N412" i="2"/>
  <c r="L412" i="2"/>
  <c r="N411" i="2"/>
  <c r="L411" i="2"/>
  <c r="N410" i="2"/>
  <c r="L410" i="2"/>
  <c r="N409" i="2"/>
  <c r="L409" i="2"/>
  <c r="N408" i="2"/>
  <c r="L408" i="2"/>
  <c r="N407" i="2"/>
  <c r="L407" i="2"/>
  <c r="N406" i="2"/>
  <c r="L406" i="2"/>
  <c r="N405" i="2"/>
  <c r="L405" i="2"/>
  <c r="N404" i="2"/>
  <c r="L404" i="2"/>
  <c r="N403" i="2"/>
  <c r="L403" i="2"/>
  <c r="N402" i="2"/>
  <c r="L402" i="2"/>
  <c r="N401" i="2"/>
  <c r="L401" i="2"/>
  <c r="N400" i="2"/>
  <c r="L400" i="2"/>
  <c r="N399" i="2"/>
  <c r="L399" i="2"/>
  <c r="N398" i="2"/>
  <c r="L398" i="2"/>
  <c r="N397" i="2"/>
  <c r="L397" i="2"/>
  <c r="N396" i="2"/>
  <c r="L396" i="2"/>
  <c r="N395" i="2"/>
  <c r="L395" i="2"/>
  <c r="N394" i="2"/>
  <c r="L394" i="2"/>
  <c r="N393" i="2"/>
  <c r="L393" i="2"/>
  <c r="N392" i="2"/>
  <c r="L392" i="2"/>
  <c r="N391" i="2"/>
  <c r="L391" i="2"/>
  <c r="N390" i="2"/>
  <c r="L390" i="2"/>
  <c r="N389" i="2"/>
  <c r="L389" i="2"/>
  <c r="N388" i="2"/>
  <c r="L388" i="2"/>
  <c r="N387" i="2"/>
  <c r="L387" i="2"/>
  <c r="N386" i="2"/>
  <c r="L386" i="2"/>
  <c r="N385" i="2"/>
  <c r="L385" i="2"/>
  <c r="N384" i="2"/>
  <c r="L384" i="2"/>
  <c r="N383" i="2"/>
  <c r="L383" i="2"/>
  <c r="N382" i="2"/>
  <c r="L382" i="2"/>
  <c r="N381" i="2"/>
  <c r="L381" i="2"/>
  <c r="N380" i="2"/>
  <c r="L380" i="2"/>
  <c r="N379" i="2"/>
  <c r="L379" i="2"/>
  <c r="N378" i="2"/>
  <c r="L378" i="2"/>
  <c r="N377" i="2"/>
  <c r="L377" i="2"/>
  <c r="N376" i="2"/>
  <c r="L376" i="2"/>
  <c r="N375" i="2"/>
  <c r="L375" i="2"/>
  <c r="N374" i="2"/>
  <c r="L374" i="2"/>
  <c r="N373" i="2"/>
  <c r="L373" i="2"/>
  <c r="N372" i="2"/>
  <c r="L372" i="2"/>
  <c r="N371" i="2"/>
  <c r="L371" i="2"/>
  <c r="N370" i="2"/>
  <c r="L370" i="2"/>
  <c r="N369" i="2"/>
  <c r="L369" i="2"/>
  <c r="N368" i="2"/>
  <c r="L368" i="2"/>
  <c r="N367" i="2"/>
  <c r="L367" i="2"/>
  <c r="N366" i="2"/>
  <c r="L366" i="2"/>
  <c r="N365" i="2"/>
  <c r="L365" i="2"/>
  <c r="N364" i="2"/>
  <c r="L364" i="2"/>
  <c r="N363" i="2"/>
  <c r="L363" i="2"/>
  <c r="N362" i="2"/>
  <c r="L362" i="2"/>
  <c r="N361" i="2"/>
  <c r="L361" i="2"/>
  <c r="N360" i="2"/>
  <c r="L360" i="2"/>
  <c r="N359" i="2"/>
  <c r="L359" i="2"/>
  <c r="N358" i="2"/>
  <c r="L358" i="2"/>
  <c r="N357" i="2"/>
  <c r="L357" i="2"/>
  <c r="N356" i="2"/>
  <c r="L356" i="2"/>
  <c r="N355" i="2"/>
  <c r="L355" i="2"/>
  <c r="N354" i="2"/>
  <c r="L354" i="2"/>
  <c r="N353" i="2"/>
  <c r="L353" i="2"/>
  <c r="N352" i="2"/>
  <c r="L352" i="2"/>
  <c r="N351" i="2"/>
  <c r="L351" i="2"/>
  <c r="N350" i="2"/>
  <c r="L350" i="2"/>
  <c r="N349" i="2"/>
  <c r="L349" i="2"/>
  <c r="N348" i="2"/>
  <c r="L348" i="2"/>
  <c r="N347" i="2"/>
  <c r="L347" i="2"/>
  <c r="N346" i="2"/>
  <c r="L346" i="2"/>
  <c r="N345" i="2"/>
  <c r="L345" i="2"/>
  <c r="N344" i="2"/>
  <c r="L344" i="2"/>
  <c r="N343" i="2"/>
  <c r="L343" i="2"/>
  <c r="N342" i="2"/>
  <c r="L342" i="2"/>
  <c r="N341" i="2"/>
  <c r="L341" i="2"/>
  <c r="N340" i="2"/>
  <c r="L340" i="2"/>
  <c r="N339" i="2"/>
  <c r="L339" i="2"/>
  <c r="N338" i="2"/>
  <c r="L338" i="2"/>
  <c r="N337" i="2"/>
  <c r="L337" i="2"/>
  <c r="N336" i="2"/>
  <c r="L336" i="2"/>
  <c r="N335" i="2"/>
  <c r="L335" i="2"/>
  <c r="N334" i="2"/>
  <c r="L334" i="2"/>
  <c r="N333" i="2"/>
  <c r="L333" i="2"/>
  <c r="N332" i="2"/>
  <c r="L332" i="2"/>
  <c r="N331" i="2"/>
  <c r="L331" i="2"/>
  <c r="N330" i="2"/>
  <c r="L330" i="2"/>
  <c r="N329" i="2"/>
  <c r="L329" i="2"/>
  <c r="N328" i="2"/>
  <c r="L328" i="2"/>
  <c r="N327" i="2"/>
  <c r="L327" i="2"/>
  <c r="N326" i="2"/>
  <c r="L326" i="2"/>
  <c r="N325" i="2"/>
  <c r="L325" i="2"/>
  <c r="N324" i="2"/>
  <c r="L324" i="2"/>
  <c r="N323" i="2"/>
  <c r="L323" i="2"/>
  <c r="N322" i="2"/>
  <c r="L322" i="2"/>
  <c r="N321" i="2"/>
  <c r="L321" i="2"/>
  <c r="N320" i="2"/>
  <c r="L320" i="2"/>
  <c r="N319" i="2"/>
  <c r="L319" i="2"/>
  <c r="N318" i="2"/>
  <c r="L318" i="2"/>
  <c r="N317" i="2"/>
  <c r="L317" i="2"/>
  <c r="N316" i="2"/>
  <c r="L316" i="2"/>
  <c r="N315" i="2"/>
  <c r="L315" i="2"/>
  <c r="N314" i="2"/>
  <c r="L314" i="2"/>
  <c r="N313" i="2"/>
  <c r="L313" i="2"/>
  <c r="N312" i="2"/>
  <c r="L312" i="2"/>
  <c r="N311" i="2"/>
  <c r="L311" i="2"/>
  <c r="N310" i="2"/>
  <c r="L310" i="2"/>
  <c r="N309" i="2"/>
  <c r="L309" i="2"/>
  <c r="N308" i="2"/>
  <c r="L308" i="2"/>
  <c r="N307" i="2"/>
  <c r="L307" i="2"/>
  <c r="N306" i="2"/>
  <c r="L306" i="2"/>
  <c r="N305" i="2"/>
  <c r="L305" i="2"/>
  <c r="N304" i="2"/>
  <c r="L304" i="2"/>
  <c r="N303" i="2"/>
  <c r="L303" i="2"/>
  <c r="N302" i="2"/>
  <c r="L302" i="2"/>
  <c r="N301" i="2"/>
  <c r="L301" i="2"/>
  <c r="N300" i="2"/>
  <c r="L300" i="2"/>
  <c r="N299" i="2"/>
  <c r="L299" i="2"/>
  <c r="N298" i="2"/>
  <c r="L298" i="2"/>
  <c r="N297" i="2"/>
  <c r="L297" i="2"/>
  <c r="N296" i="2"/>
  <c r="L296" i="2"/>
  <c r="N295" i="2"/>
  <c r="L295" i="2"/>
  <c r="N294" i="2"/>
  <c r="L294" i="2"/>
  <c r="N293" i="2"/>
  <c r="L293" i="2"/>
  <c r="N292" i="2"/>
  <c r="L292" i="2"/>
  <c r="N291" i="2"/>
  <c r="L291" i="2"/>
  <c r="N290" i="2"/>
  <c r="L290" i="2"/>
  <c r="N289" i="2"/>
  <c r="L289" i="2"/>
  <c r="N288" i="2"/>
  <c r="L288" i="2"/>
  <c r="N287" i="2"/>
  <c r="L287" i="2"/>
  <c r="N286" i="2"/>
  <c r="L286" i="2"/>
  <c r="N285" i="2"/>
  <c r="L285" i="2"/>
  <c r="N284" i="2"/>
  <c r="L284" i="2"/>
  <c r="N283" i="2"/>
  <c r="L283" i="2"/>
  <c r="N282" i="2"/>
  <c r="L282" i="2"/>
  <c r="N281" i="2"/>
  <c r="L281" i="2"/>
  <c r="N280" i="2"/>
  <c r="L280" i="2"/>
  <c r="N279" i="2"/>
  <c r="L279" i="2"/>
  <c r="N278" i="2"/>
  <c r="L278" i="2"/>
  <c r="N277" i="2"/>
  <c r="L277" i="2"/>
  <c r="N276" i="2"/>
  <c r="L276" i="2"/>
  <c r="N275" i="2"/>
  <c r="L275" i="2"/>
  <c r="N274" i="2"/>
  <c r="L274" i="2"/>
  <c r="N273" i="2"/>
  <c r="L273" i="2"/>
  <c r="N272" i="2"/>
  <c r="L272" i="2"/>
  <c r="N271" i="2"/>
  <c r="L271" i="2"/>
  <c r="N270" i="2"/>
  <c r="L270" i="2"/>
  <c r="N269" i="2"/>
  <c r="L269" i="2"/>
  <c r="N268" i="2"/>
  <c r="L268" i="2"/>
  <c r="N267" i="2"/>
  <c r="L267" i="2"/>
  <c r="N266" i="2"/>
  <c r="L266" i="2"/>
  <c r="N265" i="2"/>
  <c r="L265" i="2"/>
  <c r="N264" i="2"/>
  <c r="L264" i="2"/>
  <c r="N263" i="2"/>
  <c r="L263" i="2"/>
  <c r="N262" i="2"/>
  <c r="L262" i="2"/>
  <c r="N261" i="2"/>
  <c r="L261" i="2"/>
  <c r="N260" i="2"/>
  <c r="L260" i="2"/>
  <c r="N259" i="2"/>
  <c r="L259" i="2"/>
  <c r="N258" i="2"/>
  <c r="L258" i="2"/>
  <c r="N257" i="2"/>
  <c r="L257" i="2"/>
  <c r="N256" i="2"/>
  <c r="L256" i="2"/>
  <c r="N255" i="2"/>
  <c r="L255" i="2"/>
  <c r="N254" i="2"/>
  <c r="L254" i="2"/>
  <c r="N253" i="2"/>
  <c r="L253" i="2"/>
  <c r="N252" i="2"/>
  <c r="L252" i="2"/>
  <c r="N251" i="2"/>
  <c r="L251" i="2"/>
  <c r="N250" i="2"/>
  <c r="L250" i="2"/>
  <c r="N249" i="2"/>
  <c r="L249" i="2"/>
  <c r="N248" i="2"/>
  <c r="L248" i="2"/>
  <c r="N247" i="2"/>
  <c r="L247" i="2"/>
  <c r="N246" i="2"/>
  <c r="L246" i="2"/>
  <c r="N245" i="2"/>
  <c r="L245" i="2"/>
  <c r="N244" i="2"/>
  <c r="L244" i="2"/>
  <c r="N243" i="2"/>
  <c r="L243" i="2"/>
  <c r="N242" i="2"/>
  <c r="L242" i="2"/>
  <c r="N241" i="2"/>
  <c r="L241" i="2"/>
  <c r="N240" i="2"/>
  <c r="L240" i="2"/>
  <c r="N239" i="2"/>
  <c r="L239" i="2"/>
  <c r="N238" i="2"/>
  <c r="L238" i="2"/>
  <c r="N237" i="2"/>
  <c r="L237" i="2"/>
  <c r="N236" i="2"/>
  <c r="L236" i="2"/>
  <c r="N235" i="2"/>
  <c r="L235" i="2"/>
  <c r="N234" i="2"/>
  <c r="L234" i="2"/>
  <c r="N233" i="2"/>
  <c r="L233" i="2"/>
  <c r="N232" i="2"/>
  <c r="L232" i="2"/>
  <c r="N231" i="2"/>
  <c r="L231" i="2"/>
  <c r="N230" i="2"/>
  <c r="L230" i="2"/>
  <c r="N229" i="2"/>
  <c r="L229" i="2"/>
  <c r="N228" i="2"/>
  <c r="L228" i="2"/>
  <c r="N227" i="2"/>
  <c r="L227" i="2"/>
  <c r="N226" i="2"/>
  <c r="L226" i="2"/>
  <c r="N225" i="2"/>
  <c r="L225" i="2"/>
  <c r="N224" i="2"/>
  <c r="L224" i="2"/>
  <c r="N223" i="2"/>
  <c r="L223" i="2"/>
  <c r="N222" i="2"/>
  <c r="L222" i="2"/>
  <c r="N221" i="2"/>
  <c r="L221" i="2"/>
  <c r="N220" i="2"/>
  <c r="L220" i="2"/>
  <c r="N219" i="2"/>
  <c r="L219" i="2"/>
  <c r="N218" i="2"/>
  <c r="L218" i="2"/>
  <c r="N217" i="2"/>
  <c r="L217" i="2"/>
  <c r="N216" i="2"/>
  <c r="L216" i="2"/>
  <c r="N215" i="2"/>
  <c r="L215" i="2"/>
  <c r="N214" i="2"/>
  <c r="L214" i="2"/>
  <c r="N213" i="2"/>
  <c r="L213" i="2"/>
  <c r="N212" i="2"/>
  <c r="L212" i="2"/>
  <c r="N211" i="2"/>
  <c r="L211" i="2"/>
  <c r="N210" i="2"/>
  <c r="L210" i="2"/>
  <c r="N209" i="2"/>
  <c r="L209" i="2"/>
  <c r="N208" i="2"/>
  <c r="L208" i="2"/>
  <c r="N207" i="2"/>
  <c r="L207" i="2"/>
  <c r="N206" i="2"/>
  <c r="L206" i="2"/>
  <c r="N205" i="2"/>
  <c r="L205" i="2"/>
  <c r="N204" i="2"/>
  <c r="L204" i="2"/>
  <c r="N203" i="2"/>
  <c r="L203" i="2"/>
  <c r="N202" i="2"/>
  <c r="L202" i="2"/>
  <c r="N201" i="2"/>
  <c r="L201" i="2"/>
  <c r="N200" i="2"/>
  <c r="L200" i="2"/>
  <c r="N199" i="2"/>
  <c r="L199" i="2"/>
  <c r="N198" i="2"/>
  <c r="L198" i="2"/>
  <c r="N197" i="2"/>
  <c r="L197" i="2"/>
  <c r="N196" i="2"/>
  <c r="L196" i="2"/>
  <c r="N195" i="2"/>
  <c r="L195" i="2"/>
  <c r="N194" i="2"/>
  <c r="L194" i="2"/>
  <c r="N193" i="2"/>
  <c r="L193" i="2"/>
  <c r="N192" i="2"/>
  <c r="L192" i="2"/>
  <c r="N191" i="2"/>
  <c r="L191" i="2"/>
  <c r="N190" i="2"/>
  <c r="L190" i="2"/>
  <c r="N189" i="2"/>
  <c r="L189" i="2"/>
  <c r="N188" i="2"/>
  <c r="L188" i="2"/>
  <c r="N187" i="2"/>
  <c r="L187" i="2"/>
  <c r="N186" i="2"/>
  <c r="L186" i="2"/>
  <c r="N185" i="2"/>
  <c r="L185" i="2"/>
  <c r="N184" i="2"/>
  <c r="L184" i="2"/>
  <c r="N183" i="2"/>
  <c r="L183" i="2"/>
  <c r="N182" i="2"/>
  <c r="L182" i="2"/>
  <c r="N181" i="2"/>
  <c r="L181" i="2"/>
  <c r="N180" i="2"/>
  <c r="L180" i="2"/>
  <c r="N179" i="2"/>
  <c r="L179" i="2"/>
  <c r="N178" i="2"/>
  <c r="L178" i="2"/>
  <c r="N177" i="2"/>
  <c r="L177" i="2"/>
  <c r="N176" i="2"/>
  <c r="L176" i="2"/>
  <c r="N175" i="2"/>
  <c r="L175" i="2"/>
  <c r="N174" i="2"/>
  <c r="L174" i="2"/>
  <c r="N173" i="2"/>
  <c r="L173" i="2"/>
  <c r="N172" i="2"/>
  <c r="L172" i="2"/>
  <c r="N171" i="2"/>
  <c r="L171" i="2"/>
  <c r="N170" i="2"/>
  <c r="L170" i="2"/>
  <c r="N169" i="2"/>
  <c r="L169" i="2"/>
  <c r="N168" i="2"/>
  <c r="L168" i="2"/>
  <c r="N167" i="2"/>
  <c r="L167" i="2"/>
  <c r="N166" i="2"/>
  <c r="L166" i="2"/>
  <c r="N165" i="2"/>
  <c r="L165" i="2"/>
  <c r="N164" i="2"/>
  <c r="L164" i="2"/>
  <c r="N163" i="2"/>
  <c r="L163" i="2"/>
  <c r="N162" i="2"/>
  <c r="L162" i="2"/>
  <c r="N161" i="2"/>
  <c r="L161" i="2"/>
  <c r="N160" i="2"/>
  <c r="L160" i="2"/>
  <c r="N159" i="2"/>
  <c r="L159" i="2"/>
  <c r="N158" i="2"/>
  <c r="L158" i="2"/>
  <c r="N157" i="2"/>
  <c r="L157" i="2"/>
  <c r="N156" i="2"/>
  <c r="L156" i="2"/>
  <c r="N155" i="2"/>
  <c r="L155" i="2"/>
  <c r="N154" i="2"/>
  <c r="L154" i="2"/>
  <c r="N153" i="2"/>
  <c r="L153" i="2"/>
  <c r="N152" i="2"/>
  <c r="L152" i="2"/>
  <c r="N151" i="2"/>
  <c r="L151" i="2"/>
  <c r="N150" i="2"/>
  <c r="L150" i="2"/>
  <c r="N149" i="2"/>
  <c r="L149" i="2"/>
  <c r="N148" i="2"/>
  <c r="L148" i="2"/>
  <c r="N147" i="2"/>
  <c r="L147" i="2"/>
  <c r="N146" i="2"/>
  <c r="L146" i="2"/>
  <c r="N145" i="2"/>
  <c r="L145" i="2"/>
  <c r="N144" i="2"/>
  <c r="L144" i="2"/>
  <c r="N143" i="2"/>
  <c r="L143" i="2"/>
  <c r="N142" i="2"/>
  <c r="L142" i="2"/>
  <c r="N141" i="2"/>
  <c r="L141" i="2"/>
  <c r="N140" i="2"/>
  <c r="L140" i="2"/>
  <c r="N139" i="2"/>
  <c r="L139" i="2"/>
  <c r="N138" i="2"/>
  <c r="L138" i="2"/>
  <c r="N137" i="2"/>
  <c r="L137" i="2"/>
  <c r="N136" i="2"/>
  <c r="L136" i="2"/>
  <c r="N135" i="2"/>
  <c r="L135" i="2"/>
  <c r="N134" i="2"/>
  <c r="L134" i="2"/>
  <c r="N133" i="2"/>
  <c r="L133" i="2"/>
  <c r="N132" i="2"/>
  <c r="L132" i="2"/>
  <c r="N131" i="2"/>
  <c r="L131" i="2"/>
  <c r="N130" i="2"/>
  <c r="L130" i="2"/>
  <c r="N129" i="2"/>
  <c r="L129" i="2"/>
  <c r="N128" i="2"/>
  <c r="L128" i="2"/>
  <c r="N127" i="2"/>
  <c r="L127" i="2"/>
  <c r="N126" i="2"/>
  <c r="L126" i="2"/>
  <c r="N125" i="2"/>
  <c r="L125" i="2"/>
  <c r="N124" i="2"/>
  <c r="L124" i="2"/>
  <c r="N123" i="2"/>
  <c r="L123" i="2"/>
  <c r="N122" i="2"/>
  <c r="L122" i="2"/>
  <c r="N121" i="2"/>
  <c r="L121" i="2"/>
  <c r="N120" i="2"/>
  <c r="L120" i="2"/>
  <c r="N119" i="2"/>
  <c r="L119" i="2"/>
  <c r="N118" i="2"/>
  <c r="L118" i="2"/>
  <c r="N117" i="2"/>
  <c r="L117" i="2"/>
  <c r="N116" i="2"/>
  <c r="L116" i="2"/>
  <c r="N115" i="2"/>
  <c r="L115" i="2"/>
  <c r="N114" i="2"/>
  <c r="L114" i="2"/>
  <c r="N113" i="2"/>
  <c r="L113" i="2"/>
  <c r="N112" i="2"/>
  <c r="L112" i="2"/>
  <c r="N111" i="2"/>
  <c r="L111" i="2"/>
  <c r="N110" i="2"/>
  <c r="L110" i="2"/>
  <c r="N109" i="2"/>
  <c r="L109" i="2"/>
  <c r="N108" i="2"/>
  <c r="L108" i="2"/>
  <c r="N107" i="2"/>
  <c r="L107" i="2"/>
  <c r="N106" i="2"/>
  <c r="L106" i="2"/>
  <c r="N105" i="2"/>
  <c r="L105" i="2"/>
  <c r="N104" i="2"/>
  <c r="L104" i="2"/>
  <c r="N103" i="2"/>
  <c r="L103" i="2"/>
  <c r="N102" i="2"/>
  <c r="L102" i="2"/>
  <c r="N101" i="2"/>
  <c r="L101" i="2"/>
  <c r="N100" i="2"/>
  <c r="L100" i="2"/>
  <c r="N99" i="2"/>
  <c r="L99" i="2"/>
  <c r="N98" i="2"/>
  <c r="L98" i="2"/>
  <c r="N97" i="2"/>
  <c r="L97" i="2"/>
  <c r="N96" i="2"/>
  <c r="L96" i="2"/>
  <c r="N95" i="2"/>
  <c r="L95" i="2"/>
  <c r="N94" i="2"/>
  <c r="L94" i="2"/>
  <c r="N93" i="2"/>
  <c r="L93" i="2"/>
  <c r="N92" i="2"/>
  <c r="L92" i="2"/>
  <c r="N91" i="2"/>
  <c r="L91" i="2"/>
  <c r="N90" i="2"/>
  <c r="L90" i="2"/>
  <c r="N89" i="2"/>
  <c r="L89" i="2"/>
  <c r="N88" i="2"/>
  <c r="L88" i="2"/>
  <c r="N87" i="2"/>
  <c r="L87" i="2"/>
  <c r="N86" i="2"/>
  <c r="L86" i="2"/>
  <c r="N85" i="2"/>
  <c r="L85" i="2"/>
  <c r="N84" i="2"/>
  <c r="L84" i="2"/>
  <c r="N83" i="2"/>
  <c r="L83" i="2"/>
  <c r="N82" i="2"/>
  <c r="L82" i="2"/>
  <c r="N81" i="2"/>
  <c r="L81" i="2"/>
  <c r="N80" i="2"/>
  <c r="L80" i="2"/>
  <c r="N79" i="2"/>
  <c r="L79" i="2"/>
  <c r="N78" i="2"/>
  <c r="L78" i="2"/>
  <c r="N77" i="2"/>
  <c r="L77" i="2"/>
  <c r="N76" i="2"/>
  <c r="L76" i="2"/>
  <c r="N75" i="2"/>
  <c r="L75" i="2"/>
  <c r="N74" i="2"/>
  <c r="L74" i="2"/>
  <c r="N73" i="2"/>
  <c r="L73" i="2"/>
  <c r="N72" i="2"/>
  <c r="L72" i="2"/>
  <c r="N71" i="2"/>
  <c r="L71" i="2"/>
  <c r="N70" i="2"/>
  <c r="L70" i="2"/>
  <c r="N69" i="2"/>
  <c r="L69" i="2"/>
  <c r="N68" i="2"/>
  <c r="L68" i="2"/>
  <c r="N67" i="2"/>
  <c r="L67" i="2"/>
  <c r="N66" i="2"/>
  <c r="L66" i="2"/>
  <c r="N65" i="2"/>
  <c r="L65" i="2"/>
  <c r="N64" i="2"/>
  <c r="L64" i="2"/>
  <c r="N63" i="2"/>
  <c r="L63" i="2"/>
  <c r="N62" i="2"/>
  <c r="L62" i="2"/>
  <c r="N61" i="2"/>
  <c r="L61" i="2"/>
  <c r="N60" i="2"/>
  <c r="L60" i="2"/>
  <c r="N59" i="2"/>
  <c r="L59" i="2"/>
  <c r="N58" i="2"/>
  <c r="L58" i="2"/>
  <c r="N57" i="2"/>
  <c r="L57" i="2"/>
  <c r="N56" i="2"/>
  <c r="L56" i="2"/>
  <c r="N55" i="2"/>
  <c r="L55" i="2"/>
  <c r="N54" i="2"/>
  <c r="L54" i="2"/>
  <c r="N53" i="2"/>
  <c r="L53" i="2"/>
  <c r="N52" i="2"/>
  <c r="L52" i="2"/>
  <c r="N51" i="2"/>
  <c r="L51" i="2"/>
  <c r="N50" i="2"/>
  <c r="L50" i="2"/>
  <c r="N49" i="2"/>
  <c r="L49" i="2"/>
  <c r="N48" i="2"/>
  <c r="L48" i="2"/>
  <c r="N47" i="2"/>
  <c r="L47" i="2"/>
  <c r="N46" i="2"/>
  <c r="L46" i="2"/>
  <c r="N45" i="2"/>
  <c r="L45" i="2"/>
  <c r="N44" i="2"/>
  <c r="L44" i="2"/>
  <c r="N43" i="2"/>
  <c r="L43" i="2"/>
  <c r="N42" i="2"/>
  <c r="L42" i="2"/>
  <c r="N41" i="2"/>
  <c r="L41" i="2"/>
  <c r="N40" i="2"/>
  <c r="L40" i="2"/>
  <c r="N39" i="2"/>
  <c r="L39" i="2"/>
  <c r="N38" i="2"/>
  <c r="L38" i="2"/>
  <c r="N37" i="2"/>
  <c r="L37" i="2"/>
  <c r="N36" i="2"/>
  <c r="L36" i="2"/>
  <c r="N35" i="2"/>
  <c r="L35" i="2"/>
  <c r="N34" i="2"/>
  <c r="L34" i="2"/>
  <c r="N33" i="2"/>
  <c r="L33" i="2"/>
  <c r="N32" i="2"/>
  <c r="L32" i="2"/>
  <c r="N31" i="2"/>
  <c r="L31" i="2"/>
  <c r="N30" i="2"/>
  <c r="L30" i="2"/>
  <c r="N29" i="2"/>
  <c r="L29" i="2"/>
  <c r="N28" i="2"/>
  <c r="L28" i="2"/>
  <c r="N27" i="2"/>
  <c r="L27" i="2"/>
  <c r="N26" i="2"/>
  <c r="L26" i="2"/>
  <c r="N25" i="2"/>
  <c r="L25" i="2"/>
  <c r="N24" i="2"/>
  <c r="L24" i="2"/>
  <c r="N23" i="2"/>
  <c r="L23" i="2"/>
  <c r="N22" i="2"/>
  <c r="L22" i="2"/>
  <c r="N21" i="2"/>
  <c r="L21" i="2"/>
  <c r="N20" i="2"/>
  <c r="L20" i="2"/>
  <c r="N19" i="2"/>
  <c r="L19" i="2"/>
  <c r="N18" i="2"/>
  <c r="L18" i="2"/>
  <c r="N17" i="2"/>
  <c r="L17" i="2"/>
  <c r="N16" i="2"/>
  <c r="L16" i="2"/>
  <c r="N15" i="2"/>
  <c r="L15" i="2"/>
  <c r="N14" i="2"/>
  <c r="L14" i="2"/>
  <c r="N13" i="2"/>
  <c r="L13" i="2"/>
  <c r="N12" i="2"/>
  <c r="L12" i="2"/>
  <c r="N11" i="2"/>
  <c r="L11" i="2"/>
  <c r="N10" i="2"/>
  <c r="L10" i="2"/>
  <c r="N9" i="2"/>
  <c r="L9" i="2"/>
  <c r="N8" i="2"/>
  <c r="L8" i="2"/>
  <c r="N7" i="2"/>
  <c r="L7" i="2"/>
  <c r="N6" i="2"/>
  <c r="L6" i="2"/>
  <c r="N5" i="2"/>
  <c r="L5" i="2"/>
  <c r="N4" i="2"/>
  <c r="L4" i="2"/>
  <c r="N3" i="2"/>
  <c r="L3" i="2"/>
  <c r="N2" i="2"/>
  <c r="L2" i="2"/>
  <c r="M22" i="12"/>
  <c r="N22" i="12" s="1"/>
  <c r="T5" i="12" s="1"/>
  <c r="T6" i="12" s="1"/>
  <c r="T7" i="12" s="1"/>
  <c r="T28" i="12"/>
  <c r="H2" i="12"/>
  <c r="G2" i="12"/>
  <c r="P11" i="12"/>
  <c r="P14" i="12" s="1"/>
  <c r="O10" i="12"/>
  <c r="O14" i="12" s="1"/>
  <c r="N9" i="12"/>
  <c r="N14" i="12" s="1"/>
  <c r="M8" i="12"/>
  <c r="M14" i="12" s="1"/>
  <c r="P2" i="8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" i="12"/>
  <c r="C520" i="11"/>
  <c r="C519" i="11"/>
  <c r="C518" i="11"/>
  <c r="C517" i="11"/>
  <c r="C516" i="11"/>
  <c r="C515" i="11"/>
  <c r="C514" i="11"/>
  <c r="C513" i="11"/>
  <c r="C512" i="11"/>
  <c r="C511" i="11"/>
  <c r="C510" i="11"/>
  <c r="C509" i="11"/>
  <c r="C508" i="11"/>
  <c r="C507" i="11"/>
  <c r="C506" i="11"/>
  <c r="C505" i="11"/>
  <c r="C504" i="11"/>
  <c r="C503" i="11"/>
  <c r="C502" i="11"/>
  <c r="C501" i="11"/>
  <c r="C500" i="11"/>
  <c r="C499" i="11"/>
  <c r="C498" i="11"/>
  <c r="C497" i="11"/>
  <c r="C496" i="11"/>
  <c r="C495" i="11"/>
  <c r="C494" i="11"/>
  <c r="C493" i="11"/>
  <c r="C492" i="11"/>
  <c r="C491" i="11"/>
  <c r="C490" i="11"/>
  <c r="C489" i="11"/>
  <c r="C488" i="11"/>
  <c r="C487" i="11"/>
  <c r="C486" i="11"/>
  <c r="C485" i="11"/>
  <c r="C484" i="11"/>
  <c r="C483" i="11"/>
  <c r="C482" i="11"/>
  <c r="C481" i="11"/>
  <c r="C480" i="11"/>
  <c r="C479" i="11"/>
  <c r="C478" i="11"/>
  <c r="C477" i="11"/>
  <c r="C476" i="11"/>
  <c r="C475" i="11"/>
  <c r="C474" i="11"/>
  <c r="C473" i="11"/>
  <c r="C472" i="11"/>
  <c r="C471" i="11"/>
  <c r="C470" i="11"/>
  <c r="C469" i="11"/>
  <c r="C468" i="11"/>
  <c r="C467" i="11"/>
  <c r="C466" i="11"/>
  <c r="C465" i="11"/>
  <c r="C464" i="11"/>
  <c r="C463" i="11"/>
  <c r="C462" i="11"/>
  <c r="C461" i="11"/>
  <c r="C460" i="11"/>
  <c r="C459" i="11"/>
  <c r="C458" i="11"/>
  <c r="C457" i="11"/>
  <c r="C456" i="11"/>
  <c r="C455" i="11"/>
  <c r="C454" i="11"/>
  <c r="C453" i="11"/>
  <c r="C452" i="11"/>
  <c r="C451" i="11"/>
  <c r="C450" i="11"/>
  <c r="C449" i="11"/>
  <c r="C448" i="11"/>
  <c r="C447" i="11"/>
  <c r="C446" i="11"/>
  <c r="C445" i="11"/>
  <c r="C444" i="11"/>
  <c r="C443" i="11"/>
  <c r="C442" i="11"/>
  <c r="C441" i="11"/>
  <c r="C440" i="11"/>
  <c r="C439" i="11"/>
  <c r="C438" i="11"/>
  <c r="C437" i="11"/>
  <c r="C436" i="11"/>
  <c r="C435" i="11"/>
  <c r="C434" i="11"/>
  <c r="C433" i="11"/>
  <c r="C432" i="11"/>
  <c r="C431" i="11"/>
  <c r="C430" i="11"/>
  <c r="C429" i="11"/>
  <c r="C428" i="11"/>
  <c r="C427" i="11"/>
  <c r="C426" i="11"/>
  <c r="C425" i="11"/>
  <c r="C424" i="11"/>
  <c r="C423" i="11"/>
  <c r="C422" i="11"/>
  <c r="C421" i="11"/>
  <c r="C420" i="11"/>
  <c r="C419" i="11"/>
  <c r="C418" i="11"/>
  <c r="C417" i="11"/>
  <c r="C416" i="11"/>
  <c r="C415" i="11"/>
  <c r="C414" i="11"/>
  <c r="C413" i="11"/>
  <c r="C412" i="11"/>
  <c r="C411" i="11"/>
  <c r="C410" i="11"/>
  <c r="C409" i="11"/>
  <c r="C408" i="11"/>
  <c r="C407" i="11"/>
  <c r="C406" i="11"/>
  <c r="C405" i="11"/>
  <c r="C404" i="11"/>
  <c r="C403" i="11"/>
  <c r="C402" i="11"/>
  <c r="C401" i="11"/>
  <c r="C400" i="11"/>
  <c r="C399" i="11"/>
  <c r="C398" i="11"/>
  <c r="C397" i="11"/>
  <c r="C396" i="11"/>
  <c r="C395" i="11"/>
  <c r="C394" i="11"/>
  <c r="C393" i="11"/>
  <c r="C392" i="11"/>
  <c r="C391" i="11"/>
  <c r="C390" i="11"/>
  <c r="C389" i="11"/>
  <c r="C388" i="11"/>
  <c r="C387" i="11"/>
  <c r="C386" i="11"/>
  <c r="C385" i="11"/>
  <c r="C384" i="11"/>
  <c r="C383" i="11"/>
  <c r="C382" i="11"/>
  <c r="C381" i="11"/>
  <c r="C380" i="11"/>
  <c r="C379" i="11"/>
  <c r="C378" i="11"/>
  <c r="C377" i="11"/>
  <c r="C376" i="11"/>
  <c r="C375" i="11"/>
  <c r="C374" i="11"/>
  <c r="C373" i="11"/>
  <c r="C372" i="11"/>
  <c r="C371" i="11"/>
  <c r="C370" i="11"/>
  <c r="C369" i="11"/>
  <c r="C368" i="11"/>
  <c r="C367" i="11"/>
  <c r="C366" i="11"/>
  <c r="C365" i="11"/>
  <c r="C364" i="11"/>
  <c r="C363" i="11"/>
  <c r="C362" i="11"/>
  <c r="C361" i="11"/>
  <c r="C360" i="11"/>
  <c r="C359" i="11"/>
  <c r="C358" i="11"/>
  <c r="C357" i="11"/>
  <c r="C356" i="11"/>
  <c r="C355" i="11"/>
  <c r="C354" i="11"/>
  <c r="C353" i="11"/>
  <c r="C352" i="11"/>
  <c r="C351" i="11"/>
  <c r="C350" i="11"/>
  <c r="C349" i="11"/>
  <c r="C348" i="11"/>
  <c r="C347" i="11"/>
  <c r="C346" i="11"/>
  <c r="C345" i="11"/>
  <c r="C344" i="11"/>
  <c r="C343" i="11"/>
  <c r="C342" i="11"/>
  <c r="C341" i="11"/>
  <c r="C340" i="11"/>
  <c r="C339" i="11"/>
  <c r="C338" i="11"/>
  <c r="C337" i="11"/>
  <c r="C336" i="11"/>
  <c r="C335" i="11"/>
  <c r="C334" i="11"/>
  <c r="C333" i="11"/>
  <c r="C332" i="11"/>
  <c r="C331" i="11"/>
  <c r="C330" i="11"/>
  <c r="C329" i="11"/>
  <c r="C328" i="11"/>
  <c r="C327" i="11"/>
  <c r="C326" i="11"/>
  <c r="C325" i="11"/>
  <c r="C324" i="11"/>
  <c r="C323" i="11"/>
  <c r="C322" i="11"/>
  <c r="C321" i="11"/>
  <c r="C320" i="11"/>
  <c r="C319" i="11"/>
  <c r="C318" i="11"/>
  <c r="C317" i="11"/>
  <c r="C316" i="11"/>
  <c r="C315" i="11"/>
  <c r="C314" i="11"/>
  <c r="C313" i="11"/>
  <c r="C312" i="11"/>
  <c r="C311" i="11"/>
  <c r="C310" i="11"/>
  <c r="C309" i="11"/>
  <c r="C308" i="11"/>
  <c r="C307" i="11"/>
  <c r="C306" i="11"/>
  <c r="C305" i="11"/>
  <c r="C304" i="11"/>
  <c r="C303" i="11"/>
  <c r="C302" i="11"/>
  <c r="C301" i="11"/>
  <c r="C300" i="11"/>
  <c r="C299" i="11"/>
  <c r="C298" i="11"/>
  <c r="C297" i="11"/>
  <c r="C296" i="11"/>
  <c r="C295" i="11"/>
  <c r="C294" i="11"/>
  <c r="C293" i="11"/>
  <c r="C292" i="11"/>
  <c r="C291" i="11"/>
  <c r="C290" i="11"/>
  <c r="C289" i="11"/>
  <c r="C288" i="11"/>
  <c r="C287" i="11"/>
  <c r="C286" i="11"/>
  <c r="C285" i="11"/>
  <c r="C284" i="11"/>
  <c r="C283" i="11"/>
  <c r="C282" i="11"/>
  <c r="C281" i="11"/>
  <c r="C280" i="11"/>
  <c r="C279" i="11"/>
  <c r="C278" i="11"/>
  <c r="C277" i="11"/>
  <c r="C276" i="11"/>
  <c r="C275" i="11"/>
  <c r="C274" i="11"/>
  <c r="C273" i="11"/>
  <c r="C272" i="11"/>
  <c r="C271" i="11"/>
  <c r="C270" i="11"/>
  <c r="C269" i="11"/>
  <c r="C268" i="11"/>
  <c r="C267" i="11"/>
  <c r="C266" i="11"/>
  <c r="C265" i="11"/>
  <c r="C264" i="11"/>
  <c r="C263" i="11"/>
  <c r="C262" i="11"/>
  <c r="C261" i="11"/>
  <c r="C260" i="11"/>
  <c r="C259" i="11"/>
  <c r="C258" i="11"/>
  <c r="C257" i="11"/>
  <c r="C256" i="11"/>
  <c r="C255" i="11"/>
  <c r="C254" i="11"/>
  <c r="C253" i="11"/>
  <c r="C252" i="11"/>
  <c r="C251" i="11"/>
  <c r="C250" i="11"/>
  <c r="C249" i="11"/>
  <c r="C248" i="11"/>
  <c r="C247" i="11"/>
  <c r="C246" i="11"/>
  <c r="C245" i="11"/>
  <c r="C244" i="11"/>
  <c r="C243" i="11"/>
  <c r="C242" i="11"/>
  <c r="C241" i="11"/>
  <c r="C240" i="11"/>
  <c r="C239" i="11"/>
  <c r="C238" i="11"/>
  <c r="C237" i="11"/>
  <c r="C236" i="11"/>
  <c r="C235" i="11"/>
  <c r="C234" i="11"/>
  <c r="C233" i="11"/>
  <c r="C232" i="11"/>
  <c r="C231" i="11"/>
  <c r="C230" i="11"/>
  <c r="C229" i="11"/>
  <c r="C228" i="11"/>
  <c r="C227" i="11"/>
  <c r="C226" i="11"/>
  <c r="C225" i="11"/>
  <c r="C224" i="11"/>
  <c r="C223" i="11"/>
  <c r="C222" i="11"/>
  <c r="C221" i="11"/>
  <c r="C220" i="11"/>
  <c r="C219" i="11"/>
  <c r="C218" i="11"/>
  <c r="C217" i="11"/>
  <c r="C216" i="11"/>
  <c r="C215" i="11"/>
  <c r="C214" i="11"/>
  <c r="C213" i="11"/>
  <c r="C212" i="11"/>
  <c r="C211" i="11"/>
  <c r="C210" i="11"/>
  <c r="C209" i="11"/>
  <c r="C208" i="11"/>
  <c r="C207" i="11"/>
  <c r="C206" i="11"/>
  <c r="C205" i="11"/>
  <c r="C204" i="11"/>
  <c r="C203" i="11"/>
  <c r="C202" i="11"/>
  <c r="C201" i="11"/>
  <c r="C200" i="11"/>
  <c r="C199" i="11"/>
  <c r="C198" i="11"/>
  <c r="C197" i="11"/>
  <c r="C196" i="11"/>
  <c r="C195" i="11"/>
  <c r="C194" i="11"/>
  <c r="C193" i="11"/>
  <c r="C192" i="11"/>
  <c r="C191" i="11"/>
  <c r="C190" i="11"/>
  <c r="C189" i="11"/>
  <c r="C188" i="11"/>
  <c r="C187" i="11"/>
  <c r="C186" i="11"/>
  <c r="C185" i="11"/>
  <c r="C184" i="11"/>
  <c r="C183" i="11"/>
  <c r="C182" i="11"/>
  <c r="C181" i="11"/>
  <c r="C180" i="11"/>
  <c r="C179" i="11"/>
  <c r="C178" i="11"/>
  <c r="C177" i="11"/>
  <c r="C176" i="11"/>
  <c r="C175" i="11"/>
  <c r="C174" i="11"/>
  <c r="C173" i="11"/>
  <c r="C172" i="11"/>
  <c r="C171" i="11"/>
  <c r="C170" i="11"/>
  <c r="C169" i="11"/>
  <c r="C168" i="11"/>
  <c r="C167" i="11"/>
  <c r="C166" i="11"/>
  <c r="C165" i="11"/>
  <c r="C164" i="11"/>
  <c r="C163" i="11"/>
  <c r="C162" i="11"/>
  <c r="C161" i="11"/>
  <c r="C160" i="11"/>
  <c r="C159" i="11"/>
  <c r="C158" i="11"/>
  <c r="C157" i="11"/>
  <c r="C156" i="11"/>
  <c r="C155" i="11"/>
  <c r="C154" i="11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2" i="11"/>
  <c r="E518" i="11"/>
  <c r="E516" i="11"/>
  <c r="E514" i="11"/>
  <c r="E510" i="11"/>
  <c r="E508" i="11"/>
  <c r="E506" i="11"/>
  <c r="E502" i="11"/>
  <c r="E500" i="11"/>
  <c r="E498" i="11"/>
  <c r="E494" i="11"/>
  <c r="E492" i="11"/>
  <c r="E490" i="11"/>
  <c r="E486" i="11"/>
  <c r="E484" i="11"/>
  <c r="E482" i="11"/>
  <c r="E478" i="11"/>
  <c r="E476" i="11"/>
  <c r="E474" i="11"/>
  <c r="E470" i="11"/>
  <c r="E468" i="11"/>
  <c r="E466" i="11"/>
  <c r="E462" i="11"/>
  <c r="E460" i="11"/>
  <c r="E458" i="11"/>
  <c r="E454" i="11"/>
  <c r="E452" i="11"/>
  <c r="E450" i="11"/>
  <c r="E446" i="11"/>
  <c r="E444" i="11"/>
  <c r="E442" i="11"/>
  <c r="E438" i="11"/>
  <c r="E436" i="11"/>
  <c r="E434" i="11"/>
  <c r="E430" i="11"/>
  <c r="E428" i="11"/>
  <c r="E426" i="11"/>
  <c r="E422" i="11"/>
  <c r="E420" i="11"/>
  <c r="E418" i="11"/>
  <c r="E414" i="11"/>
  <c r="E412" i="11"/>
  <c r="E410" i="11"/>
  <c r="E406" i="11"/>
  <c r="E404" i="11"/>
  <c r="E402" i="11"/>
  <c r="E398" i="11"/>
  <c r="E396" i="11"/>
  <c r="E394" i="11"/>
  <c r="E390" i="11"/>
  <c r="E388" i="11"/>
  <c r="E385" i="11"/>
  <c r="E382" i="11"/>
  <c r="E380" i="11"/>
  <c r="E378" i="11"/>
  <c r="E374" i="11"/>
  <c r="E372" i="11"/>
  <c r="E370" i="11"/>
  <c r="E366" i="11"/>
  <c r="E364" i="11"/>
  <c r="E362" i="11"/>
  <c r="E358" i="11"/>
  <c r="E356" i="11"/>
  <c r="E354" i="11"/>
  <c r="E350" i="11"/>
  <c r="E348" i="11"/>
  <c r="E346" i="11"/>
  <c r="E342" i="11"/>
  <c r="E340" i="11"/>
  <c r="E338" i="11"/>
  <c r="E334" i="11"/>
  <c r="E332" i="11"/>
  <c r="E330" i="11"/>
  <c r="E326" i="11"/>
  <c r="E324" i="11"/>
  <c r="E322" i="11"/>
  <c r="E318" i="11"/>
  <c r="E316" i="11"/>
  <c r="E314" i="11"/>
  <c r="E310" i="11"/>
  <c r="E308" i="11"/>
  <c r="E306" i="11"/>
  <c r="E300" i="11"/>
  <c r="E298" i="11"/>
  <c r="E292" i="11"/>
  <c r="E290" i="11"/>
  <c r="E284" i="11"/>
  <c r="E282" i="11"/>
  <c r="E276" i="11"/>
  <c r="E274" i="11"/>
  <c r="E268" i="11"/>
  <c r="E266" i="11"/>
  <c r="E260" i="11"/>
  <c r="E258" i="11"/>
  <c r="E252" i="11"/>
  <c r="E250" i="11"/>
  <c r="E244" i="11"/>
  <c r="E242" i="11"/>
  <c r="E236" i="11"/>
  <c r="E234" i="11"/>
  <c r="E228" i="11"/>
  <c r="E226" i="11"/>
  <c r="E220" i="11"/>
  <c r="E218" i="11"/>
  <c r="E212" i="11"/>
  <c r="E210" i="11"/>
  <c r="E204" i="11"/>
  <c r="E202" i="11"/>
  <c r="E196" i="11"/>
  <c r="E194" i="11"/>
  <c r="E188" i="11"/>
  <c r="E186" i="11"/>
  <c r="E180" i="11"/>
  <c r="E178" i="11"/>
  <c r="E172" i="11"/>
  <c r="E170" i="11"/>
  <c r="E164" i="11"/>
  <c r="E162" i="11"/>
  <c r="E156" i="11"/>
  <c r="E154" i="11"/>
  <c r="E148" i="11"/>
  <c r="E146" i="11"/>
  <c r="E140" i="11"/>
  <c r="E138" i="11"/>
  <c r="E132" i="11"/>
  <c r="E130" i="11"/>
  <c r="E124" i="11"/>
  <c r="E122" i="11"/>
  <c r="E116" i="11"/>
  <c r="E114" i="11"/>
  <c r="E108" i="11"/>
  <c r="E106" i="11"/>
  <c r="E100" i="11"/>
  <c r="E98" i="11"/>
  <c r="E92" i="11"/>
  <c r="E90" i="11"/>
  <c r="E84" i="11"/>
  <c r="E82" i="11"/>
  <c r="E76" i="11"/>
  <c r="E74" i="11"/>
  <c r="E68" i="11"/>
  <c r="E66" i="11"/>
  <c r="E60" i="11"/>
  <c r="E58" i="11"/>
  <c r="E52" i="11"/>
  <c r="E50" i="11"/>
  <c r="E44" i="11"/>
  <c r="E42" i="11"/>
  <c r="E36" i="11"/>
  <c r="E34" i="11"/>
  <c r="E28" i="11"/>
  <c r="E26" i="11"/>
  <c r="E20" i="11"/>
  <c r="E18" i="11"/>
  <c r="E12" i="11"/>
  <c r="E10" i="11"/>
  <c r="E4" i="11"/>
  <c r="E2" i="11"/>
  <c r="E520" i="11"/>
  <c r="E519" i="11"/>
  <c r="E517" i="11"/>
  <c r="E515" i="11"/>
  <c r="E513" i="11"/>
  <c r="E512" i="11"/>
  <c r="E511" i="11"/>
  <c r="E509" i="11"/>
  <c r="E507" i="11"/>
  <c r="E505" i="11"/>
  <c r="E504" i="11"/>
  <c r="E503" i="11"/>
  <c r="E501" i="11"/>
  <c r="E499" i="11"/>
  <c r="E497" i="11"/>
  <c r="E496" i="11"/>
  <c r="E495" i="11"/>
  <c r="E493" i="11"/>
  <c r="E491" i="11"/>
  <c r="E489" i="11"/>
  <c r="E488" i="11"/>
  <c r="E487" i="11"/>
  <c r="E485" i="11"/>
  <c r="E483" i="11"/>
  <c r="E481" i="11"/>
  <c r="E480" i="11"/>
  <c r="E479" i="11"/>
  <c r="E477" i="11"/>
  <c r="E475" i="11"/>
  <c r="E473" i="11"/>
  <c r="E472" i="11"/>
  <c r="E471" i="11"/>
  <c r="E469" i="11"/>
  <c r="E467" i="11"/>
  <c r="E465" i="11"/>
  <c r="E464" i="11"/>
  <c r="E463" i="11"/>
  <c r="E461" i="11"/>
  <c r="E459" i="11"/>
  <c r="E457" i="11"/>
  <c r="E456" i="11"/>
  <c r="E455" i="11"/>
  <c r="E453" i="11"/>
  <c r="E451" i="11"/>
  <c r="E449" i="11"/>
  <c r="E448" i="11"/>
  <c r="E447" i="11"/>
  <c r="E445" i="11"/>
  <c r="E443" i="11"/>
  <c r="E441" i="11"/>
  <c r="E440" i="11"/>
  <c r="E439" i="11"/>
  <c r="E437" i="11"/>
  <c r="E435" i="11"/>
  <c r="E433" i="11"/>
  <c r="E432" i="11"/>
  <c r="E431" i="11"/>
  <c r="E429" i="11"/>
  <c r="E427" i="11"/>
  <c r="E425" i="11"/>
  <c r="E424" i="11"/>
  <c r="E423" i="11"/>
  <c r="E421" i="11"/>
  <c r="E419" i="11"/>
  <c r="E417" i="11"/>
  <c r="E416" i="11"/>
  <c r="E415" i="11"/>
  <c r="E413" i="11"/>
  <c r="E411" i="11"/>
  <c r="E409" i="11"/>
  <c r="E408" i="11"/>
  <c r="E407" i="11"/>
  <c r="E405" i="11"/>
  <c r="E403" i="11"/>
  <c r="E401" i="11"/>
  <c r="E400" i="11"/>
  <c r="E399" i="11"/>
  <c r="E397" i="11"/>
  <c r="E395" i="11"/>
  <c r="E393" i="11"/>
  <c r="E392" i="11"/>
  <c r="E391" i="11"/>
  <c r="E389" i="11"/>
  <c r="E387" i="11"/>
  <c r="E384" i="11"/>
  <c r="E383" i="11"/>
  <c r="E381" i="11"/>
  <c r="E379" i="11"/>
  <c r="E376" i="11"/>
  <c r="E375" i="11"/>
  <c r="E373" i="11"/>
  <c r="E371" i="11"/>
  <c r="E369" i="11"/>
  <c r="E368" i="11"/>
  <c r="E367" i="11"/>
  <c r="E365" i="11"/>
  <c r="E363" i="11"/>
  <c r="E361" i="11"/>
  <c r="E360" i="11"/>
  <c r="E359" i="11"/>
  <c r="E357" i="11"/>
  <c r="E355" i="11"/>
  <c r="E353" i="11"/>
  <c r="E352" i="11"/>
  <c r="E351" i="11"/>
  <c r="E349" i="11"/>
  <c r="E347" i="11"/>
  <c r="E345" i="11"/>
  <c r="E344" i="11"/>
  <c r="E343" i="11"/>
  <c r="E341" i="11"/>
  <c r="E339" i="11"/>
  <c r="E337" i="11"/>
  <c r="E336" i="11"/>
  <c r="E335" i="11"/>
  <c r="E333" i="11"/>
  <c r="E331" i="11"/>
  <c r="E329" i="11"/>
  <c r="E328" i="11"/>
  <c r="E327" i="11"/>
  <c r="E325" i="11"/>
  <c r="E323" i="11"/>
  <c r="E321" i="11"/>
  <c r="E320" i="11"/>
  <c r="E319" i="11"/>
  <c r="E317" i="11"/>
  <c r="E315" i="11"/>
  <c r="E313" i="11"/>
  <c r="E312" i="11"/>
  <c r="E311" i="11"/>
  <c r="E309" i="11"/>
  <c r="E307" i="11"/>
  <c r="E305" i="11"/>
  <c r="E304" i="11"/>
  <c r="E303" i="11"/>
  <c r="E302" i="11"/>
  <c r="E301" i="11"/>
  <c r="E299" i="11"/>
  <c r="E297" i="11"/>
  <c r="E296" i="11"/>
  <c r="E295" i="11"/>
  <c r="E294" i="11"/>
  <c r="E293" i="11"/>
  <c r="E291" i="11"/>
  <c r="E289" i="11"/>
  <c r="E288" i="11"/>
  <c r="E287" i="11"/>
  <c r="E286" i="11"/>
  <c r="E285" i="11"/>
  <c r="E283" i="11"/>
  <c r="E281" i="11"/>
  <c r="E280" i="11"/>
  <c r="E279" i="11"/>
  <c r="E278" i="11"/>
  <c r="E277" i="11"/>
  <c r="E275" i="11"/>
  <c r="E273" i="11"/>
  <c r="E272" i="11"/>
  <c r="E271" i="11"/>
  <c r="E270" i="11"/>
  <c r="E269" i="11"/>
  <c r="E267" i="11"/>
  <c r="E265" i="11"/>
  <c r="E264" i="11"/>
  <c r="E263" i="11"/>
  <c r="E262" i="11"/>
  <c r="E261" i="11"/>
  <c r="E259" i="11"/>
  <c r="E257" i="11"/>
  <c r="E256" i="11"/>
  <c r="E255" i="11"/>
  <c r="E254" i="11"/>
  <c r="E253" i="11"/>
  <c r="E251" i="11"/>
  <c r="E249" i="11"/>
  <c r="E248" i="11"/>
  <c r="E247" i="11"/>
  <c r="E246" i="11"/>
  <c r="E245" i="11"/>
  <c r="E243" i="11"/>
  <c r="E241" i="11"/>
  <c r="E240" i="11"/>
  <c r="E239" i="11"/>
  <c r="E238" i="11"/>
  <c r="E237" i="11"/>
  <c r="E235" i="11"/>
  <c r="E233" i="11"/>
  <c r="E232" i="11"/>
  <c r="E231" i="11"/>
  <c r="E230" i="11"/>
  <c r="E229" i="11"/>
  <c r="E227" i="11"/>
  <c r="E225" i="11"/>
  <c r="E224" i="11"/>
  <c r="E223" i="11"/>
  <c r="E222" i="11"/>
  <c r="E221" i="11"/>
  <c r="E219" i="11"/>
  <c r="E217" i="11"/>
  <c r="E216" i="11"/>
  <c r="E215" i="11"/>
  <c r="E214" i="11"/>
  <c r="E213" i="11"/>
  <c r="E211" i="11"/>
  <c r="E209" i="11"/>
  <c r="E208" i="11"/>
  <c r="E207" i="11"/>
  <c r="E206" i="11"/>
  <c r="E205" i="11"/>
  <c r="E203" i="11"/>
  <c r="E201" i="11"/>
  <c r="E200" i="11"/>
  <c r="E199" i="11"/>
  <c r="E198" i="11"/>
  <c r="E197" i="11"/>
  <c r="E195" i="11"/>
  <c r="E193" i="11"/>
  <c r="E192" i="11"/>
  <c r="E191" i="11"/>
  <c r="E190" i="11"/>
  <c r="E189" i="11"/>
  <c r="E187" i="11"/>
  <c r="E185" i="11"/>
  <c r="E184" i="11"/>
  <c r="E183" i="11"/>
  <c r="E182" i="11"/>
  <c r="E181" i="11"/>
  <c r="E179" i="11"/>
  <c r="E177" i="11"/>
  <c r="E176" i="11"/>
  <c r="E175" i="11"/>
  <c r="E174" i="11"/>
  <c r="E173" i="11"/>
  <c r="E171" i="11"/>
  <c r="E169" i="11"/>
  <c r="E168" i="11"/>
  <c r="E167" i="11"/>
  <c r="E166" i="11"/>
  <c r="E165" i="11"/>
  <c r="E163" i="11"/>
  <c r="E161" i="11"/>
  <c r="E160" i="11"/>
  <c r="E159" i="11"/>
  <c r="E158" i="11"/>
  <c r="E157" i="11"/>
  <c r="E155" i="11"/>
  <c r="E153" i="11"/>
  <c r="E152" i="11"/>
  <c r="E151" i="11"/>
  <c r="E150" i="11"/>
  <c r="E149" i="11"/>
  <c r="E147" i="11"/>
  <c r="E145" i="11"/>
  <c r="E144" i="11"/>
  <c r="E143" i="11"/>
  <c r="E142" i="11"/>
  <c r="E141" i="11"/>
  <c r="E139" i="11"/>
  <c r="E137" i="11"/>
  <c r="E136" i="11"/>
  <c r="E135" i="11"/>
  <c r="E134" i="11"/>
  <c r="E133" i="11"/>
  <c r="E131" i="11"/>
  <c r="E129" i="11"/>
  <c r="E128" i="11"/>
  <c r="E127" i="11"/>
  <c r="E126" i="11"/>
  <c r="E125" i="11"/>
  <c r="E123" i="11"/>
  <c r="E121" i="11"/>
  <c r="E120" i="11"/>
  <c r="E119" i="11"/>
  <c r="E118" i="11"/>
  <c r="E117" i="11"/>
  <c r="E115" i="11"/>
  <c r="E113" i="11"/>
  <c r="E112" i="11"/>
  <c r="E111" i="11"/>
  <c r="E110" i="11"/>
  <c r="E109" i="11"/>
  <c r="E107" i="11"/>
  <c r="E105" i="11"/>
  <c r="E104" i="11"/>
  <c r="E103" i="11"/>
  <c r="E102" i="11"/>
  <c r="E101" i="11"/>
  <c r="E99" i="11"/>
  <c r="E97" i="11"/>
  <c r="E96" i="11"/>
  <c r="E95" i="11"/>
  <c r="E94" i="11"/>
  <c r="E93" i="11"/>
  <c r="E91" i="11"/>
  <c r="E89" i="11"/>
  <c r="E88" i="11"/>
  <c r="E87" i="11"/>
  <c r="E86" i="11"/>
  <c r="E85" i="11"/>
  <c r="E83" i="11"/>
  <c r="E81" i="11"/>
  <c r="E80" i="11"/>
  <c r="E79" i="11"/>
  <c r="E78" i="11"/>
  <c r="E77" i="11"/>
  <c r="E75" i="11"/>
  <c r="E73" i="11"/>
  <c r="E72" i="11"/>
  <c r="E71" i="11"/>
  <c r="E70" i="11"/>
  <c r="E69" i="11"/>
  <c r="E67" i="11"/>
  <c r="E65" i="11"/>
  <c r="E64" i="11"/>
  <c r="E63" i="11"/>
  <c r="E62" i="11"/>
  <c r="E61" i="11"/>
  <c r="E59" i="11"/>
  <c r="E57" i="11"/>
  <c r="E56" i="11"/>
  <c r="E55" i="11"/>
  <c r="E54" i="11"/>
  <c r="E53" i="11"/>
  <c r="E51" i="11"/>
  <c r="E49" i="11"/>
  <c r="E48" i="11"/>
  <c r="E47" i="11"/>
  <c r="E46" i="11"/>
  <c r="E45" i="11"/>
  <c r="E43" i="11"/>
  <c r="E41" i="11"/>
  <c r="E40" i="11"/>
  <c r="E39" i="11"/>
  <c r="E38" i="11"/>
  <c r="E37" i="11"/>
  <c r="E35" i="11"/>
  <c r="E33" i="11"/>
  <c r="E32" i="11"/>
  <c r="E31" i="11"/>
  <c r="E30" i="11"/>
  <c r="E29" i="11"/>
  <c r="E27" i="11"/>
  <c r="E25" i="11"/>
  <c r="E24" i="11"/>
  <c r="E23" i="11"/>
  <c r="E22" i="11"/>
  <c r="E21" i="11"/>
  <c r="E19" i="11"/>
  <c r="E17" i="11"/>
  <c r="E16" i="11"/>
  <c r="E15" i="11"/>
  <c r="E14" i="11"/>
  <c r="E13" i="11"/>
  <c r="E11" i="11"/>
  <c r="E9" i="11"/>
  <c r="E8" i="11"/>
  <c r="E7" i="11"/>
  <c r="E6" i="11"/>
  <c r="E5" i="11"/>
  <c r="E3" i="11"/>
  <c r="L5" i="10"/>
  <c r="I5" i="10"/>
  <c r="J4" i="10"/>
  <c r="J5" i="10" s="1"/>
  <c r="K4" i="10"/>
  <c r="K5" i="10" s="1"/>
  <c r="L4" i="10"/>
  <c r="I4" i="10"/>
  <c r="M12" i="10"/>
  <c r="M15" i="10" s="1"/>
  <c r="L11" i="10"/>
  <c r="L15" i="10" s="1"/>
  <c r="K10" i="10"/>
  <c r="K15" i="10" s="1"/>
  <c r="J9" i="10"/>
  <c r="J15" i="10" s="1"/>
  <c r="K2" i="10"/>
  <c r="K3" i="10" s="1"/>
  <c r="L2" i="10"/>
  <c r="L3" i="10" s="1"/>
  <c r="J2" i="10"/>
  <c r="J3" i="10" s="1"/>
  <c r="I2" i="10"/>
  <c r="I3" i="10" s="1"/>
  <c r="L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2" i="8"/>
  <c r="M2" i="8" s="1"/>
  <c r="I3" i="8"/>
  <c r="P3" i="8" s="1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2" i="8"/>
  <c r="F3" i="8"/>
  <c r="G2" i="8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2" i="8"/>
  <c r="D2" i="8" s="1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F25" i="5"/>
  <c r="F23" i="5"/>
  <c r="F20" i="5"/>
  <c r="F17" i="5"/>
  <c r="F15" i="5"/>
  <c r="F12" i="5"/>
  <c r="F9" i="5"/>
  <c r="F7" i="5"/>
  <c r="F4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" i="4"/>
  <c r="D3" i="5"/>
  <c r="F3" i="5" s="1"/>
  <c r="D4" i="5"/>
  <c r="D5" i="5"/>
  <c r="F5" i="5" s="1"/>
  <c r="D6" i="5"/>
  <c r="F6" i="5" s="1"/>
  <c r="D7" i="5"/>
  <c r="D8" i="5"/>
  <c r="F8" i="5" s="1"/>
  <c r="D9" i="5"/>
  <c r="D10" i="5"/>
  <c r="F10" i="5" s="1"/>
  <c r="D11" i="5"/>
  <c r="F11" i="5" s="1"/>
  <c r="D12" i="5"/>
  <c r="D13" i="5"/>
  <c r="F13" i="5" s="1"/>
  <c r="D14" i="5"/>
  <c r="F14" i="5" s="1"/>
  <c r="D15" i="5"/>
  <c r="D16" i="5"/>
  <c r="F16" i="5" s="1"/>
  <c r="D17" i="5"/>
  <c r="D18" i="5"/>
  <c r="F18" i="5" s="1"/>
  <c r="D19" i="5"/>
  <c r="F19" i="5" s="1"/>
  <c r="D20" i="5"/>
  <c r="D21" i="5"/>
  <c r="F21" i="5" s="1"/>
  <c r="D22" i="5"/>
  <c r="F22" i="5" s="1"/>
  <c r="D23" i="5"/>
  <c r="D24" i="5"/>
  <c r="F24" i="5" s="1"/>
  <c r="D2" i="5"/>
  <c r="F2" i="5" s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" i="3"/>
  <c r="T8" i="12" l="1"/>
  <c r="T9" i="12" s="1"/>
  <c r="T10" i="12" s="1"/>
  <c r="T11" i="12" s="1"/>
  <c r="T12" i="12" s="1"/>
  <c r="T13" i="12" s="1"/>
  <c r="T14" i="12" s="1"/>
  <c r="T15" i="12" s="1"/>
  <c r="T16" i="12" s="1"/>
  <c r="T17" i="12" s="1"/>
  <c r="T18" i="12" s="1"/>
  <c r="T19" i="12" s="1"/>
  <c r="T20" i="12" s="1"/>
  <c r="T21" i="12" s="1"/>
  <c r="T22" i="12" s="1"/>
  <c r="J2" i="12"/>
  <c r="J2" i="8"/>
  <c r="E377" i="11"/>
  <c r="E386" i="11"/>
</calcChain>
</file>

<file path=xl/sharedStrings.xml><?xml version="1.0" encoding="utf-8"?>
<sst xmlns="http://schemas.openxmlformats.org/spreadsheetml/2006/main" count="382" uniqueCount="111">
  <si>
    <t>年月</t>
  </si>
  <si>
    <t>變動匯率</t>
  </si>
  <si>
    <t>台灣通膨率</t>
  </si>
  <si>
    <t>美國通膨率</t>
  </si>
  <si>
    <t>(Id-If)/(1+If)</t>
  </si>
  <si>
    <t>摘要輸出</t>
  </si>
  <si>
    <t>迴歸統計</t>
  </si>
  <si>
    <t>R 的倍數</t>
  </si>
  <si>
    <t>R 平方</t>
  </si>
  <si>
    <t>調整的 R 平方</t>
  </si>
  <si>
    <t>標準誤</t>
  </si>
  <si>
    <t>觀察值個數</t>
  </si>
  <si>
    <t>ANOVA</t>
  </si>
  <si>
    <t>迴歸</t>
  </si>
  <si>
    <t>殘差</t>
  </si>
  <si>
    <t>總和</t>
  </si>
  <si>
    <t>截距</t>
  </si>
  <si>
    <t>自由度</t>
  </si>
  <si>
    <t>SS</t>
  </si>
  <si>
    <t>MS</t>
  </si>
  <si>
    <t>F</t>
  </si>
  <si>
    <t>顯著值</t>
  </si>
  <si>
    <t>係數</t>
  </si>
  <si>
    <t>t 統計</t>
  </si>
  <si>
    <t>P-值</t>
  </si>
  <si>
    <t>下限 95%</t>
  </si>
  <si>
    <t>上限 95%</t>
  </si>
  <si>
    <t>下限 95.0%</t>
  </si>
  <si>
    <t>上限 95.0%</t>
  </si>
  <si>
    <t>2021/1</t>
    <phoneticPr fontId="18" type="noConversion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</si>
  <si>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</si>
  <si>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</si>
  <si>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</si>
  <si>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</si>
  <si>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</si>
  <si>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</si>
  <si>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</si>
  <si>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</si>
  <si>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</si>
  <si>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</si>
  <si>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</si>
  <si>
    <t>2022/1</t>
    <phoneticPr fontId="18" type="noConversion"/>
  </si>
  <si>
    <t>2022/2</t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</si>
  <si>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</si>
  <si>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</si>
  <si>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</si>
  <si>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</si>
  <si>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</si>
  <si>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</si>
  <si>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</si>
  <si>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</si>
  <si>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</si>
  <si>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</si>
  <si>
    <t>2023/1</t>
    <phoneticPr fontId="18" type="noConversion"/>
  </si>
  <si>
    <t>台幣對美元匯率</t>
    <phoneticPr fontId="18" type="noConversion"/>
  </si>
  <si>
    <t>變動匯率</t>
    <phoneticPr fontId="18" type="noConversion"/>
  </si>
  <si>
    <t>Date</t>
  </si>
  <si>
    <t>美國基本利率</t>
    <phoneticPr fontId="18" type="noConversion"/>
  </si>
  <si>
    <t>台灣定存利率</t>
    <phoneticPr fontId="18" type="noConversion"/>
  </si>
  <si>
    <t>(Id-If)/(1+If)</t>
    <phoneticPr fontId="18" type="noConversion"/>
  </si>
  <si>
    <t>(id-if)/(1+if)</t>
    <phoneticPr fontId="18" type="noConversion"/>
  </si>
  <si>
    <t>台灣CPI</t>
    <phoneticPr fontId="18" type="noConversion"/>
  </si>
  <si>
    <t>台灣大盤</t>
    <phoneticPr fontId="18" type="noConversion"/>
  </si>
  <si>
    <t>r2327</t>
  </si>
  <si>
    <t>r2327</t>
    <phoneticPr fontId="18" type="noConversion"/>
  </si>
  <si>
    <t>r1101</t>
  </si>
  <si>
    <t>r1101</t>
    <phoneticPr fontId="18" type="noConversion"/>
  </si>
  <si>
    <t>r2884</t>
  </si>
  <si>
    <t>r2884</t>
    <phoneticPr fontId="18" type="noConversion"/>
  </si>
  <si>
    <t>r2330</t>
  </si>
  <si>
    <t>r2330</t>
    <phoneticPr fontId="18" type="noConversion"/>
  </si>
  <si>
    <t>台積電2330.TW</t>
    <phoneticPr fontId="18" type="noConversion"/>
  </si>
  <si>
    <t>國巨2327.TW</t>
    <phoneticPr fontId="18" type="noConversion"/>
  </si>
  <si>
    <t>玉山2884.TW</t>
    <phoneticPr fontId="18" type="noConversion"/>
  </si>
  <si>
    <t>台泥1101.TW</t>
    <phoneticPr fontId="18" type="noConversion"/>
  </si>
  <si>
    <t>相關係數</t>
    <phoneticPr fontId="18" type="noConversion"/>
  </si>
  <si>
    <t>r2327vsr2884</t>
    <phoneticPr fontId="18" type="noConversion"/>
  </si>
  <si>
    <t>r2330vsr1101</t>
    <phoneticPr fontId="18" type="noConversion"/>
  </si>
  <si>
    <t>COV</t>
    <phoneticPr fontId="18" type="noConversion"/>
  </si>
  <si>
    <t>Var-Cov</t>
    <phoneticPr fontId="18" type="noConversion"/>
  </si>
  <si>
    <t>Correlation</t>
    <phoneticPr fontId="18" type="noConversion"/>
  </si>
  <si>
    <t>STD</t>
    <phoneticPr fontId="18" type="noConversion"/>
  </si>
  <si>
    <t>年平均報酬率</t>
    <phoneticPr fontId="18" type="noConversion"/>
  </si>
  <si>
    <t>日風險-標準差</t>
    <phoneticPr fontId="18" type="noConversion"/>
  </si>
  <si>
    <t>年化風險</t>
    <phoneticPr fontId="18" type="noConversion"/>
  </si>
  <si>
    <t>Date</t>
    <phoneticPr fontId="18" type="noConversion"/>
  </si>
  <si>
    <t>rm</t>
    <phoneticPr fontId="18" type="noConversion"/>
  </si>
  <si>
    <t>日平均報酬率</t>
    <phoneticPr fontId="18" type="noConversion"/>
  </si>
  <si>
    <t>1101&amp;2327</t>
    <phoneticPr fontId="18" type="noConversion"/>
  </si>
  <si>
    <t>相關係數最低，前四</t>
    <phoneticPr fontId="18" type="noConversion"/>
  </si>
  <si>
    <t>2327&amp;2884</t>
    <phoneticPr fontId="18" type="noConversion"/>
  </si>
  <si>
    <t>2330&amp;1101</t>
    <phoneticPr fontId="18" type="noConversion"/>
  </si>
  <si>
    <t>r</t>
    <phoneticPr fontId="18" type="noConversion"/>
  </si>
  <si>
    <t>該組合標準差</t>
    <phoneticPr fontId="18" type="noConversion"/>
  </si>
  <si>
    <t>日平均報酬率</t>
  </si>
  <si>
    <t>年平均報酬率</t>
  </si>
  <si>
    <t>日風險-標準差</t>
  </si>
  <si>
    <t>年化風險</t>
  </si>
  <si>
    <t>權重總和</t>
    <phoneticPr fontId="18" type="noConversion"/>
  </si>
  <si>
    <t>組合預期報酬率</t>
    <phoneticPr fontId="18" type="noConversion"/>
  </si>
  <si>
    <t>w2330</t>
    <phoneticPr fontId="18" type="noConversion"/>
  </si>
  <si>
    <t>w1101</t>
    <phoneticPr fontId="18" type="noConversion"/>
  </si>
  <si>
    <t>w2884</t>
    <phoneticPr fontId="18" type="noConversion"/>
  </si>
  <si>
    <t>w2327</t>
    <phoneticPr fontId="18" type="noConversion"/>
  </si>
  <si>
    <t>Fixed Return</t>
    <phoneticPr fontId="18" type="noConversion"/>
  </si>
  <si>
    <t>最小風險(投資組合風險)</t>
    <phoneticPr fontId="18" type="noConversion"/>
  </si>
  <si>
    <t>軌跡</t>
    <phoneticPr fontId="18" type="noConversion"/>
  </si>
  <si>
    <t>投資組合風險</t>
    <phoneticPr fontId="18" type="noConversion"/>
  </si>
  <si>
    <t>投資組合報酬率</t>
    <phoneticPr fontId="18" type="noConversion"/>
  </si>
  <si>
    <t>Max-min</t>
    <phoneticPr fontId="18" type="noConversion"/>
  </si>
  <si>
    <t>incremental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</si>
</sst>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;[Red]\(0.00\)"/>
    <numFmt numFmtId="177" formatCode="0.000%"/>
    <numFmt numFmtId="178" formatCode="0.0000000"/>
    <numFmt numFmtId="179" formatCode="0.0000%"/>
    <numFmt numFmtId="180" formatCode="0.000000_ "/>
    <numFmt numFmtId="181" formatCode="0_);[Red]\(0\)"/>
    <numFmt numFmtId="182" formatCode="0.000000000_);[Red]\(0.000000000\)"/>
    <numFmt numFmtId="185" formatCode="0.0000"/>
    <numFmt numFmtId="189" formatCode="0.00000_);[Red]\(0.00000\)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Continuous" vertical="center"/>
    </xf>
    <xf numFmtId="49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10" fontId="0" fillId="0" borderId="0" xfId="1" applyNumberFormat="1" applyFont="1">
      <alignment vertical="center"/>
    </xf>
    <xf numFmtId="177" fontId="0" fillId="0" borderId="0" xfId="1" applyNumberFormat="1" applyFont="1">
      <alignment vertical="center"/>
    </xf>
    <xf numFmtId="0" fontId="1" fillId="10" borderId="0" xfId="20">
      <alignment vertical="center"/>
    </xf>
    <xf numFmtId="14" fontId="1" fillId="10" borderId="0" xfId="20" applyNumberFormat="1">
      <alignment vertical="center"/>
    </xf>
    <xf numFmtId="179" fontId="0" fillId="0" borderId="0" xfId="1" applyNumberFormat="1" applyFont="1">
      <alignment vertical="center"/>
    </xf>
    <xf numFmtId="178" fontId="0" fillId="0" borderId="0" xfId="0" applyNumberFormat="1">
      <alignment vertical="center"/>
    </xf>
    <xf numFmtId="178" fontId="0" fillId="0" borderId="10" xfId="0" applyNumberFormat="1" applyBorder="1">
      <alignment vertical="center"/>
    </xf>
    <xf numFmtId="180" fontId="0" fillId="0" borderId="0" xfId="0" applyNumberFormat="1">
      <alignment vertical="center"/>
    </xf>
    <xf numFmtId="0" fontId="0" fillId="10" borderId="0" xfId="20" applyFont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179" fontId="0" fillId="33" borderId="0" xfId="1" applyNumberFormat="1" applyFont="1" applyFill="1">
      <alignment vertical="center"/>
    </xf>
    <xf numFmtId="177" fontId="0" fillId="33" borderId="0" xfId="1" applyNumberFormat="1" applyFont="1" applyFill="1">
      <alignment vertical="center"/>
    </xf>
    <xf numFmtId="179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181" fontId="0" fillId="0" borderId="0" xfId="1" applyNumberFormat="1" applyFont="1">
      <alignment vertical="center"/>
    </xf>
    <xf numFmtId="182" fontId="0" fillId="0" borderId="0" xfId="0" applyNumberFormat="1">
      <alignment vertical="center"/>
    </xf>
    <xf numFmtId="185" fontId="0" fillId="0" borderId="0" xfId="0" applyNumberFormat="1">
      <alignment vertical="center"/>
    </xf>
    <xf numFmtId="189" fontId="0" fillId="0" borderId="0" xfId="1" applyNumberFormat="1" applyFont="1">
      <alignment vertical="center"/>
    </xf>
    <xf numFmtId="189" fontId="0" fillId="0" borderId="0" xfId="0" applyNumberFormat="1">
      <alignment vertical="center"/>
    </xf>
  </cellXfs>
  <cellStyles count="43">
    <cellStyle name="20% - 輔色1" xfId="20" builtinId="30" customBuiltin="1"/>
    <cellStyle name="20% - 輔色2" xfId="24" builtinId="34" customBuiltin="1"/>
    <cellStyle name="20% - 輔色3" xfId="28" builtinId="38" customBuiltin="1"/>
    <cellStyle name="20% - 輔色4" xfId="32" builtinId="42" customBuiltin="1"/>
    <cellStyle name="20% - 輔色5" xfId="36" builtinId="46" customBuiltin="1"/>
    <cellStyle name="20% - 輔色6" xfId="40" builtinId="50" customBuiltin="1"/>
    <cellStyle name="40% - 輔色1" xfId="21" builtinId="31" customBuiltin="1"/>
    <cellStyle name="40% - 輔色2" xfId="25" builtinId="35" customBuiltin="1"/>
    <cellStyle name="40% - 輔色3" xfId="29" builtinId="39" customBuiltin="1"/>
    <cellStyle name="40% - 輔色4" xfId="33" builtinId="43" customBuiltin="1"/>
    <cellStyle name="40% - 輔色5" xfId="37" builtinId="47" customBuiltin="1"/>
    <cellStyle name="40% - 輔色6" xfId="41" builtinId="51" customBuiltin="1"/>
    <cellStyle name="60% - 輔色1" xfId="22" builtinId="32" customBuiltin="1"/>
    <cellStyle name="60% - 輔色2" xfId="26" builtinId="36" customBuiltin="1"/>
    <cellStyle name="60% - 輔色3" xfId="30" builtinId="40" customBuiltin="1"/>
    <cellStyle name="60% - 輔色4" xfId="34" builtinId="44" customBuiltin="1"/>
    <cellStyle name="60% - 輔色5" xfId="38" builtinId="48" customBuiltin="1"/>
    <cellStyle name="60% - 輔色6" xfId="42" builtinId="52" customBuiltin="1"/>
    <cellStyle name="一般" xfId="0" builtinId="0"/>
    <cellStyle name="中等" xfId="9" builtinId="28" customBuiltin="1"/>
    <cellStyle name="合計" xfId="18" builtinId="25" customBuiltin="1"/>
    <cellStyle name="好" xfId="7" builtinId="26" customBuiltin="1"/>
    <cellStyle name="百分比" xfId="1" builtinId="5"/>
    <cellStyle name="計算方式" xfId="12" builtinId="22" customBuiltin="1"/>
    <cellStyle name="連結的儲存格" xfId="13" builtinId="24" customBuiltin="1"/>
    <cellStyle name="備註" xfId="16" builtinId="10" customBuiltin="1"/>
    <cellStyle name="說明文字" xfId="17" builtinId="53" customBuiltin="1"/>
    <cellStyle name="輔色1" xfId="19" builtinId="29" customBuiltin="1"/>
    <cellStyle name="輔色2" xfId="23" builtinId="33" customBuiltin="1"/>
    <cellStyle name="輔色3" xfId="27" builtinId="37" customBuiltin="1"/>
    <cellStyle name="輔色4" xfId="31" builtinId="41" customBuiltin="1"/>
    <cellStyle name="輔色5" xfId="35" builtinId="45" customBuiltin="1"/>
    <cellStyle name="輔色6" xfId="39" builtinId="49" customBuiltin="1"/>
    <cellStyle name="標題" xfId="2" builtinId="15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輸入" xfId="10" builtinId="20" customBuiltin="1"/>
    <cellStyle name="輸出" xfId="11" builtinId="21" customBuiltin="1"/>
    <cellStyle name="檢查儲存格" xfId="14" builtinId="23" customBuiltin="1"/>
    <cellStyle name="壞" xfId="8" builtinId="27" customBuiltin="1"/>
    <cellStyle name="警告文字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PPP</a:t>
            </a:r>
            <a:r>
              <a:rPr lang="zh-TW" altLang="en-US"/>
              <a:t>實證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PPP實證!$F$1</c:f>
              <c:strCache>
                <c:ptCount val="1"/>
                <c:pt idx="0">
                  <c:v>變動匯率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PPP實證!$E$2:$E$26</c:f>
              <c:numCache>
                <c:formatCode>General</c:formatCode>
                <c:ptCount val="25"/>
                <c:pt idx="0">
                  <c:v>-9.0159999999999997E-3</c:v>
                </c:pt>
                <c:pt idx="1">
                  <c:v>-2.2464999999999999E-2</c:v>
                </c:pt>
                <c:pt idx="2">
                  <c:v>-1.9014E-2</c:v>
                </c:pt>
                <c:pt idx="3">
                  <c:v>-3.7716E-2</c:v>
                </c:pt>
                <c:pt idx="4">
                  <c:v>-4.5711000000000002E-2</c:v>
                </c:pt>
                <c:pt idx="5">
                  <c:v>-4.9241E-2</c:v>
                </c:pt>
                <c:pt idx="6">
                  <c:v>-4.5456999999999997E-2</c:v>
                </c:pt>
                <c:pt idx="7">
                  <c:v>-4.8369000000000002E-2</c:v>
                </c:pt>
                <c:pt idx="8">
                  <c:v>-4.8411000000000003E-2</c:v>
                </c:pt>
                <c:pt idx="9">
                  <c:v>-5.6321000000000003E-2</c:v>
                </c:pt>
                <c:pt idx="10">
                  <c:v>-6.5608E-2</c:v>
                </c:pt>
                <c:pt idx="11">
                  <c:v>-6.0499999999999998E-2</c:v>
                </c:pt>
                <c:pt idx="12">
                  <c:v>-6.9685999999999998E-2</c:v>
                </c:pt>
                <c:pt idx="13">
                  <c:v>-7.0038000000000003E-2</c:v>
                </c:pt>
                <c:pt idx="14">
                  <c:v>-7.1629999999999999E-2</c:v>
                </c:pt>
                <c:pt idx="15">
                  <c:v>-7.3958999999999997E-2</c:v>
                </c:pt>
                <c:pt idx="16">
                  <c:v>-7.5532000000000002E-2</c:v>
                </c:pt>
                <c:pt idx="17">
                  <c:v>-8.3339999999999997E-2</c:v>
                </c:pt>
                <c:pt idx="18">
                  <c:v>-7.9224000000000003E-2</c:v>
                </c:pt>
                <c:pt idx="19">
                  <c:v>-7.4061000000000002E-2</c:v>
                </c:pt>
                <c:pt idx="20">
                  <c:v>-7.3285000000000003E-2</c:v>
                </c:pt>
                <c:pt idx="21">
                  <c:v>-7.3266999999999999E-2</c:v>
                </c:pt>
                <c:pt idx="22">
                  <c:v>-6.4938999999999997E-2</c:v>
                </c:pt>
                <c:pt idx="23">
                  <c:v>-5.2173999999999998E-2</c:v>
                </c:pt>
              </c:numCache>
            </c:numRef>
          </c:xVal>
          <c:yVal>
            <c:numRef>
              <c:f>PPP實證!$F$2:$F$26</c:f>
              <c:numCache>
                <c:formatCode>General</c:formatCode>
                <c:ptCount val="25"/>
                <c:pt idx="0">
                  <c:v>-2.849E-3</c:v>
                </c:pt>
                <c:pt idx="1">
                  <c:v>1.235E-3</c:v>
                </c:pt>
                <c:pt idx="2">
                  <c:v>-4.509E-3</c:v>
                </c:pt>
                <c:pt idx="3">
                  <c:v>-1.1891000000000001E-2</c:v>
                </c:pt>
                <c:pt idx="4">
                  <c:v>-4.4409999999999996E-3</c:v>
                </c:pt>
                <c:pt idx="5">
                  <c:v>7.339E-3</c:v>
                </c:pt>
                <c:pt idx="6">
                  <c:v>-4.3930000000000002E-3</c:v>
                </c:pt>
                <c:pt idx="7">
                  <c:v>-5.058E-3</c:v>
                </c:pt>
                <c:pt idx="8">
                  <c:v>7.535E-3</c:v>
                </c:pt>
                <c:pt idx="9">
                  <c:v>-4.5799999999999999E-3</c:v>
                </c:pt>
                <c:pt idx="10">
                  <c:v>-2.049E-3</c:v>
                </c:pt>
                <c:pt idx="11">
                  <c:v>-2.99E-3</c:v>
                </c:pt>
                <c:pt idx="12">
                  <c:v>7.3340000000000002E-3</c:v>
                </c:pt>
                <c:pt idx="13">
                  <c:v>2.0084999999999999E-2</c:v>
                </c:pt>
                <c:pt idx="14">
                  <c:v>2.4858000000000002E-2</c:v>
                </c:pt>
                <c:pt idx="15">
                  <c:v>1.5403999999999999E-2</c:v>
                </c:pt>
                <c:pt idx="16">
                  <c:v>1.183E-3</c:v>
                </c:pt>
                <c:pt idx="17">
                  <c:v>7.8969999999999995E-3</c:v>
                </c:pt>
                <c:pt idx="18">
                  <c:v>7.4669999999999997E-3</c:v>
                </c:pt>
                <c:pt idx="19">
                  <c:v>3.832E-2</c:v>
                </c:pt>
                <c:pt idx="20">
                  <c:v>2.3269999999999999E-2</c:v>
                </c:pt>
                <c:pt idx="21">
                  <c:v>-1.5859000000000002E-2</c:v>
                </c:pt>
                <c:pt idx="22">
                  <c:v>-2.5141E-2</c:v>
                </c:pt>
                <c:pt idx="23">
                  <c:v>-7.1079999999999997E-3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A1-452C-B72E-38E0633A8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180512"/>
        <c:axId val="2053183872"/>
      </c:scatterChart>
      <c:valAx>
        <c:axId val="205318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兩國通膨率差距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53183872"/>
        <c:crosses val="autoZero"/>
        <c:crossBetween val="midCat"/>
      </c:valAx>
      <c:valAx>
        <c:axId val="205318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兩國匯率差距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5318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IFE</a:t>
            </a:r>
            <a:r>
              <a:rPr lang="en-US" altLang="zh-TW" baseline="0"/>
              <a:t> </a:t>
            </a:r>
            <a:r>
              <a:rPr lang="zh-TW" altLang="en-US" baseline="0"/>
              <a:t>實證</a:t>
            </a:r>
            <a:endParaRPr lang="en-US" alt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IFE實證!$F$1</c:f>
              <c:strCache>
                <c:ptCount val="1"/>
                <c:pt idx="0">
                  <c:v>(id-if)/(1+if)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IFE實證!$E$2:$E$26</c:f>
              <c:numCache>
                <c:formatCode>General</c:formatCode>
                <c:ptCount val="25"/>
                <c:pt idx="0">
                  <c:v>-9.0157790927021704E-3</c:v>
                </c:pt>
                <c:pt idx="1">
                  <c:v>-2.2465578284815105E-2</c:v>
                </c:pt>
                <c:pt idx="2">
                  <c:v>-1.9013837458585071E-2</c:v>
                </c:pt>
                <c:pt idx="3">
                  <c:v>-3.7716013824884792E-2</c:v>
                </c:pt>
                <c:pt idx="4">
                  <c:v>-4.5711020097152104E-2</c:v>
                </c:pt>
                <c:pt idx="5">
                  <c:v>-4.9240914697789163E-2</c:v>
                </c:pt>
                <c:pt idx="6">
                  <c:v>-4.5456961184397827E-2</c:v>
                </c:pt>
                <c:pt idx="7">
                  <c:v>-4.8369596199524939E-2</c:v>
                </c:pt>
                <c:pt idx="8">
                  <c:v>-4.8410665148496061E-2</c:v>
                </c:pt>
                <c:pt idx="9">
                  <c:v>-5.6320843532291463E-2</c:v>
                </c:pt>
                <c:pt idx="10">
                  <c:v>-6.5608089130231251E-2</c:v>
                </c:pt>
                <c:pt idx="11">
                  <c:v>-6.0499813153961142E-2</c:v>
                </c:pt>
                <c:pt idx="12">
                  <c:v>-6.9685522887979162E-2</c:v>
                </c:pt>
                <c:pt idx="13">
                  <c:v>-7.0038008714193023E-2</c:v>
                </c:pt>
                <c:pt idx="14">
                  <c:v>-7.16298138934955E-2</c:v>
                </c:pt>
                <c:pt idx="15">
                  <c:v>-7.3958987622390546E-2</c:v>
                </c:pt>
                <c:pt idx="16">
                  <c:v>-7.5531405415361935E-2</c:v>
                </c:pt>
                <c:pt idx="17">
                  <c:v>-8.3339446176416643E-2</c:v>
                </c:pt>
                <c:pt idx="18">
                  <c:v>-7.9224106155547369E-2</c:v>
                </c:pt>
                <c:pt idx="19">
                  <c:v>-7.406059486421579E-2</c:v>
                </c:pt>
                <c:pt idx="20">
                  <c:v>-7.3284658040665432E-2</c:v>
                </c:pt>
                <c:pt idx="21">
                  <c:v>-7.3267749419953607E-2</c:v>
                </c:pt>
                <c:pt idx="22">
                  <c:v>-6.493884791336009E-2</c:v>
                </c:pt>
                <c:pt idx="23">
                  <c:v>-5.2173790511977458E-2</c:v>
                </c:pt>
              </c:numCache>
            </c:numRef>
          </c:xVal>
          <c:yVal>
            <c:numRef>
              <c:f>IFE實證!$F$2:$F$26</c:f>
              <c:numCache>
                <c:formatCode>General</c:formatCode>
                <c:ptCount val="25"/>
                <c:pt idx="0">
                  <c:v>0.71522193127674383</c:v>
                </c:pt>
                <c:pt idx="1">
                  <c:v>0.73882149977593048</c:v>
                </c:pt>
                <c:pt idx="2">
                  <c:v>0.73270320637946307</c:v>
                </c:pt>
                <c:pt idx="3">
                  <c:v>0.76637863008153073</c:v>
                </c:pt>
                <c:pt idx="4">
                  <c:v>0.78117730063532731</c:v>
                </c:pt>
                <c:pt idx="5">
                  <c:v>0.78779029885273733</c:v>
                </c:pt>
                <c:pt idx="6">
                  <c:v>0.78070322670673475</c:v>
                </c:pt>
                <c:pt idx="7">
                  <c:v>0.78615338734572104</c:v>
                </c:pt>
                <c:pt idx="8">
                  <c:v>0.7862304746349883</c:v>
                </c:pt>
                <c:pt idx="9">
                  <c:v>0.80120315003223064</c:v>
                </c:pt>
                <c:pt idx="10">
                  <c:v>0.81910593346981486</c:v>
                </c:pt>
                <c:pt idx="11">
                  <c:v>0.80921504119715892</c:v>
                </c:pt>
                <c:pt idx="12">
                  <c:v>0.82707881159278551</c:v>
                </c:pt>
                <c:pt idx="13">
                  <c:v>0.82777133385767054</c:v>
                </c:pt>
                <c:pt idx="14">
                  <c:v>1.1178874594467669</c:v>
                </c:pt>
                <c:pt idx="15">
                  <c:v>1.1232143594062347</c:v>
                </c:pt>
                <c:pt idx="16">
                  <c:v>1.1166005862102046</c:v>
                </c:pt>
                <c:pt idx="17">
                  <c:v>1.2911847299678718</c:v>
                </c:pt>
                <c:pt idx="18">
                  <c:v>1.2647292037212159</c:v>
                </c:pt>
                <c:pt idx="19">
                  <c:v>1.2520999163722146</c:v>
                </c:pt>
                <c:pt idx="20">
                  <c:v>1.3612809619522512</c:v>
                </c:pt>
                <c:pt idx="21">
                  <c:v>1.3612378793853559</c:v>
                </c:pt>
                <c:pt idx="22">
                  <c:v>1.3238022362630975</c:v>
                </c:pt>
                <c:pt idx="23">
                  <c:v>1.4045228382879622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7-4025-BA1A-A32CF3885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0132464"/>
        <c:axId val="2010125264"/>
      </c:scatterChart>
      <c:valAx>
        <c:axId val="201013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兩國通膨率差距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10125264"/>
        <c:crosses val="autoZero"/>
        <c:crossBetween val="midCat"/>
      </c:valAx>
      <c:valAx>
        <c:axId val="20101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兩國利率差距</a:t>
                </a:r>
                <a:endParaRPr lang="en-US" altLang="zh-TW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10132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1200"/>
              <a:t>投資組合報酬率</a:t>
            </a:r>
          </a:p>
        </c:rich>
      </c:tx>
      <c:layout>
        <c:manualLayout>
          <c:xMode val="edge"/>
          <c:yMode val="edge"/>
          <c:x val="4.4444444444444446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投資組合!$T$3</c:f>
              <c:strCache>
                <c:ptCount val="1"/>
                <c:pt idx="0">
                  <c:v>投資組合報酬率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投資組合!$S$4:$S$28</c:f>
              <c:numCache>
                <c:formatCode>0.00000_);[Red]\(0.00000\)</c:formatCode>
                <c:ptCount val="25"/>
                <c:pt idx="0">
                  <c:v>2.8511609475970794E-2</c:v>
                </c:pt>
                <c:pt idx="1">
                  <c:v>2.6419852056410949E-2</c:v>
                </c:pt>
                <c:pt idx="2">
                  <c:v>2.4366867828260759E-2</c:v>
                </c:pt>
                <c:pt idx="3">
                  <c:v>2.2363333322938668E-2</c:v>
                </c:pt>
                <c:pt idx="4">
                  <c:v>2.0423820439130862E-2</c:v>
                </c:pt>
                <c:pt idx="5">
                  <c:v>1.8568386321709911E-2</c:v>
                </c:pt>
                <c:pt idx="6">
                  <c:v>1.6824876190793474E-2</c:v>
                </c:pt>
                <c:pt idx="7">
                  <c:v>1.5231772695903688E-2</c:v>
                </c:pt>
                <c:pt idx="8">
                  <c:v>1.3841108878661522E-2</c:v>
                </c:pt>
                <c:pt idx="9">
                  <c:v>1.2719459423452149E-2</c:v>
                </c:pt>
                <c:pt idx="10">
                  <c:v>1.1942861969275307E-2</c:v>
                </c:pt>
                <c:pt idx="11">
                  <c:v>1.1532559729406781E-2</c:v>
                </c:pt>
                <c:pt idx="12">
                  <c:v>1.1206043770555302E-2</c:v>
                </c:pt>
                <c:pt idx="13">
                  <c:v>1.0910229316775081E-2</c:v>
                </c:pt>
                <c:pt idx="14">
                  <c:v>1.0647674438774799E-2</c:v>
                </c:pt>
                <c:pt idx="15">
                  <c:v>1.0419164033979649E-2</c:v>
                </c:pt>
                <c:pt idx="16">
                  <c:v>1.0224772283935446E-2</c:v>
                </c:pt>
                <c:pt idx="17">
                  <c:v>1.0066470364317771E-2</c:v>
                </c:pt>
                <c:pt idx="18">
                  <c:v>9.9459817644572956E-3</c:v>
                </c:pt>
                <c:pt idx="19">
                  <c:v>9.9056114183289599E-3</c:v>
                </c:pt>
                <c:pt idx="20">
                  <c:v>9.8855742420071984E-3</c:v>
                </c:pt>
                <c:pt idx="21">
                  <c:v>9.8681207852821442E-3</c:v>
                </c:pt>
                <c:pt idx="22">
                  <c:v>9.8532647955129147E-3</c:v>
                </c:pt>
                <c:pt idx="23">
                  <c:v>9.8410180433195597E-3</c:v>
                </c:pt>
                <c:pt idx="24">
                  <c:v>9.8275610143170149E-3</c:v>
                </c:pt>
              </c:numCache>
            </c:numRef>
          </c:xVal>
          <c:yVal>
            <c:numRef>
              <c:f>投資組合!$T$4:$T$28</c:f>
              <c:numCache>
                <c:formatCode>0.0000%</c:formatCode>
                <c:ptCount val="25"/>
                <c:pt idx="0">
                  <c:v>6.4999999999999994E-5</c:v>
                </c:pt>
                <c:pt idx="1">
                  <c:v>5.7135161591018196E-5</c:v>
                </c:pt>
                <c:pt idx="2">
                  <c:v>4.9270323182036397E-5</c:v>
                </c:pt>
                <c:pt idx="3">
                  <c:v>4.1405484773054599E-5</c:v>
                </c:pt>
                <c:pt idx="4">
                  <c:v>3.35406463640728E-5</c:v>
                </c:pt>
                <c:pt idx="5">
                  <c:v>2.5675807955091005E-5</c:v>
                </c:pt>
                <c:pt idx="6">
                  <c:v>1.781096954610921E-5</c:v>
                </c:pt>
                <c:pt idx="7">
                  <c:v>9.9461311371274151E-6</c:v>
                </c:pt>
                <c:pt idx="8">
                  <c:v>2.08129272814562E-6</c:v>
                </c:pt>
                <c:pt idx="9">
                  <c:v>-5.7835456808361751E-6</c:v>
                </c:pt>
                <c:pt idx="10">
                  <c:v>-1.364838408981797E-5</c:v>
                </c:pt>
                <c:pt idx="11">
                  <c:v>-2.1513222498799765E-5</c:v>
                </c:pt>
                <c:pt idx="12">
                  <c:v>-2.937806090778156E-5</c:v>
                </c:pt>
                <c:pt idx="13">
                  <c:v>-3.7242899316763359E-5</c:v>
                </c:pt>
                <c:pt idx="14">
                  <c:v>-4.5107737725745157E-5</c:v>
                </c:pt>
                <c:pt idx="15">
                  <c:v>-5.2972576134726956E-5</c:v>
                </c:pt>
                <c:pt idx="16">
                  <c:v>-6.0837414543708754E-5</c:v>
                </c:pt>
                <c:pt idx="17">
                  <c:v>-6.8702252952690553E-5</c:v>
                </c:pt>
                <c:pt idx="18">
                  <c:v>-7.6567091361672351E-5</c:v>
                </c:pt>
                <c:pt idx="19">
                  <c:v>-8.0000000000000007E-5</c:v>
                </c:pt>
                <c:pt idx="20">
                  <c:v>-8.2000000000000001E-5</c:v>
                </c:pt>
                <c:pt idx="21">
                  <c:v>-8.3999999999999995E-5</c:v>
                </c:pt>
                <c:pt idx="22">
                  <c:v>-8.6000000000000003E-5</c:v>
                </c:pt>
                <c:pt idx="23">
                  <c:v>-8.7999999999999998E-5</c:v>
                </c:pt>
                <c:pt idx="24">
                  <c:v>-9.1000000000000003E-5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73-4EDA-8448-6A4494CA7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291935"/>
        <c:axId val="1008285215"/>
      </c:scatterChart>
      <c:valAx>
        <c:axId val="10082919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_);[Red]\(0.000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08285215"/>
        <c:crosses val="autoZero"/>
        <c:crossBetween val="midCat"/>
      </c:valAx>
      <c:valAx>
        <c:axId val="100828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082919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股價區間</a:t>
            </a:r>
            <a:endParaRPr lang="en-US" alt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stock!$B$1</c:f>
              <c:strCache>
                <c:ptCount val="1"/>
                <c:pt idx="0">
                  <c:v>台積電2330.TW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stock!$B$2:$B$522</c:f>
              <c:numCache>
                <c:formatCode>General</c:formatCode>
                <c:ptCount val="521"/>
                <c:pt idx="0">
                  <c:v>536</c:v>
                </c:pt>
                <c:pt idx="1">
                  <c:v>542</c:v>
                </c:pt>
                <c:pt idx="2">
                  <c:v>549</c:v>
                </c:pt>
                <c:pt idx="3">
                  <c:v>565</c:v>
                </c:pt>
                <c:pt idx="4">
                  <c:v>580</c:v>
                </c:pt>
                <c:pt idx="5">
                  <c:v>584</c:v>
                </c:pt>
                <c:pt idx="6">
                  <c:v>591</c:v>
                </c:pt>
                <c:pt idx="7">
                  <c:v>605</c:v>
                </c:pt>
                <c:pt idx="8">
                  <c:v>592</c:v>
                </c:pt>
                <c:pt idx="9">
                  <c:v>601</c:v>
                </c:pt>
                <c:pt idx="10">
                  <c:v>607</c:v>
                </c:pt>
                <c:pt idx="11">
                  <c:v>627</c:v>
                </c:pt>
                <c:pt idx="12">
                  <c:v>647</c:v>
                </c:pt>
                <c:pt idx="13">
                  <c:v>673</c:v>
                </c:pt>
                <c:pt idx="14">
                  <c:v>649</c:v>
                </c:pt>
                <c:pt idx="15">
                  <c:v>633</c:v>
                </c:pt>
                <c:pt idx="16">
                  <c:v>617</c:v>
                </c:pt>
                <c:pt idx="17">
                  <c:v>615</c:v>
                </c:pt>
                <c:pt idx="18">
                  <c:v>601</c:v>
                </c:pt>
                <c:pt idx="19">
                  <c:v>591</c:v>
                </c:pt>
                <c:pt idx="20">
                  <c:v>611</c:v>
                </c:pt>
                <c:pt idx="21">
                  <c:v>632</c:v>
                </c:pt>
                <c:pt idx="22">
                  <c:v>630</c:v>
                </c:pt>
                <c:pt idx="23">
                  <c:v>627</c:v>
                </c:pt>
                <c:pt idx="24">
                  <c:v>632</c:v>
                </c:pt>
                <c:pt idx="25">
                  <c:v>663</c:v>
                </c:pt>
                <c:pt idx="26">
                  <c:v>660</c:v>
                </c:pt>
                <c:pt idx="27">
                  <c:v>652</c:v>
                </c:pt>
                <c:pt idx="28">
                  <c:v>650</c:v>
                </c:pt>
                <c:pt idx="29">
                  <c:v>641</c:v>
                </c:pt>
                <c:pt idx="30">
                  <c:v>625</c:v>
                </c:pt>
                <c:pt idx="31">
                  <c:v>635</c:v>
                </c:pt>
                <c:pt idx="32">
                  <c:v>606</c:v>
                </c:pt>
                <c:pt idx="33">
                  <c:v>609</c:v>
                </c:pt>
                <c:pt idx="34">
                  <c:v>622</c:v>
                </c:pt>
                <c:pt idx="35">
                  <c:v>601</c:v>
                </c:pt>
                <c:pt idx="36">
                  <c:v>601</c:v>
                </c:pt>
                <c:pt idx="37">
                  <c:v>598</c:v>
                </c:pt>
                <c:pt idx="38">
                  <c:v>595</c:v>
                </c:pt>
                <c:pt idx="39">
                  <c:v>597</c:v>
                </c:pt>
                <c:pt idx="40">
                  <c:v>609</c:v>
                </c:pt>
                <c:pt idx="41">
                  <c:v>614</c:v>
                </c:pt>
                <c:pt idx="42">
                  <c:v>611</c:v>
                </c:pt>
                <c:pt idx="43">
                  <c:v>613</c:v>
                </c:pt>
                <c:pt idx="44">
                  <c:v>604</c:v>
                </c:pt>
                <c:pt idx="45">
                  <c:v>602</c:v>
                </c:pt>
                <c:pt idx="46">
                  <c:v>591</c:v>
                </c:pt>
                <c:pt idx="47">
                  <c:v>593</c:v>
                </c:pt>
                <c:pt idx="48">
                  <c:v>594</c:v>
                </c:pt>
                <c:pt idx="49">
                  <c:v>576</c:v>
                </c:pt>
                <c:pt idx="50">
                  <c:v>575</c:v>
                </c:pt>
                <c:pt idx="51">
                  <c:v>590</c:v>
                </c:pt>
                <c:pt idx="52">
                  <c:v>599</c:v>
                </c:pt>
                <c:pt idx="53">
                  <c:v>597</c:v>
                </c:pt>
                <c:pt idx="54">
                  <c:v>587</c:v>
                </c:pt>
                <c:pt idx="55">
                  <c:v>602</c:v>
                </c:pt>
                <c:pt idx="56">
                  <c:v>610</c:v>
                </c:pt>
                <c:pt idx="57">
                  <c:v>610</c:v>
                </c:pt>
                <c:pt idx="58">
                  <c:v>613</c:v>
                </c:pt>
                <c:pt idx="59">
                  <c:v>610</c:v>
                </c:pt>
                <c:pt idx="60">
                  <c:v>605</c:v>
                </c:pt>
                <c:pt idx="61">
                  <c:v>605</c:v>
                </c:pt>
                <c:pt idx="62">
                  <c:v>612</c:v>
                </c:pt>
                <c:pt idx="63">
                  <c:v>619</c:v>
                </c:pt>
                <c:pt idx="64">
                  <c:v>610</c:v>
                </c:pt>
                <c:pt idx="65">
                  <c:v>603</c:v>
                </c:pt>
                <c:pt idx="66">
                  <c:v>602</c:v>
                </c:pt>
                <c:pt idx="67">
                  <c:v>592</c:v>
                </c:pt>
                <c:pt idx="68">
                  <c:v>591</c:v>
                </c:pt>
                <c:pt idx="69">
                  <c:v>602</c:v>
                </c:pt>
                <c:pt idx="70">
                  <c:v>610</c:v>
                </c:pt>
                <c:pt idx="71">
                  <c:v>610</c:v>
                </c:pt>
                <c:pt idx="72">
                  <c:v>602</c:v>
                </c:pt>
                <c:pt idx="73">
                  <c:v>600</c:v>
                </c:pt>
                <c:pt idx="74">
                  <c:v>588</c:v>
                </c:pt>
                <c:pt idx="75">
                  <c:v>591</c:v>
                </c:pt>
                <c:pt idx="76">
                  <c:v>585</c:v>
                </c:pt>
                <c:pt idx="77">
                  <c:v>587</c:v>
                </c:pt>
                <c:pt idx="78">
                  <c:v>599</c:v>
                </c:pt>
                <c:pt idx="79">
                  <c:v>589</c:v>
                </c:pt>
                <c:pt idx="80">
                  <c:v>571</c:v>
                </c:pt>
                <c:pt idx="81">
                  <c:v>560</c:v>
                </c:pt>
                <c:pt idx="82">
                  <c:v>547</c:v>
                </c:pt>
                <c:pt idx="83">
                  <c:v>557</c:v>
                </c:pt>
                <c:pt idx="84">
                  <c:v>549</c:v>
                </c:pt>
                <c:pt idx="85">
                  <c:v>572</c:v>
                </c:pt>
                <c:pt idx="86">
                  <c:v>567</c:v>
                </c:pt>
                <c:pt idx="87">
                  <c:v>567</c:v>
                </c:pt>
                <c:pt idx="88">
                  <c:v>573</c:v>
                </c:pt>
                <c:pt idx="89">
                  <c:v>568</c:v>
                </c:pt>
                <c:pt idx="90">
                  <c:v>583</c:v>
                </c:pt>
                <c:pt idx="91">
                  <c:v>585</c:v>
                </c:pt>
                <c:pt idx="92">
                  <c:v>582</c:v>
                </c:pt>
                <c:pt idx="93">
                  <c:v>590</c:v>
                </c:pt>
                <c:pt idx="94">
                  <c:v>597</c:v>
                </c:pt>
                <c:pt idx="95">
                  <c:v>598</c:v>
                </c:pt>
                <c:pt idx="96">
                  <c:v>595</c:v>
                </c:pt>
                <c:pt idx="97">
                  <c:v>596</c:v>
                </c:pt>
                <c:pt idx="98">
                  <c:v>595</c:v>
                </c:pt>
                <c:pt idx="99">
                  <c:v>592</c:v>
                </c:pt>
                <c:pt idx="100">
                  <c:v>589</c:v>
                </c:pt>
                <c:pt idx="101">
                  <c:v>586</c:v>
                </c:pt>
                <c:pt idx="102">
                  <c:v>599</c:v>
                </c:pt>
                <c:pt idx="103">
                  <c:v>602</c:v>
                </c:pt>
                <c:pt idx="104">
                  <c:v>609</c:v>
                </c:pt>
                <c:pt idx="105">
                  <c:v>605</c:v>
                </c:pt>
                <c:pt idx="106">
                  <c:v>606</c:v>
                </c:pt>
                <c:pt idx="107">
                  <c:v>603</c:v>
                </c:pt>
                <c:pt idx="108">
                  <c:v>583</c:v>
                </c:pt>
                <c:pt idx="109">
                  <c:v>578</c:v>
                </c:pt>
                <c:pt idx="110">
                  <c:v>595</c:v>
                </c:pt>
                <c:pt idx="111">
                  <c:v>590</c:v>
                </c:pt>
                <c:pt idx="112">
                  <c:v>591</c:v>
                </c:pt>
                <c:pt idx="113">
                  <c:v>590</c:v>
                </c:pt>
                <c:pt idx="114">
                  <c:v>595</c:v>
                </c:pt>
                <c:pt idx="115">
                  <c:v>595</c:v>
                </c:pt>
                <c:pt idx="116">
                  <c:v>593</c:v>
                </c:pt>
                <c:pt idx="117">
                  <c:v>588</c:v>
                </c:pt>
                <c:pt idx="118">
                  <c:v>591</c:v>
                </c:pt>
                <c:pt idx="119">
                  <c:v>592</c:v>
                </c:pt>
                <c:pt idx="120">
                  <c:v>594</c:v>
                </c:pt>
                <c:pt idx="121">
                  <c:v>588</c:v>
                </c:pt>
                <c:pt idx="122">
                  <c:v>584</c:v>
                </c:pt>
                <c:pt idx="123">
                  <c:v>593</c:v>
                </c:pt>
                <c:pt idx="124">
                  <c:v>607</c:v>
                </c:pt>
                <c:pt idx="125">
                  <c:v>613</c:v>
                </c:pt>
                <c:pt idx="126">
                  <c:v>614</c:v>
                </c:pt>
                <c:pt idx="127">
                  <c:v>589</c:v>
                </c:pt>
                <c:pt idx="128">
                  <c:v>582</c:v>
                </c:pt>
                <c:pt idx="129">
                  <c:v>581</c:v>
                </c:pt>
                <c:pt idx="130">
                  <c:v>585</c:v>
                </c:pt>
                <c:pt idx="131">
                  <c:v>591</c:v>
                </c:pt>
                <c:pt idx="132">
                  <c:v>585</c:v>
                </c:pt>
                <c:pt idx="133">
                  <c:v>580</c:v>
                </c:pt>
                <c:pt idx="134">
                  <c:v>580</c:v>
                </c:pt>
                <c:pt idx="135">
                  <c:v>579</c:v>
                </c:pt>
                <c:pt idx="136">
                  <c:v>583</c:v>
                </c:pt>
                <c:pt idx="137">
                  <c:v>580</c:v>
                </c:pt>
                <c:pt idx="138">
                  <c:v>590</c:v>
                </c:pt>
                <c:pt idx="139">
                  <c:v>594</c:v>
                </c:pt>
                <c:pt idx="140">
                  <c:v>596</c:v>
                </c:pt>
                <c:pt idx="141">
                  <c:v>596</c:v>
                </c:pt>
                <c:pt idx="142">
                  <c:v>591</c:v>
                </c:pt>
                <c:pt idx="143">
                  <c:v>595</c:v>
                </c:pt>
                <c:pt idx="144">
                  <c:v>591</c:v>
                </c:pt>
                <c:pt idx="145">
                  <c:v>590</c:v>
                </c:pt>
                <c:pt idx="146">
                  <c:v>586</c:v>
                </c:pt>
                <c:pt idx="147">
                  <c:v>581</c:v>
                </c:pt>
                <c:pt idx="148">
                  <c:v>584</c:v>
                </c:pt>
                <c:pt idx="149">
                  <c:v>580</c:v>
                </c:pt>
                <c:pt idx="150">
                  <c:v>574</c:v>
                </c:pt>
                <c:pt idx="151">
                  <c:v>559</c:v>
                </c:pt>
                <c:pt idx="152">
                  <c:v>552</c:v>
                </c:pt>
                <c:pt idx="153">
                  <c:v>566</c:v>
                </c:pt>
                <c:pt idx="154">
                  <c:v>572</c:v>
                </c:pt>
                <c:pt idx="155">
                  <c:v>585</c:v>
                </c:pt>
                <c:pt idx="156">
                  <c:v>594</c:v>
                </c:pt>
                <c:pt idx="157">
                  <c:v>599</c:v>
                </c:pt>
                <c:pt idx="158">
                  <c:v>605</c:v>
                </c:pt>
                <c:pt idx="159">
                  <c:v>614</c:v>
                </c:pt>
                <c:pt idx="160">
                  <c:v>613</c:v>
                </c:pt>
                <c:pt idx="161">
                  <c:v>607</c:v>
                </c:pt>
                <c:pt idx="162">
                  <c:v>620</c:v>
                </c:pt>
                <c:pt idx="163">
                  <c:v>631</c:v>
                </c:pt>
                <c:pt idx="164">
                  <c:v>623</c:v>
                </c:pt>
                <c:pt idx="165">
                  <c:v>619</c:v>
                </c:pt>
                <c:pt idx="166">
                  <c:v>619</c:v>
                </c:pt>
                <c:pt idx="167">
                  <c:v>622</c:v>
                </c:pt>
                <c:pt idx="168">
                  <c:v>615</c:v>
                </c:pt>
                <c:pt idx="169">
                  <c:v>613</c:v>
                </c:pt>
                <c:pt idx="170">
                  <c:v>607</c:v>
                </c:pt>
                <c:pt idx="171">
                  <c:v>600</c:v>
                </c:pt>
                <c:pt idx="172">
                  <c:v>600</c:v>
                </c:pt>
                <c:pt idx="173">
                  <c:v>586</c:v>
                </c:pt>
                <c:pt idx="174">
                  <c:v>588</c:v>
                </c:pt>
                <c:pt idx="175">
                  <c:v>598</c:v>
                </c:pt>
                <c:pt idx="176">
                  <c:v>602</c:v>
                </c:pt>
                <c:pt idx="177">
                  <c:v>594</c:v>
                </c:pt>
                <c:pt idx="178">
                  <c:v>580</c:v>
                </c:pt>
                <c:pt idx="179">
                  <c:v>580</c:v>
                </c:pt>
                <c:pt idx="180">
                  <c:v>574</c:v>
                </c:pt>
                <c:pt idx="181">
                  <c:v>572</c:v>
                </c:pt>
                <c:pt idx="182">
                  <c:v>572</c:v>
                </c:pt>
                <c:pt idx="183">
                  <c:v>571</c:v>
                </c:pt>
                <c:pt idx="184">
                  <c:v>580</c:v>
                </c:pt>
                <c:pt idx="185">
                  <c:v>575</c:v>
                </c:pt>
                <c:pt idx="186">
                  <c:v>575</c:v>
                </c:pt>
                <c:pt idx="187">
                  <c:v>571</c:v>
                </c:pt>
                <c:pt idx="188">
                  <c:v>573</c:v>
                </c:pt>
                <c:pt idx="189">
                  <c:v>600</c:v>
                </c:pt>
                <c:pt idx="190">
                  <c:v>590</c:v>
                </c:pt>
                <c:pt idx="191">
                  <c:v>600</c:v>
                </c:pt>
                <c:pt idx="192">
                  <c:v>598</c:v>
                </c:pt>
                <c:pt idx="193">
                  <c:v>596</c:v>
                </c:pt>
                <c:pt idx="194">
                  <c:v>600</c:v>
                </c:pt>
                <c:pt idx="195">
                  <c:v>593</c:v>
                </c:pt>
                <c:pt idx="196">
                  <c:v>599</c:v>
                </c:pt>
                <c:pt idx="197">
                  <c:v>599</c:v>
                </c:pt>
                <c:pt idx="198">
                  <c:v>595</c:v>
                </c:pt>
                <c:pt idx="199">
                  <c:v>590</c:v>
                </c:pt>
                <c:pt idx="200">
                  <c:v>590</c:v>
                </c:pt>
                <c:pt idx="201">
                  <c:v>592</c:v>
                </c:pt>
                <c:pt idx="202">
                  <c:v>592</c:v>
                </c:pt>
                <c:pt idx="203">
                  <c:v>587</c:v>
                </c:pt>
                <c:pt idx="204">
                  <c:v>600</c:v>
                </c:pt>
                <c:pt idx="205">
                  <c:v>602</c:v>
                </c:pt>
                <c:pt idx="206">
                  <c:v>611</c:v>
                </c:pt>
                <c:pt idx="207">
                  <c:v>612</c:v>
                </c:pt>
                <c:pt idx="208">
                  <c:v>606</c:v>
                </c:pt>
                <c:pt idx="209">
                  <c:v>604</c:v>
                </c:pt>
                <c:pt idx="210">
                  <c:v>608</c:v>
                </c:pt>
                <c:pt idx="211">
                  <c:v>610</c:v>
                </c:pt>
                <c:pt idx="212">
                  <c:v>610</c:v>
                </c:pt>
                <c:pt idx="213">
                  <c:v>613</c:v>
                </c:pt>
                <c:pt idx="214">
                  <c:v>618</c:v>
                </c:pt>
                <c:pt idx="215">
                  <c:v>615</c:v>
                </c:pt>
                <c:pt idx="216">
                  <c:v>612</c:v>
                </c:pt>
                <c:pt idx="217">
                  <c:v>603</c:v>
                </c:pt>
                <c:pt idx="218">
                  <c:v>603</c:v>
                </c:pt>
                <c:pt idx="219">
                  <c:v>596</c:v>
                </c:pt>
                <c:pt idx="220">
                  <c:v>593</c:v>
                </c:pt>
                <c:pt idx="221">
                  <c:v>596</c:v>
                </c:pt>
                <c:pt idx="222">
                  <c:v>600</c:v>
                </c:pt>
                <c:pt idx="223">
                  <c:v>615</c:v>
                </c:pt>
                <c:pt idx="224">
                  <c:v>608</c:v>
                </c:pt>
                <c:pt idx="225">
                  <c:v>600</c:v>
                </c:pt>
                <c:pt idx="226">
                  <c:v>607</c:v>
                </c:pt>
                <c:pt idx="227">
                  <c:v>602</c:v>
                </c:pt>
                <c:pt idx="228">
                  <c:v>608</c:v>
                </c:pt>
                <c:pt idx="229">
                  <c:v>605</c:v>
                </c:pt>
                <c:pt idx="230">
                  <c:v>601</c:v>
                </c:pt>
                <c:pt idx="231">
                  <c:v>599</c:v>
                </c:pt>
                <c:pt idx="232">
                  <c:v>600</c:v>
                </c:pt>
                <c:pt idx="233">
                  <c:v>605</c:v>
                </c:pt>
                <c:pt idx="234">
                  <c:v>607</c:v>
                </c:pt>
                <c:pt idx="235">
                  <c:v>598</c:v>
                </c:pt>
                <c:pt idx="236">
                  <c:v>597</c:v>
                </c:pt>
                <c:pt idx="237">
                  <c:v>600</c:v>
                </c:pt>
                <c:pt idx="238">
                  <c:v>606</c:v>
                </c:pt>
                <c:pt idx="239">
                  <c:v>604</c:v>
                </c:pt>
                <c:pt idx="240">
                  <c:v>606</c:v>
                </c:pt>
                <c:pt idx="241">
                  <c:v>615</c:v>
                </c:pt>
                <c:pt idx="242">
                  <c:v>616</c:v>
                </c:pt>
                <c:pt idx="243">
                  <c:v>615</c:v>
                </c:pt>
                <c:pt idx="244">
                  <c:v>631</c:v>
                </c:pt>
                <c:pt idx="245">
                  <c:v>656</c:v>
                </c:pt>
                <c:pt idx="246">
                  <c:v>650</c:v>
                </c:pt>
                <c:pt idx="247">
                  <c:v>644</c:v>
                </c:pt>
                <c:pt idx="248">
                  <c:v>634</c:v>
                </c:pt>
                <c:pt idx="249">
                  <c:v>643</c:v>
                </c:pt>
                <c:pt idx="250">
                  <c:v>651</c:v>
                </c:pt>
                <c:pt idx="251">
                  <c:v>660</c:v>
                </c:pt>
                <c:pt idx="252">
                  <c:v>661</c:v>
                </c:pt>
                <c:pt idx="253">
                  <c:v>672</c:v>
                </c:pt>
                <c:pt idx="254">
                  <c:v>683</c:v>
                </c:pt>
                <c:pt idx="255">
                  <c:v>662</c:v>
                </c:pt>
                <c:pt idx="256">
                  <c:v>654</c:v>
                </c:pt>
                <c:pt idx="257">
                  <c:v>651</c:v>
                </c:pt>
                <c:pt idx="258">
                  <c:v>641</c:v>
                </c:pt>
                <c:pt idx="259">
                  <c:v>653</c:v>
                </c:pt>
                <c:pt idx="260">
                  <c:v>641</c:v>
                </c:pt>
                <c:pt idx="261">
                  <c:v>636</c:v>
                </c:pt>
                <c:pt idx="262">
                  <c:v>635</c:v>
                </c:pt>
                <c:pt idx="263">
                  <c:v>628</c:v>
                </c:pt>
                <c:pt idx="264">
                  <c:v>633</c:v>
                </c:pt>
                <c:pt idx="265">
                  <c:v>649</c:v>
                </c:pt>
                <c:pt idx="266">
                  <c:v>650</c:v>
                </c:pt>
                <c:pt idx="267">
                  <c:v>637</c:v>
                </c:pt>
                <c:pt idx="268">
                  <c:v>633</c:v>
                </c:pt>
                <c:pt idx="269">
                  <c:v>646</c:v>
                </c:pt>
                <c:pt idx="270">
                  <c:v>645</c:v>
                </c:pt>
                <c:pt idx="271">
                  <c:v>637</c:v>
                </c:pt>
                <c:pt idx="272">
                  <c:v>632</c:v>
                </c:pt>
                <c:pt idx="273">
                  <c:v>627</c:v>
                </c:pt>
                <c:pt idx="274">
                  <c:v>625</c:v>
                </c:pt>
                <c:pt idx="275">
                  <c:v>604</c:v>
                </c:pt>
                <c:pt idx="276">
                  <c:v>604</c:v>
                </c:pt>
                <c:pt idx="277">
                  <c:v>604</c:v>
                </c:pt>
                <c:pt idx="278">
                  <c:v>601</c:v>
                </c:pt>
                <c:pt idx="279">
                  <c:v>602</c:v>
                </c:pt>
                <c:pt idx="280">
                  <c:v>595</c:v>
                </c:pt>
                <c:pt idx="281">
                  <c:v>576</c:v>
                </c:pt>
                <c:pt idx="282">
                  <c:v>563</c:v>
                </c:pt>
                <c:pt idx="283">
                  <c:v>568</c:v>
                </c:pt>
                <c:pt idx="284">
                  <c:v>587</c:v>
                </c:pt>
                <c:pt idx="285">
                  <c:v>575</c:v>
                </c:pt>
                <c:pt idx="286">
                  <c:v>572</c:v>
                </c:pt>
                <c:pt idx="287">
                  <c:v>558</c:v>
                </c:pt>
                <c:pt idx="288">
                  <c:v>558</c:v>
                </c:pt>
                <c:pt idx="289">
                  <c:v>582</c:v>
                </c:pt>
                <c:pt idx="290">
                  <c:v>581</c:v>
                </c:pt>
                <c:pt idx="291">
                  <c:v>586</c:v>
                </c:pt>
                <c:pt idx="292">
                  <c:v>583</c:v>
                </c:pt>
                <c:pt idx="293">
                  <c:v>590</c:v>
                </c:pt>
                <c:pt idx="294">
                  <c:v>591</c:v>
                </c:pt>
                <c:pt idx="295">
                  <c:v>598</c:v>
                </c:pt>
                <c:pt idx="296">
                  <c:v>584</c:v>
                </c:pt>
                <c:pt idx="297">
                  <c:v>589</c:v>
                </c:pt>
                <c:pt idx="298">
                  <c:v>600</c:v>
                </c:pt>
                <c:pt idx="299">
                  <c:v>597</c:v>
                </c:pt>
                <c:pt idx="300">
                  <c:v>589</c:v>
                </c:pt>
                <c:pt idx="301">
                  <c:v>578</c:v>
                </c:pt>
                <c:pt idx="302">
                  <c:v>566</c:v>
                </c:pt>
                <c:pt idx="303">
                  <c:v>567</c:v>
                </c:pt>
                <c:pt idx="304">
                  <c:v>558</c:v>
                </c:pt>
                <c:pt idx="305">
                  <c:v>557</c:v>
                </c:pt>
                <c:pt idx="306">
                  <c:v>573</c:v>
                </c:pt>
                <c:pt idx="307">
                  <c:v>573</c:v>
                </c:pt>
                <c:pt idx="308">
                  <c:v>562</c:v>
                </c:pt>
                <c:pt idx="309">
                  <c:v>561</c:v>
                </c:pt>
                <c:pt idx="310">
                  <c:v>565</c:v>
                </c:pt>
                <c:pt idx="311">
                  <c:v>570</c:v>
                </c:pt>
                <c:pt idx="312">
                  <c:v>565</c:v>
                </c:pt>
                <c:pt idx="313">
                  <c:v>558</c:v>
                </c:pt>
                <c:pt idx="314">
                  <c:v>547</c:v>
                </c:pt>
                <c:pt idx="315">
                  <c:v>546</c:v>
                </c:pt>
                <c:pt idx="316">
                  <c:v>526</c:v>
                </c:pt>
                <c:pt idx="317">
                  <c:v>531</c:v>
                </c:pt>
                <c:pt idx="318">
                  <c:v>538</c:v>
                </c:pt>
                <c:pt idx="319">
                  <c:v>531</c:v>
                </c:pt>
                <c:pt idx="320">
                  <c:v>534</c:v>
                </c:pt>
                <c:pt idx="321">
                  <c:v>542</c:v>
                </c:pt>
                <c:pt idx="322">
                  <c:v>528</c:v>
                </c:pt>
                <c:pt idx="323">
                  <c:v>520</c:v>
                </c:pt>
                <c:pt idx="324">
                  <c:v>518</c:v>
                </c:pt>
                <c:pt idx="325">
                  <c:v>521</c:v>
                </c:pt>
                <c:pt idx="326">
                  <c:v>505</c:v>
                </c:pt>
                <c:pt idx="327">
                  <c:v>511</c:v>
                </c:pt>
                <c:pt idx="328">
                  <c:v>520</c:v>
                </c:pt>
                <c:pt idx="329">
                  <c:v>530</c:v>
                </c:pt>
                <c:pt idx="330">
                  <c:v>538</c:v>
                </c:pt>
                <c:pt idx="331">
                  <c:v>522</c:v>
                </c:pt>
                <c:pt idx="332">
                  <c:v>530</c:v>
                </c:pt>
                <c:pt idx="333">
                  <c:v>528</c:v>
                </c:pt>
                <c:pt idx="334">
                  <c:v>520</c:v>
                </c:pt>
                <c:pt idx="335">
                  <c:v>524</c:v>
                </c:pt>
                <c:pt idx="336">
                  <c:v>514</c:v>
                </c:pt>
                <c:pt idx="337">
                  <c:v>530</c:v>
                </c:pt>
                <c:pt idx="338">
                  <c:v>547</c:v>
                </c:pt>
                <c:pt idx="339">
                  <c:v>560</c:v>
                </c:pt>
                <c:pt idx="340">
                  <c:v>549</c:v>
                </c:pt>
                <c:pt idx="341">
                  <c:v>540</c:v>
                </c:pt>
                <c:pt idx="342">
                  <c:v>540</c:v>
                </c:pt>
                <c:pt idx="343">
                  <c:v>535</c:v>
                </c:pt>
                <c:pt idx="344">
                  <c:v>544</c:v>
                </c:pt>
                <c:pt idx="345">
                  <c:v>541</c:v>
                </c:pt>
                <c:pt idx="346">
                  <c:v>530</c:v>
                </c:pt>
                <c:pt idx="347">
                  <c:v>516</c:v>
                </c:pt>
                <c:pt idx="348">
                  <c:v>513</c:v>
                </c:pt>
                <c:pt idx="349">
                  <c:v>509</c:v>
                </c:pt>
                <c:pt idx="350">
                  <c:v>508</c:v>
                </c:pt>
                <c:pt idx="351">
                  <c:v>501</c:v>
                </c:pt>
                <c:pt idx="352">
                  <c:v>498</c:v>
                </c:pt>
                <c:pt idx="353">
                  <c:v>505</c:v>
                </c:pt>
                <c:pt idx="354">
                  <c:v>494.5</c:v>
                </c:pt>
                <c:pt idx="355">
                  <c:v>485.5</c:v>
                </c:pt>
                <c:pt idx="356">
                  <c:v>486.5</c:v>
                </c:pt>
                <c:pt idx="357">
                  <c:v>498.5</c:v>
                </c:pt>
                <c:pt idx="358">
                  <c:v>497.5</c:v>
                </c:pt>
                <c:pt idx="359">
                  <c:v>491</c:v>
                </c:pt>
                <c:pt idx="360">
                  <c:v>476</c:v>
                </c:pt>
                <c:pt idx="361">
                  <c:v>453.5</c:v>
                </c:pt>
                <c:pt idx="362">
                  <c:v>440</c:v>
                </c:pt>
                <c:pt idx="363">
                  <c:v>446</c:v>
                </c:pt>
                <c:pt idx="364">
                  <c:v>435.5</c:v>
                </c:pt>
                <c:pt idx="365">
                  <c:v>457.5</c:v>
                </c:pt>
                <c:pt idx="366">
                  <c:v>467</c:v>
                </c:pt>
                <c:pt idx="367">
                  <c:v>462</c:v>
                </c:pt>
                <c:pt idx="368">
                  <c:v>449.5</c:v>
                </c:pt>
                <c:pt idx="369">
                  <c:v>470.5</c:v>
                </c:pt>
                <c:pt idx="370">
                  <c:v>475</c:v>
                </c:pt>
                <c:pt idx="371">
                  <c:v>492.5</c:v>
                </c:pt>
                <c:pt idx="372">
                  <c:v>495.5</c:v>
                </c:pt>
                <c:pt idx="373">
                  <c:v>491</c:v>
                </c:pt>
                <c:pt idx="374">
                  <c:v>495</c:v>
                </c:pt>
                <c:pt idx="375">
                  <c:v>501</c:v>
                </c:pt>
                <c:pt idx="376">
                  <c:v>503</c:v>
                </c:pt>
                <c:pt idx="377">
                  <c:v>499.5</c:v>
                </c:pt>
                <c:pt idx="378">
                  <c:v>495</c:v>
                </c:pt>
                <c:pt idx="379">
                  <c:v>502</c:v>
                </c:pt>
                <c:pt idx="380">
                  <c:v>501</c:v>
                </c:pt>
                <c:pt idx="381">
                  <c:v>509</c:v>
                </c:pt>
                <c:pt idx="382">
                  <c:v>504</c:v>
                </c:pt>
                <c:pt idx="383">
                  <c:v>492</c:v>
                </c:pt>
                <c:pt idx="384">
                  <c:v>501</c:v>
                </c:pt>
                <c:pt idx="385">
                  <c:v>500</c:v>
                </c:pt>
                <c:pt idx="386">
                  <c:v>516</c:v>
                </c:pt>
                <c:pt idx="387">
                  <c:v>512</c:v>
                </c:pt>
                <c:pt idx="388">
                  <c:v>510</c:v>
                </c:pt>
                <c:pt idx="389">
                  <c:v>500</c:v>
                </c:pt>
                <c:pt idx="390">
                  <c:v>514</c:v>
                </c:pt>
                <c:pt idx="391">
                  <c:v>517</c:v>
                </c:pt>
                <c:pt idx="392">
                  <c:v>523</c:v>
                </c:pt>
                <c:pt idx="393">
                  <c:v>525</c:v>
                </c:pt>
                <c:pt idx="394">
                  <c:v>527</c:v>
                </c:pt>
                <c:pt idx="395">
                  <c:v>520</c:v>
                </c:pt>
                <c:pt idx="396">
                  <c:v>519</c:v>
                </c:pt>
                <c:pt idx="397">
                  <c:v>510</c:v>
                </c:pt>
                <c:pt idx="398">
                  <c:v>504</c:v>
                </c:pt>
                <c:pt idx="399">
                  <c:v>503</c:v>
                </c:pt>
                <c:pt idx="400">
                  <c:v>508</c:v>
                </c:pt>
                <c:pt idx="401">
                  <c:v>512</c:v>
                </c:pt>
                <c:pt idx="402">
                  <c:v>498.5</c:v>
                </c:pt>
                <c:pt idx="403">
                  <c:v>496</c:v>
                </c:pt>
                <c:pt idx="404">
                  <c:v>505</c:v>
                </c:pt>
                <c:pt idx="405">
                  <c:v>490.5</c:v>
                </c:pt>
                <c:pt idx="406">
                  <c:v>485</c:v>
                </c:pt>
                <c:pt idx="407">
                  <c:v>486</c:v>
                </c:pt>
                <c:pt idx="408">
                  <c:v>489</c:v>
                </c:pt>
                <c:pt idx="409">
                  <c:v>472.5</c:v>
                </c:pt>
                <c:pt idx="410">
                  <c:v>475</c:v>
                </c:pt>
                <c:pt idx="411">
                  <c:v>486.5</c:v>
                </c:pt>
                <c:pt idx="412">
                  <c:v>493</c:v>
                </c:pt>
                <c:pt idx="413">
                  <c:v>480</c:v>
                </c:pt>
                <c:pt idx="414">
                  <c:v>476.5</c:v>
                </c:pt>
                <c:pt idx="415">
                  <c:v>472</c:v>
                </c:pt>
                <c:pt idx="416">
                  <c:v>467</c:v>
                </c:pt>
                <c:pt idx="417">
                  <c:v>476.5</c:v>
                </c:pt>
                <c:pt idx="418">
                  <c:v>471</c:v>
                </c:pt>
                <c:pt idx="419">
                  <c:v>464.5</c:v>
                </c:pt>
                <c:pt idx="420">
                  <c:v>455</c:v>
                </c:pt>
                <c:pt idx="421">
                  <c:v>446.5</c:v>
                </c:pt>
                <c:pt idx="422">
                  <c:v>448</c:v>
                </c:pt>
                <c:pt idx="423">
                  <c:v>438</c:v>
                </c:pt>
                <c:pt idx="424">
                  <c:v>435</c:v>
                </c:pt>
                <c:pt idx="425">
                  <c:v>422</c:v>
                </c:pt>
                <c:pt idx="426">
                  <c:v>417</c:v>
                </c:pt>
                <c:pt idx="427">
                  <c:v>429</c:v>
                </c:pt>
                <c:pt idx="428">
                  <c:v>445</c:v>
                </c:pt>
                <c:pt idx="429">
                  <c:v>451</c:v>
                </c:pt>
                <c:pt idx="430">
                  <c:v>438</c:v>
                </c:pt>
                <c:pt idx="431">
                  <c:v>401.5</c:v>
                </c:pt>
                <c:pt idx="432">
                  <c:v>397.5</c:v>
                </c:pt>
                <c:pt idx="433">
                  <c:v>395</c:v>
                </c:pt>
                <c:pt idx="434">
                  <c:v>412</c:v>
                </c:pt>
                <c:pt idx="435">
                  <c:v>397</c:v>
                </c:pt>
                <c:pt idx="436">
                  <c:v>407</c:v>
                </c:pt>
                <c:pt idx="437">
                  <c:v>395.5</c:v>
                </c:pt>
                <c:pt idx="438">
                  <c:v>397.5</c:v>
                </c:pt>
                <c:pt idx="439">
                  <c:v>389.5</c:v>
                </c:pt>
                <c:pt idx="440">
                  <c:v>387</c:v>
                </c:pt>
                <c:pt idx="441">
                  <c:v>371</c:v>
                </c:pt>
                <c:pt idx="442">
                  <c:v>376</c:v>
                </c:pt>
                <c:pt idx="443">
                  <c:v>385.5</c:v>
                </c:pt>
                <c:pt idx="444">
                  <c:v>379.5</c:v>
                </c:pt>
                <c:pt idx="445">
                  <c:v>390</c:v>
                </c:pt>
                <c:pt idx="446">
                  <c:v>391.5</c:v>
                </c:pt>
                <c:pt idx="447">
                  <c:v>395</c:v>
                </c:pt>
                <c:pt idx="448">
                  <c:v>384</c:v>
                </c:pt>
                <c:pt idx="449">
                  <c:v>382</c:v>
                </c:pt>
                <c:pt idx="450">
                  <c:v>390</c:v>
                </c:pt>
                <c:pt idx="451">
                  <c:v>399</c:v>
                </c:pt>
                <c:pt idx="452">
                  <c:v>417</c:v>
                </c:pt>
                <c:pt idx="453">
                  <c:v>407.5</c:v>
                </c:pt>
                <c:pt idx="454">
                  <c:v>441.5</c:v>
                </c:pt>
                <c:pt idx="455">
                  <c:v>445</c:v>
                </c:pt>
                <c:pt idx="456">
                  <c:v>480</c:v>
                </c:pt>
                <c:pt idx="457">
                  <c:v>487</c:v>
                </c:pt>
                <c:pt idx="458">
                  <c:v>485</c:v>
                </c:pt>
                <c:pt idx="459">
                  <c:v>487</c:v>
                </c:pt>
                <c:pt idx="460">
                  <c:v>482</c:v>
                </c:pt>
                <c:pt idx="461">
                  <c:v>491</c:v>
                </c:pt>
                <c:pt idx="462">
                  <c:v>492</c:v>
                </c:pt>
                <c:pt idx="463">
                  <c:v>496</c:v>
                </c:pt>
                <c:pt idx="464">
                  <c:v>498</c:v>
                </c:pt>
                <c:pt idx="465">
                  <c:v>480.5</c:v>
                </c:pt>
                <c:pt idx="466">
                  <c:v>487</c:v>
                </c:pt>
                <c:pt idx="467">
                  <c:v>490</c:v>
                </c:pt>
                <c:pt idx="468">
                  <c:v>498.5</c:v>
                </c:pt>
                <c:pt idx="469">
                  <c:v>492.5</c:v>
                </c:pt>
                <c:pt idx="470">
                  <c:v>489</c:v>
                </c:pt>
                <c:pt idx="471">
                  <c:v>478</c:v>
                </c:pt>
                <c:pt idx="472">
                  <c:v>475</c:v>
                </c:pt>
                <c:pt idx="473">
                  <c:v>471.5</c:v>
                </c:pt>
                <c:pt idx="474">
                  <c:v>481.5</c:v>
                </c:pt>
                <c:pt idx="475">
                  <c:v>475</c:v>
                </c:pt>
                <c:pt idx="476">
                  <c:v>471.5</c:v>
                </c:pt>
                <c:pt idx="477">
                  <c:v>480.5</c:v>
                </c:pt>
                <c:pt idx="478">
                  <c:v>480.5</c:v>
                </c:pt>
                <c:pt idx="479">
                  <c:v>471</c:v>
                </c:pt>
                <c:pt idx="480">
                  <c:v>466.5</c:v>
                </c:pt>
                <c:pt idx="481">
                  <c:v>457.5</c:v>
                </c:pt>
                <c:pt idx="482">
                  <c:v>459</c:v>
                </c:pt>
                <c:pt idx="483">
                  <c:v>468</c:v>
                </c:pt>
                <c:pt idx="484">
                  <c:v>455</c:v>
                </c:pt>
                <c:pt idx="485">
                  <c:v>456.5</c:v>
                </c:pt>
                <c:pt idx="486">
                  <c:v>457</c:v>
                </c:pt>
                <c:pt idx="487">
                  <c:v>451</c:v>
                </c:pt>
                <c:pt idx="488">
                  <c:v>446</c:v>
                </c:pt>
                <c:pt idx="489">
                  <c:v>448.5</c:v>
                </c:pt>
                <c:pt idx="490">
                  <c:v>453</c:v>
                </c:pt>
                <c:pt idx="491">
                  <c:v>449.5</c:v>
                </c:pt>
                <c:pt idx="492">
                  <c:v>458.5</c:v>
                </c:pt>
                <c:pt idx="493">
                  <c:v>458.5</c:v>
                </c:pt>
                <c:pt idx="494">
                  <c:v>481</c:v>
                </c:pt>
                <c:pt idx="495">
                  <c:v>486</c:v>
                </c:pt>
                <c:pt idx="496">
                  <c:v>484.5</c:v>
                </c:pt>
                <c:pt idx="497">
                  <c:v>486.5</c:v>
                </c:pt>
                <c:pt idx="498">
                  <c:v>500</c:v>
                </c:pt>
                <c:pt idx="499">
                  <c:v>505</c:v>
                </c:pt>
                <c:pt idx="500">
                  <c:v>503</c:v>
                </c:pt>
                <c:pt idx="501">
                  <c:v>543</c:v>
                </c:pt>
                <c:pt idx="502">
                  <c:v>522</c:v>
                </c:pt>
                <c:pt idx="503">
                  <c:v>530</c:v>
                </c:pt>
                <c:pt idx="504">
                  <c:v>540</c:v>
                </c:pt>
                <c:pt idx="505">
                  <c:v>542</c:v>
                </c:pt>
                <c:pt idx="506">
                  <c:v>526</c:v>
                </c:pt>
                <c:pt idx="507">
                  <c:v>523</c:v>
                </c:pt>
                <c:pt idx="508">
                  <c:v>540</c:v>
                </c:pt>
                <c:pt idx="509">
                  <c:v>540</c:v>
                </c:pt>
                <c:pt idx="510">
                  <c:v>545</c:v>
                </c:pt>
                <c:pt idx="511">
                  <c:v>541</c:v>
                </c:pt>
                <c:pt idx="512">
                  <c:v>545</c:v>
                </c:pt>
                <c:pt idx="513">
                  <c:v>525</c:v>
                </c:pt>
                <c:pt idx="514">
                  <c:v>528</c:v>
                </c:pt>
                <c:pt idx="515">
                  <c:v>518</c:v>
                </c:pt>
                <c:pt idx="516">
                  <c:v>517</c:v>
                </c:pt>
                <c:pt idx="517">
                  <c:v>516</c:v>
                </c:pt>
                <c:pt idx="518">
                  <c:v>507</c:v>
                </c:pt>
                <c:pt idx="519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D-414B-82ED-BD3037A783A7}"/>
            </c:ext>
          </c:extLst>
        </c:ser>
        <c:ser>
          <c:idx val="1"/>
          <c:order val="1"/>
          <c:tx>
            <c:strRef>
              <c:f>stock!$E$1</c:f>
              <c:strCache>
                <c:ptCount val="1"/>
                <c:pt idx="0">
                  <c:v>台泥1101.TW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stock!$E$2:$E$522</c:f>
              <c:numCache>
                <c:formatCode>General</c:formatCode>
                <c:ptCount val="521"/>
                <c:pt idx="0">
                  <c:v>43.2</c:v>
                </c:pt>
                <c:pt idx="1">
                  <c:v>43.1</c:v>
                </c:pt>
                <c:pt idx="2">
                  <c:v>42.95</c:v>
                </c:pt>
                <c:pt idx="3">
                  <c:v>42.85</c:v>
                </c:pt>
                <c:pt idx="4">
                  <c:v>42.95</c:v>
                </c:pt>
                <c:pt idx="5">
                  <c:v>43.1</c:v>
                </c:pt>
                <c:pt idx="6">
                  <c:v>42.7</c:v>
                </c:pt>
                <c:pt idx="7">
                  <c:v>42.7</c:v>
                </c:pt>
                <c:pt idx="8">
                  <c:v>42.55</c:v>
                </c:pt>
                <c:pt idx="9">
                  <c:v>41.95</c:v>
                </c:pt>
                <c:pt idx="10">
                  <c:v>41.6</c:v>
                </c:pt>
                <c:pt idx="11">
                  <c:v>41.75</c:v>
                </c:pt>
                <c:pt idx="12">
                  <c:v>40.950000000000003</c:v>
                </c:pt>
                <c:pt idx="13">
                  <c:v>40.799999999999997</c:v>
                </c:pt>
                <c:pt idx="14">
                  <c:v>40.6</c:v>
                </c:pt>
                <c:pt idx="15">
                  <c:v>40.9</c:v>
                </c:pt>
                <c:pt idx="16">
                  <c:v>40.35</c:v>
                </c:pt>
                <c:pt idx="17">
                  <c:v>40.35</c:v>
                </c:pt>
                <c:pt idx="18">
                  <c:v>40.25</c:v>
                </c:pt>
                <c:pt idx="19">
                  <c:v>40.15</c:v>
                </c:pt>
                <c:pt idx="20">
                  <c:v>40.799999999999997</c:v>
                </c:pt>
                <c:pt idx="21">
                  <c:v>40.75</c:v>
                </c:pt>
                <c:pt idx="22">
                  <c:v>40.549999999999997</c:v>
                </c:pt>
                <c:pt idx="23">
                  <c:v>40.4</c:v>
                </c:pt>
                <c:pt idx="24">
                  <c:v>40.85</c:v>
                </c:pt>
                <c:pt idx="25">
                  <c:v>41.25</c:v>
                </c:pt>
                <c:pt idx="26">
                  <c:v>41.35</c:v>
                </c:pt>
                <c:pt idx="27">
                  <c:v>41.6</c:v>
                </c:pt>
                <c:pt idx="28">
                  <c:v>41.8</c:v>
                </c:pt>
                <c:pt idx="29">
                  <c:v>42.45</c:v>
                </c:pt>
                <c:pt idx="30">
                  <c:v>42.55</c:v>
                </c:pt>
                <c:pt idx="31">
                  <c:v>42.9</c:v>
                </c:pt>
                <c:pt idx="32">
                  <c:v>42</c:v>
                </c:pt>
                <c:pt idx="33">
                  <c:v>42.1</c:v>
                </c:pt>
                <c:pt idx="34">
                  <c:v>42.55</c:v>
                </c:pt>
                <c:pt idx="35">
                  <c:v>42.5</c:v>
                </c:pt>
                <c:pt idx="36">
                  <c:v>42.5</c:v>
                </c:pt>
                <c:pt idx="37">
                  <c:v>42.65</c:v>
                </c:pt>
                <c:pt idx="38">
                  <c:v>43.4</c:v>
                </c:pt>
                <c:pt idx="39">
                  <c:v>43</c:v>
                </c:pt>
                <c:pt idx="40">
                  <c:v>42.85</c:v>
                </c:pt>
                <c:pt idx="41">
                  <c:v>42.7</c:v>
                </c:pt>
                <c:pt idx="42">
                  <c:v>42.35</c:v>
                </c:pt>
                <c:pt idx="43">
                  <c:v>42.6</c:v>
                </c:pt>
                <c:pt idx="44">
                  <c:v>42.85</c:v>
                </c:pt>
                <c:pt idx="45">
                  <c:v>43.1</c:v>
                </c:pt>
                <c:pt idx="46">
                  <c:v>42.7</c:v>
                </c:pt>
                <c:pt idx="47">
                  <c:v>45.8</c:v>
                </c:pt>
                <c:pt idx="48">
                  <c:v>45.7</c:v>
                </c:pt>
                <c:pt idx="49">
                  <c:v>45.55</c:v>
                </c:pt>
                <c:pt idx="50">
                  <c:v>45.55</c:v>
                </c:pt>
                <c:pt idx="51">
                  <c:v>46.15</c:v>
                </c:pt>
                <c:pt idx="52">
                  <c:v>46.5</c:v>
                </c:pt>
                <c:pt idx="53">
                  <c:v>46.55</c:v>
                </c:pt>
                <c:pt idx="54">
                  <c:v>46.8</c:v>
                </c:pt>
                <c:pt idx="55">
                  <c:v>46.7</c:v>
                </c:pt>
                <c:pt idx="56">
                  <c:v>46.85</c:v>
                </c:pt>
                <c:pt idx="57">
                  <c:v>46.8</c:v>
                </c:pt>
                <c:pt idx="58">
                  <c:v>46.9</c:v>
                </c:pt>
                <c:pt idx="59">
                  <c:v>46.7</c:v>
                </c:pt>
                <c:pt idx="60">
                  <c:v>46.85</c:v>
                </c:pt>
                <c:pt idx="61">
                  <c:v>47.2</c:v>
                </c:pt>
                <c:pt idx="62">
                  <c:v>47</c:v>
                </c:pt>
                <c:pt idx="63">
                  <c:v>47.9</c:v>
                </c:pt>
                <c:pt idx="64">
                  <c:v>49</c:v>
                </c:pt>
                <c:pt idx="65">
                  <c:v>50.4</c:v>
                </c:pt>
                <c:pt idx="66">
                  <c:v>52</c:v>
                </c:pt>
                <c:pt idx="67">
                  <c:v>55.7</c:v>
                </c:pt>
                <c:pt idx="68">
                  <c:v>54.1</c:v>
                </c:pt>
                <c:pt idx="69">
                  <c:v>53</c:v>
                </c:pt>
                <c:pt idx="70">
                  <c:v>53.1</c:v>
                </c:pt>
                <c:pt idx="71">
                  <c:v>52.7</c:v>
                </c:pt>
                <c:pt idx="72">
                  <c:v>53.2</c:v>
                </c:pt>
                <c:pt idx="73">
                  <c:v>52.1</c:v>
                </c:pt>
                <c:pt idx="74">
                  <c:v>51.2</c:v>
                </c:pt>
                <c:pt idx="75">
                  <c:v>50.2</c:v>
                </c:pt>
                <c:pt idx="76">
                  <c:v>50.8</c:v>
                </c:pt>
                <c:pt idx="77">
                  <c:v>53</c:v>
                </c:pt>
                <c:pt idx="78">
                  <c:v>52.3</c:v>
                </c:pt>
                <c:pt idx="79">
                  <c:v>52.9</c:v>
                </c:pt>
                <c:pt idx="80">
                  <c:v>51.6</c:v>
                </c:pt>
                <c:pt idx="81">
                  <c:v>49.6</c:v>
                </c:pt>
                <c:pt idx="82">
                  <c:v>49.2</c:v>
                </c:pt>
                <c:pt idx="83">
                  <c:v>49.6</c:v>
                </c:pt>
                <c:pt idx="84">
                  <c:v>47.9</c:v>
                </c:pt>
                <c:pt idx="85">
                  <c:v>50</c:v>
                </c:pt>
                <c:pt idx="86">
                  <c:v>50.5</c:v>
                </c:pt>
                <c:pt idx="87">
                  <c:v>50.8</c:v>
                </c:pt>
                <c:pt idx="88">
                  <c:v>51.2</c:v>
                </c:pt>
                <c:pt idx="89">
                  <c:v>51.3</c:v>
                </c:pt>
                <c:pt idx="90">
                  <c:v>51.1</c:v>
                </c:pt>
                <c:pt idx="91">
                  <c:v>50.7</c:v>
                </c:pt>
                <c:pt idx="92">
                  <c:v>50.3</c:v>
                </c:pt>
                <c:pt idx="93">
                  <c:v>50.6</c:v>
                </c:pt>
                <c:pt idx="94">
                  <c:v>51.6</c:v>
                </c:pt>
                <c:pt idx="95">
                  <c:v>51.5</c:v>
                </c:pt>
                <c:pt idx="96">
                  <c:v>52</c:v>
                </c:pt>
                <c:pt idx="97">
                  <c:v>52.3</c:v>
                </c:pt>
                <c:pt idx="98">
                  <c:v>51.9</c:v>
                </c:pt>
                <c:pt idx="99">
                  <c:v>51.5</c:v>
                </c:pt>
                <c:pt idx="100">
                  <c:v>51.4</c:v>
                </c:pt>
                <c:pt idx="101">
                  <c:v>51.3</c:v>
                </c:pt>
                <c:pt idx="102">
                  <c:v>51.5</c:v>
                </c:pt>
                <c:pt idx="103">
                  <c:v>51.4</c:v>
                </c:pt>
                <c:pt idx="104">
                  <c:v>51.3</c:v>
                </c:pt>
                <c:pt idx="105">
                  <c:v>51.9</c:v>
                </c:pt>
                <c:pt idx="106">
                  <c:v>51.5</c:v>
                </c:pt>
                <c:pt idx="107">
                  <c:v>51</c:v>
                </c:pt>
                <c:pt idx="108">
                  <c:v>50.7</c:v>
                </c:pt>
                <c:pt idx="109">
                  <c:v>50.9</c:v>
                </c:pt>
                <c:pt idx="110">
                  <c:v>51</c:v>
                </c:pt>
                <c:pt idx="111">
                  <c:v>51.1</c:v>
                </c:pt>
                <c:pt idx="112">
                  <c:v>51</c:v>
                </c:pt>
                <c:pt idx="113">
                  <c:v>51.1</c:v>
                </c:pt>
                <c:pt idx="114">
                  <c:v>51.2</c:v>
                </c:pt>
                <c:pt idx="115">
                  <c:v>51</c:v>
                </c:pt>
                <c:pt idx="116">
                  <c:v>50.6</c:v>
                </c:pt>
                <c:pt idx="117">
                  <c:v>50.5</c:v>
                </c:pt>
                <c:pt idx="118">
                  <c:v>50.6</c:v>
                </c:pt>
                <c:pt idx="119">
                  <c:v>51.2</c:v>
                </c:pt>
                <c:pt idx="120">
                  <c:v>51.3</c:v>
                </c:pt>
                <c:pt idx="121">
                  <c:v>52.8</c:v>
                </c:pt>
                <c:pt idx="122">
                  <c:v>52</c:v>
                </c:pt>
                <c:pt idx="123">
                  <c:v>52.2</c:v>
                </c:pt>
                <c:pt idx="124">
                  <c:v>51.9</c:v>
                </c:pt>
                <c:pt idx="125">
                  <c:v>51.5</c:v>
                </c:pt>
                <c:pt idx="126">
                  <c:v>51.6</c:v>
                </c:pt>
                <c:pt idx="127">
                  <c:v>51.5</c:v>
                </c:pt>
                <c:pt idx="128">
                  <c:v>52</c:v>
                </c:pt>
                <c:pt idx="129">
                  <c:v>51.7</c:v>
                </c:pt>
                <c:pt idx="130">
                  <c:v>51.8</c:v>
                </c:pt>
                <c:pt idx="131">
                  <c:v>52.1</c:v>
                </c:pt>
                <c:pt idx="132">
                  <c:v>53</c:v>
                </c:pt>
                <c:pt idx="133">
                  <c:v>53.2</c:v>
                </c:pt>
                <c:pt idx="134">
                  <c:v>53</c:v>
                </c:pt>
                <c:pt idx="135">
                  <c:v>52.4</c:v>
                </c:pt>
                <c:pt idx="136">
                  <c:v>52.9</c:v>
                </c:pt>
                <c:pt idx="137">
                  <c:v>52.6</c:v>
                </c:pt>
                <c:pt idx="138">
                  <c:v>52.8</c:v>
                </c:pt>
                <c:pt idx="139">
                  <c:v>53.9</c:v>
                </c:pt>
                <c:pt idx="140">
                  <c:v>53.8</c:v>
                </c:pt>
                <c:pt idx="141">
                  <c:v>52.7</c:v>
                </c:pt>
                <c:pt idx="142">
                  <c:v>52.9</c:v>
                </c:pt>
                <c:pt idx="143">
                  <c:v>52.4</c:v>
                </c:pt>
                <c:pt idx="144">
                  <c:v>51.9</c:v>
                </c:pt>
                <c:pt idx="145">
                  <c:v>51.1</c:v>
                </c:pt>
                <c:pt idx="146">
                  <c:v>47.6</c:v>
                </c:pt>
                <c:pt idx="147">
                  <c:v>48.4</c:v>
                </c:pt>
                <c:pt idx="148">
                  <c:v>47.95</c:v>
                </c:pt>
                <c:pt idx="149">
                  <c:v>47.3</c:v>
                </c:pt>
                <c:pt idx="150">
                  <c:v>47.25</c:v>
                </c:pt>
                <c:pt idx="151">
                  <c:v>46.2</c:v>
                </c:pt>
                <c:pt idx="152">
                  <c:v>46.15</c:v>
                </c:pt>
                <c:pt idx="153">
                  <c:v>46.8</c:v>
                </c:pt>
                <c:pt idx="154">
                  <c:v>46.75</c:v>
                </c:pt>
                <c:pt idx="155">
                  <c:v>47.2</c:v>
                </c:pt>
                <c:pt idx="156">
                  <c:v>46.95</c:v>
                </c:pt>
                <c:pt idx="157">
                  <c:v>47.45</c:v>
                </c:pt>
                <c:pt idx="158">
                  <c:v>47.6</c:v>
                </c:pt>
                <c:pt idx="159">
                  <c:v>48.45</c:v>
                </c:pt>
                <c:pt idx="160">
                  <c:v>48.4</c:v>
                </c:pt>
                <c:pt idx="161">
                  <c:v>47.9</c:v>
                </c:pt>
                <c:pt idx="162">
                  <c:v>48.5</c:v>
                </c:pt>
                <c:pt idx="163">
                  <c:v>48.8</c:v>
                </c:pt>
                <c:pt idx="164">
                  <c:v>48.75</c:v>
                </c:pt>
                <c:pt idx="165">
                  <c:v>48.55</c:v>
                </c:pt>
                <c:pt idx="166">
                  <c:v>48.2</c:v>
                </c:pt>
                <c:pt idx="167">
                  <c:v>49</c:v>
                </c:pt>
                <c:pt idx="168">
                  <c:v>50.1</c:v>
                </c:pt>
                <c:pt idx="169">
                  <c:v>51.4</c:v>
                </c:pt>
                <c:pt idx="170">
                  <c:v>51.2</c:v>
                </c:pt>
                <c:pt idx="171">
                  <c:v>51.7</c:v>
                </c:pt>
                <c:pt idx="172">
                  <c:v>50.7</c:v>
                </c:pt>
                <c:pt idx="173">
                  <c:v>50.7</c:v>
                </c:pt>
                <c:pt idx="174">
                  <c:v>51.2</c:v>
                </c:pt>
                <c:pt idx="175">
                  <c:v>51.3</c:v>
                </c:pt>
                <c:pt idx="176">
                  <c:v>51.1</c:v>
                </c:pt>
                <c:pt idx="177">
                  <c:v>51</c:v>
                </c:pt>
                <c:pt idx="178">
                  <c:v>50.6</c:v>
                </c:pt>
                <c:pt idx="179">
                  <c:v>51</c:v>
                </c:pt>
                <c:pt idx="180">
                  <c:v>50.2</c:v>
                </c:pt>
                <c:pt idx="181">
                  <c:v>50</c:v>
                </c:pt>
                <c:pt idx="182">
                  <c:v>50.3</c:v>
                </c:pt>
                <c:pt idx="183">
                  <c:v>49.9</c:v>
                </c:pt>
                <c:pt idx="184">
                  <c:v>50.4</c:v>
                </c:pt>
                <c:pt idx="185">
                  <c:v>50.4</c:v>
                </c:pt>
                <c:pt idx="186">
                  <c:v>50.2</c:v>
                </c:pt>
                <c:pt idx="187">
                  <c:v>50.5</c:v>
                </c:pt>
                <c:pt idx="188">
                  <c:v>49.9</c:v>
                </c:pt>
                <c:pt idx="189">
                  <c:v>50.1</c:v>
                </c:pt>
                <c:pt idx="190">
                  <c:v>49.8</c:v>
                </c:pt>
                <c:pt idx="191">
                  <c:v>49.1</c:v>
                </c:pt>
                <c:pt idx="192">
                  <c:v>48.35</c:v>
                </c:pt>
                <c:pt idx="193">
                  <c:v>48.75</c:v>
                </c:pt>
                <c:pt idx="194">
                  <c:v>48.8</c:v>
                </c:pt>
                <c:pt idx="195">
                  <c:v>48.25</c:v>
                </c:pt>
                <c:pt idx="196">
                  <c:v>48.45</c:v>
                </c:pt>
                <c:pt idx="197">
                  <c:v>48.35</c:v>
                </c:pt>
                <c:pt idx="198">
                  <c:v>48.5</c:v>
                </c:pt>
                <c:pt idx="199">
                  <c:v>48.25</c:v>
                </c:pt>
                <c:pt idx="200">
                  <c:v>48.25</c:v>
                </c:pt>
                <c:pt idx="201">
                  <c:v>48.15</c:v>
                </c:pt>
                <c:pt idx="202">
                  <c:v>48.15</c:v>
                </c:pt>
                <c:pt idx="203">
                  <c:v>48.1</c:v>
                </c:pt>
                <c:pt idx="204">
                  <c:v>48.15</c:v>
                </c:pt>
                <c:pt idx="205">
                  <c:v>48.95</c:v>
                </c:pt>
                <c:pt idx="206">
                  <c:v>48.8</c:v>
                </c:pt>
                <c:pt idx="207">
                  <c:v>48.7</c:v>
                </c:pt>
                <c:pt idx="208">
                  <c:v>48.8</c:v>
                </c:pt>
                <c:pt idx="209">
                  <c:v>48.7</c:v>
                </c:pt>
                <c:pt idx="210">
                  <c:v>48.6</c:v>
                </c:pt>
                <c:pt idx="211">
                  <c:v>48.65</c:v>
                </c:pt>
                <c:pt idx="212">
                  <c:v>48.55</c:v>
                </c:pt>
                <c:pt idx="213">
                  <c:v>48.3</c:v>
                </c:pt>
                <c:pt idx="214">
                  <c:v>48.3</c:v>
                </c:pt>
                <c:pt idx="215">
                  <c:v>47.9</c:v>
                </c:pt>
                <c:pt idx="216">
                  <c:v>47.8</c:v>
                </c:pt>
                <c:pt idx="217">
                  <c:v>47.45</c:v>
                </c:pt>
                <c:pt idx="218">
                  <c:v>47.15</c:v>
                </c:pt>
                <c:pt idx="219">
                  <c:v>46.5</c:v>
                </c:pt>
                <c:pt idx="220">
                  <c:v>46.5</c:v>
                </c:pt>
                <c:pt idx="221">
                  <c:v>46</c:v>
                </c:pt>
                <c:pt idx="222">
                  <c:v>46.6</c:v>
                </c:pt>
                <c:pt idx="223">
                  <c:v>46.3</c:v>
                </c:pt>
                <c:pt idx="224">
                  <c:v>46.4</c:v>
                </c:pt>
                <c:pt idx="225">
                  <c:v>47.3</c:v>
                </c:pt>
                <c:pt idx="226">
                  <c:v>47.55</c:v>
                </c:pt>
                <c:pt idx="227">
                  <c:v>47.7</c:v>
                </c:pt>
                <c:pt idx="228">
                  <c:v>47.4</c:v>
                </c:pt>
                <c:pt idx="229">
                  <c:v>47.3</c:v>
                </c:pt>
                <c:pt idx="230">
                  <c:v>47.1</c:v>
                </c:pt>
                <c:pt idx="231">
                  <c:v>47</c:v>
                </c:pt>
                <c:pt idx="232">
                  <c:v>46.95</c:v>
                </c:pt>
                <c:pt idx="233">
                  <c:v>46.9</c:v>
                </c:pt>
                <c:pt idx="234">
                  <c:v>47.45</c:v>
                </c:pt>
                <c:pt idx="235">
                  <c:v>47.4</c:v>
                </c:pt>
                <c:pt idx="236">
                  <c:v>47.25</c:v>
                </c:pt>
                <c:pt idx="237">
                  <c:v>47.4</c:v>
                </c:pt>
                <c:pt idx="238">
                  <c:v>47.7</c:v>
                </c:pt>
                <c:pt idx="239">
                  <c:v>47.9</c:v>
                </c:pt>
                <c:pt idx="240">
                  <c:v>48.1</c:v>
                </c:pt>
                <c:pt idx="241">
                  <c:v>48.15</c:v>
                </c:pt>
                <c:pt idx="242">
                  <c:v>48.15</c:v>
                </c:pt>
                <c:pt idx="243">
                  <c:v>48</c:v>
                </c:pt>
                <c:pt idx="244">
                  <c:v>47.45</c:v>
                </c:pt>
                <c:pt idx="245">
                  <c:v>47.3</c:v>
                </c:pt>
                <c:pt idx="246">
                  <c:v>47.15</c:v>
                </c:pt>
                <c:pt idx="247">
                  <c:v>47.6</c:v>
                </c:pt>
                <c:pt idx="248">
                  <c:v>47.45</c:v>
                </c:pt>
                <c:pt idx="249">
                  <c:v>47.3</c:v>
                </c:pt>
                <c:pt idx="250">
                  <c:v>47.5</c:v>
                </c:pt>
                <c:pt idx="251">
                  <c:v>47.5</c:v>
                </c:pt>
                <c:pt idx="252">
                  <c:v>47.95</c:v>
                </c:pt>
                <c:pt idx="253">
                  <c:v>47.6</c:v>
                </c:pt>
                <c:pt idx="254">
                  <c:v>47.6</c:v>
                </c:pt>
                <c:pt idx="255">
                  <c:v>47.75</c:v>
                </c:pt>
                <c:pt idx="256">
                  <c:v>47.6</c:v>
                </c:pt>
                <c:pt idx="257">
                  <c:v>47.5</c:v>
                </c:pt>
                <c:pt idx="258">
                  <c:v>47.4</c:v>
                </c:pt>
                <c:pt idx="259">
                  <c:v>47.15</c:v>
                </c:pt>
                <c:pt idx="260">
                  <c:v>46.8</c:v>
                </c:pt>
                <c:pt idx="261">
                  <c:v>46.85</c:v>
                </c:pt>
                <c:pt idx="262">
                  <c:v>47.1</c:v>
                </c:pt>
                <c:pt idx="263">
                  <c:v>46.95</c:v>
                </c:pt>
                <c:pt idx="264">
                  <c:v>47.3</c:v>
                </c:pt>
                <c:pt idx="265">
                  <c:v>47.55</c:v>
                </c:pt>
                <c:pt idx="266">
                  <c:v>47.55</c:v>
                </c:pt>
                <c:pt idx="267">
                  <c:v>47.15</c:v>
                </c:pt>
                <c:pt idx="268">
                  <c:v>47</c:v>
                </c:pt>
                <c:pt idx="269">
                  <c:v>47</c:v>
                </c:pt>
                <c:pt idx="270">
                  <c:v>47.45</c:v>
                </c:pt>
                <c:pt idx="271">
                  <c:v>47.45</c:v>
                </c:pt>
                <c:pt idx="272">
                  <c:v>47.6</c:v>
                </c:pt>
                <c:pt idx="273">
                  <c:v>47.7</c:v>
                </c:pt>
                <c:pt idx="274">
                  <c:v>47.65</c:v>
                </c:pt>
                <c:pt idx="275">
                  <c:v>47.3</c:v>
                </c:pt>
                <c:pt idx="276">
                  <c:v>47.35</c:v>
                </c:pt>
                <c:pt idx="277">
                  <c:v>47.8</c:v>
                </c:pt>
                <c:pt idx="278">
                  <c:v>48</c:v>
                </c:pt>
                <c:pt idx="279">
                  <c:v>48.05</c:v>
                </c:pt>
                <c:pt idx="280">
                  <c:v>47.65</c:v>
                </c:pt>
                <c:pt idx="281">
                  <c:v>47.1</c:v>
                </c:pt>
                <c:pt idx="282">
                  <c:v>46.95</c:v>
                </c:pt>
                <c:pt idx="283">
                  <c:v>47.25</c:v>
                </c:pt>
                <c:pt idx="284">
                  <c:v>47.6</c:v>
                </c:pt>
                <c:pt idx="285">
                  <c:v>47.45</c:v>
                </c:pt>
                <c:pt idx="286">
                  <c:v>47.55</c:v>
                </c:pt>
                <c:pt idx="287">
                  <c:v>47.95</c:v>
                </c:pt>
                <c:pt idx="288">
                  <c:v>47.85</c:v>
                </c:pt>
                <c:pt idx="289">
                  <c:v>48</c:v>
                </c:pt>
                <c:pt idx="290">
                  <c:v>48.95</c:v>
                </c:pt>
                <c:pt idx="291">
                  <c:v>49.75</c:v>
                </c:pt>
                <c:pt idx="292">
                  <c:v>49.7</c:v>
                </c:pt>
                <c:pt idx="293">
                  <c:v>49.65</c:v>
                </c:pt>
                <c:pt idx="294">
                  <c:v>49.95</c:v>
                </c:pt>
                <c:pt idx="295">
                  <c:v>49.7</c:v>
                </c:pt>
                <c:pt idx="296">
                  <c:v>49.7</c:v>
                </c:pt>
                <c:pt idx="297">
                  <c:v>49.8</c:v>
                </c:pt>
                <c:pt idx="298">
                  <c:v>49.85</c:v>
                </c:pt>
                <c:pt idx="299">
                  <c:v>49.9</c:v>
                </c:pt>
                <c:pt idx="300">
                  <c:v>49.75</c:v>
                </c:pt>
                <c:pt idx="301">
                  <c:v>50.2</c:v>
                </c:pt>
                <c:pt idx="302">
                  <c:v>49.55</c:v>
                </c:pt>
                <c:pt idx="303">
                  <c:v>49.8</c:v>
                </c:pt>
                <c:pt idx="304">
                  <c:v>49.45</c:v>
                </c:pt>
                <c:pt idx="305">
                  <c:v>48</c:v>
                </c:pt>
                <c:pt idx="306">
                  <c:v>48</c:v>
                </c:pt>
                <c:pt idx="307">
                  <c:v>47.7</c:v>
                </c:pt>
                <c:pt idx="308">
                  <c:v>47.1</c:v>
                </c:pt>
                <c:pt idx="309">
                  <c:v>46.5</c:v>
                </c:pt>
                <c:pt idx="310">
                  <c:v>46.35</c:v>
                </c:pt>
                <c:pt idx="311">
                  <c:v>46.6</c:v>
                </c:pt>
                <c:pt idx="312">
                  <c:v>46.8</c:v>
                </c:pt>
                <c:pt idx="313">
                  <c:v>46.55</c:v>
                </c:pt>
                <c:pt idx="314">
                  <c:v>46.1</c:v>
                </c:pt>
                <c:pt idx="315">
                  <c:v>46.2</c:v>
                </c:pt>
                <c:pt idx="316">
                  <c:v>45.8</c:v>
                </c:pt>
                <c:pt idx="317">
                  <c:v>46.1</c:v>
                </c:pt>
                <c:pt idx="318">
                  <c:v>45.9</c:v>
                </c:pt>
                <c:pt idx="319">
                  <c:v>45.35</c:v>
                </c:pt>
                <c:pt idx="320">
                  <c:v>45.5</c:v>
                </c:pt>
                <c:pt idx="321">
                  <c:v>45.6</c:v>
                </c:pt>
                <c:pt idx="322">
                  <c:v>45.1</c:v>
                </c:pt>
                <c:pt idx="323">
                  <c:v>44.25</c:v>
                </c:pt>
                <c:pt idx="324">
                  <c:v>43.85</c:v>
                </c:pt>
                <c:pt idx="325">
                  <c:v>42.65</c:v>
                </c:pt>
                <c:pt idx="326">
                  <c:v>40.799999999999997</c:v>
                </c:pt>
                <c:pt idx="327">
                  <c:v>41.6</c:v>
                </c:pt>
                <c:pt idx="328">
                  <c:v>41.25</c:v>
                </c:pt>
                <c:pt idx="329">
                  <c:v>41.5</c:v>
                </c:pt>
                <c:pt idx="330">
                  <c:v>41.6</c:v>
                </c:pt>
                <c:pt idx="331">
                  <c:v>41.1</c:v>
                </c:pt>
                <c:pt idx="332">
                  <c:v>41.15</c:v>
                </c:pt>
                <c:pt idx="333">
                  <c:v>41.2</c:v>
                </c:pt>
                <c:pt idx="334">
                  <c:v>41.2</c:v>
                </c:pt>
                <c:pt idx="335">
                  <c:v>41.65</c:v>
                </c:pt>
                <c:pt idx="336">
                  <c:v>41.7</c:v>
                </c:pt>
                <c:pt idx="337">
                  <c:v>42.2</c:v>
                </c:pt>
                <c:pt idx="338">
                  <c:v>42.8</c:v>
                </c:pt>
                <c:pt idx="339">
                  <c:v>42.6</c:v>
                </c:pt>
                <c:pt idx="340">
                  <c:v>42.1</c:v>
                </c:pt>
                <c:pt idx="341">
                  <c:v>41.7</c:v>
                </c:pt>
                <c:pt idx="342">
                  <c:v>41.55</c:v>
                </c:pt>
                <c:pt idx="343">
                  <c:v>41.35</c:v>
                </c:pt>
                <c:pt idx="344">
                  <c:v>41.75</c:v>
                </c:pt>
                <c:pt idx="345">
                  <c:v>41.55</c:v>
                </c:pt>
                <c:pt idx="346">
                  <c:v>41.4</c:v>
                </c:pt>
                <c:pt idx="347">
                  <c:v>40.799999999999997</c:v>
                </c:pt>
                <c:pt idx="348">
                  <c:v>40.1</c:v>
                </c:pt>
                <c:pt idx="349">
                  <c:v>40.049999999999997</c:v>
                </c:pt>
                <c:pt idx="350">
                  <c:v>40</c:v>
                </c:pt>
                <c:pt idx="351">
                  <c:v>39.6</c:v>
                </c:pt>
                <c:pt idx="352">
                  <c:v>38.85</c:v>
                </c:pt>
                <c:pt idx="353">
                  <c:v>39.450000000000003</c:v>
                </c:pt>
                <c:pt idx="354">
                  <c:v>39.5</c:v>
                </c:pt>
                <c:pt idx="355">
                  <c:v>39</c:v>
                </c:pt>
                <c:pt idx="356">
                  <c:v>39.5</c:v>
                </c:pt>
                <c:pt idx="357">
                  <c:v>39.799999999999997</c:v>
                </c:pt>
                <c:pt idx="358">
                  <c:v>39.6</c:v>
                </c:pt>
                <c:pt idx="359">
                  <c:v>39.549999999999997</c:v>
                </c:pt>
                <c:pt idx="360">
                  <c:v>39.5</c:v>
                </c:pt>
                <c:pt idx="361">
                  <c:v>40.35</c:v>
                </c:pt>
                <c:pt idx="362">
                  <c:v>40</c:v>
                </c:pt>
                <c:pt idx="363">
                  <c:v>40.75</c:v>
                </c:pt>
                <c:pt idx="364">
                  <c:v>40</c:v>
                </c:pt>
                <c:pt idx="365">
                  <c:v>40.9</c:v>
                </c:pt>
                <c:pt idx="366">
                  <c:v>40.799999999999997</c:v>
                </c:pt>
                <c:pt idx="367">
                  <c:v>41.1</c:v>
                </c:pt>
                <c:pt idx="368">
                  <c:v>41</c:v>
                </c:pt>
                <c:pt idx="369">
                  <c:v>41.8</c:v>
                </c:pt>
                <c:pt idx="370">
                  <c:v>41.7</c:v>
                </c:pt>
                <c:pt idx="371">
                  <c:v>40.5</c:v>
                </c:pt>
                <c:pt idx="372">
                  <c:v>40.700000000000003</c:v>
                </c:pt>
                <c:pt idx="373">
                  <c:v>41.65</c:v>
                </c:pt>
                <c:pt idx="374">
                  <c:v>41.6</c:v>
                </c:pt>
                <c:pt idx="375">
                  <c:v>38.049999999999997</c:v>
                </c:pt>
                <c:pt idx="376">
                  <c:v>37.700000000000003</c:v>
                </c:pt>
                <c:pt idx="377">
                  <c:v>37.85</c:v>
                </c:pt>
                <c:pt idx="378">
                  <c:v>37.799999999999997</c:v>
                </c:pt>
                <c:pt idx="379">
                  <c:v>37.85</c:v>
                </c:pt>
                <c:pt idx="380">
                  <c:v>38.200000000000003</c:v>
                </c:pt>
                <c:pt idx="381">
                  <c:v>38.75</c:v>
                </c:pt>
                <c:pt idx="382">
                  <c:v>39.5</c:v>
                </c:pt>
                <c:pt idx="383">
                  <c:v>39.15</c:v>
                </c:pt>
                <c:pt idx="384">
                  <c:v>39.1</c:v>
                </c:pt>
                <c:pt idx="385">
                  <c:v>38.75</c:v>
                </c:pt>
                <c:pt idx="386">
                  <c:v>38.85</c:v>
                </c:pt>
                <c:pt idx="387">
                  <c:v>38.700000000000003</c:v>
                </c:pt>
                <c:pt idx="388">
                  <c:v>38.75</c:v>
                </c:pt>
                <c:pt idx="389">
                  <c:v>38.75</c:v>
                </c:pt>
                <c:pt idx="390">
                  <c:v>39.35</c:v>
                </c:pt>
                <c:pt idx="391">
                  <c:v>39.299999999999997</c:v>
                </c:pt>
                <c:pt idx="392">
                  <c:v>39.299999999999997</c:v>
                </c:pt>
                <c:pt idx="393">
                  <c:v>39.35</c:v>
                </c:pt>
                <c:pt idx="394">
                  <c:v>40</c:v>
                </c:pt>
                <c:pt idx="395">
                  <c:v>39.799999999999997</c:v>
                </c:pt>
                <c:pt idx="396">
                  <c:v>39.450000000000003</c:v>
                </c:pt>
                <c:pt idx="397">
                  <c:v>39.65</c:v>
                </c:pt>
                <c:pt idx="398">
                  <c:v>39.35</c:v>
                </c:pt>
                <c:pt idx="399">
                  <c:v>39.25</c:v>
                </c:pt>
                <c:pt idx="400">
                  <c:v>39.549999999999997</c:v>
                </c:pt>
                <c:pt idx="401">
                  <c:v>39.65</c:v>
                </c:pt>
                <c:pt idx="402">
                  <c:v>39.35</c:v>
                </c:pt>
                <c:pt idx="403">
                  <c:v>39.25</c:v>
                </c:pt>
                <c:pt idx="404">
                  <c:v>39.299999999999997</c:v>
                </c:pt>
                <c:pt idx="405">
                  <c:v>38.9</c:v>
                </c:pt>
                <c:pt idx="406">
                  <c:v>38.5</c:v>
                </c:pt>
                <c:pt idx="407">
                  <c:v>39.1</c:v>
                </c:pt>
                <c:pt idx="408">
                  <c:v>39.85</c:v>
                </c:pt>
                <c:pt idx="409">
                  <c:v>39.700000000000003</c:v>
                </c:pt>
                <c:pt idx="410">
                  <c:v>39.85</c:v>
                </c:pt>
                <c:pt idx="411">
                  <c:v>39.799999999999997</c:v>
                </c:pt>
                <c:pt idx="412">
                  <c:v>39.9</c:v>
                </c:pt>
                <c:pt idx="413">
                  <c:v>39.65</c:v>
                </c:pt>
                <c:pt idx="414">
                  <c:v>39.549999999999997</c:v>
                </c:pt>
                <c:pt idx="415">
                  <c:v>38.6</c:v>
                </c:pt>
                <c:pt idx="416">
                  <c:v>38.799999999999997</c:v>
                </c:pt>
                <c:pt idx="417">
                  <c:v>38.549999999999997</c:v>
                </c:pt>
                <c:pt idx="418">
                  <c:v>38.1</c:v>
                </c:pt>
                <c:pt idx="419">
                  <c:v>37.549999999999997</c:v>
                </c:pt>
                <c:pt idx="420">
                  <c:v>37</c:v>
                </c:pt>
                <c:pt idx="421">
                  <c:v>35.85</c:v>
                </c:pt>
                <c:pt idx="422">
                  <c:v>35.799999999999997</c:v>
                </c:pt>
                <c:pt idx="423">
                  <c:v>34.9</c:v>
                </c:pt>
                <c:pt idx="424">
                  <c:v>34.15</c:v>
                </c:pt>
                <c:pt idx="425">
                  <c:v>33.799999999999997</c:v>
                </c:pt>
                <c:pt idx="426">
                  <c:v>33.65</c:v>
                </c:pt>
                <c:pt idx="427">
                  <c:v>33.85</c:v>
                </c:pt>
                <c:pt idx="428">
                  <c:v>34.15</c:v>
                </c:pt>
                <c:pt idx="429">
                  <c:v>34.299999999999997</c:v>
                </c:pt>
                <c:pt idx="430">
                  <c:v>34.25</c:v>
                </c:pt>
                <c:pt idx="431">
                  <c:v>33.799999999999997</c:v>
                </c:pt>
                <c:pt idx="432">
                  <c:v>33.75</c:v>
                </c:pt>
                <c:pt idx="433">
                  <c:v>32.65</c:v>
                </c:pt>
                <c:pt idx="434">
                  <c:v>32.4</c:v>
                </c:pt>
                <c:pt idx="435">
                  <c:v>31.7</c:v>
                </c:pt>
                <c:pt idx="436">
                  <c:v>31.45</c:v>
                </c:pt>
                <c:pt idx="437">
                  <c:v>31.6</c:v>
                </c:pt>
                <c:pt idx="438">
                  <c:v>30.9</c:v>
                </c:pt>
                <c:pt idx="439">
                  <c:v>31</c:v>
                </c:pt>
                <c:pt idx="440">
                  <c:v>30.6</c:v>
                </c:pt>
                <c:pt idx="441">
                  <c:v>29.9</c:v>
                </c:pt>
                <c:pt idx="442">
                  <c:v>30.3</c:v>
                </c:pt>
                <c:pt idx="443">
                  <c:v>30.85</c:v>
                </c:pt>
                <c:pt idx="444">
                  <c:v>30.5</c:v>
                </c:pt>
                <c:pt idx="445">
                  <c:v>30.25</c:v>
                </c:pt>
                <c:pt idx="446">
                  <c:v>30.65</c:v>
                </c:pt>
                <c:pt idx="447">
                  <c:v>30.75</c:v>
                </c:pt>
                <c:pt idx="448">
                  <c:v>30.3</c:v>
                </c:pt>
                <c:pt idx="449">
                  <c:v>30.45</c:v>
                </c:pt>
                <c:pt idx="450">
                  <c:v>31</c:v>
                </c:pt>
                <c:pt idx="451">
                  <c:v>31.65</c:v>
                </c:pt>
                <c:pt idx="452">
                  <c:v>31.9</c:v>
                </c:pt>
                <c:pt idx="453">
                  <c:v>31.7</c:v>
                </c:pt>
                <c:pt idx="454">
                  <c:v>32.15</c:v>
                </c:pt>
                <c:pt idx="455">
                  <c:v>34.15</c:v>
                </c:pt>
                <c:pt idx="456">
                  <c:v>33.85</c:v>
                </c:pt>
                <c:pt idx="457">
                  <c:v>32.9</c:v>
                </c:pt>
                <c:pt idx="458">
                  <c:v>34.25</c:v>
                </c:pt>
                <c:pt idx="459">
                  <c:v>33.299999999999997</c:v>
                </c:pt>
                <c:pt idx="460">
                  <c:v>32.85</c:v>
                </c:pt>
                <c:pt idx="461">
                  <c:v>32.65</c:v>
                </c:pt>
                <c:pt idx="462">
                  <c:v>32.700000000000003</c:v>
                </c:pt>
                <c:pt idx="463">
                  <c:v>33.200000000000003</c:v>
                </c:pt>
                <c:pt idx="464">
                  <c:v>33.549999999999997</c:v>
                </c:pt>
                <c:pt idx="465">
                  <c:v>33</c:v>
                </c:pt>
                <c:pt idx="466">
                  <c:v>33.549999999999997</c:v>
                </c:pt>
                <c:pt idx="467">
                  <c:v>33.9</c:v>
                </c:pt>
                <c:pt idx="468">
                  <c:v>34.049999999999997</c:v>
                </c:pt>
                <c:pt idx="469">
                  <c:v>33.65</c:v>
                </c:pt>
                <c:pt idx="470">
                  <c:v>33.700000000000003</c:v>
                </c:pt>
                <c:pt idx="471">
                  <c:v>33.299999999999997</c:v>
                </c:pt>
                <c:pt idx="472">
                  <c:v>33.35</c:v>
                </c:pt>
                <c:pt idx="473">
                  <c:v>33.200000000000003</c:v>
                </c:pt>
                <c:pt idx="474">
                  <c:v>33.700000000000003</c:v>
                </c:pt>
                <c:pt idx="475">
                  <c:v>33.85</c:v>
                </c:pt>
                <c:pt idx="476">
                  <c:v>33.700000000000003</c:v>
                </c:pt>
                <c:pt idx="477">
                  <c:v>33.5</c:v>
                </c:pt>
                <c:pt idx="478">
                  <c:v>33.549999999999997</c:v>
                </c:pt>
                <c:pt idx="479">
                  <c:v>34.6</c:v>
                </c:pt>
                <c:pt idx="480">
                  <c:v>33.85</c:v>
                </c:pt>
                <c:pt idx="481">
                  <c:v>33.700000000000003</c:v>
                </c:pt>
                <c:pt idx="482">
                  <c:v>34.049999999999997</c:v>
                </c:pt>
                <c:pt idx="483">
                  <c:v>34.450000000000003</c:v>
                </c:pt>
                <c:pt idx="484">
                  <c:v>34.049999999999997</c:v>
                </c:pt>
                <c:pt idx="485">
                  <c:v>34.4</c:v>
                </c:pt>
                <c:pt idx="486">
                  <c:v>34.299999999999997</c:v>
                </c:pt>
                <c:pt idx="487">
                  <c:v>34.299999999999997</c:v>
                </c:pt>
                <c:pt idx="488">
                  <c:v>33.700000000000003</c:v>
                </c:pt>
                <c:pt idx="489">
                  <c:v>33.65</c:v>
                </c:pt>
                <c:pt idx="490">
                  <c:v>33.5</c:v>
                </c:pt>
                <c:pt idx="491">
                  <c:v>33.5</c:v>
                </c:pt>
                <c:pt idx="492">
                  <c:v>34.450000000000003</c:v>
                </c:pt>
                <c:pt idx="493">
                  <c:v>34.25</c:v>
                </c:pt>
                <c:pt idx="494">
                  <c:v>34.6</c:v>
                </c:pt>
                <c:pt idx="495">
                  <c:v>34.6</c:v>
                </c:pt>
                <c:pt idx="496">
                  <c:v>34.700000000000003</c:v>
                </c:pt>
                <c:pt idx="497">
                  <c:v>35.4</c:v>
                </c:pt>
                <c:pt idx="498">
                  <c:v>36.15</c:v>
                </c:pt>
                <c:pt idx="499">
                  <c:v>36.5</c:v>
                </c:pt>
                <c:pt idx="500">
                  <c:v>36</c:v>
                </c:pt>
                <c:pt idx="501">
                  <c:v>36.950000000000003</c:v>
                </c:pt>
                <c:pt idx="502">
                  <c:v>36.25</c:v>
                </c:pt>
                <c:pt idx="503">
                  <c:v>36.75</c:v>
                </c:pt>
                <c:pt idx="504">
                  <c:v>36.799999999999997</c:v>
                </c:pt>
                <c:pt idx="505">
                  <c:v>36.450000000000003</c:v>
                </c:pt>
                <c:pt idx="506">
                  <c:v>36.15</c:v>
                </c:pt>
                <c:pt idx="507">
                  <c:v>36.65</c:v>
                </c:pt>
                <c:pt idx="508">
                  <c:v>36.75</c:v>
                </c:pt>
                <c:pt idx="509">
                  <c:v>36.6</c:v>
                </c:pt>
                <c:pt idx="510">
                  <c:v>36.85</c:v>
                </c:pt>
                <c:pt idx="511">
                  <c:v>37</c:v>
                </c:pt>
                <c:pt idx="512">
                  <c:v>37.25</c:v>
                </c:pt>
                <c:pt idx="513">
                  <c:v>37.549999999999997</c:v>
                </c:pt>
                <c:pt idx="514">
                  <c:v>37.5</c:v>
                </c:pt>
                <c:pt idx="515">
                  <c:v>38</c:v>
                </c:pt>
                <c:pt idx="516">
                  <c:v>38.25</c:v>
                </c:pt>
                <c:pt idx="517">
                  <c:v>38.35</c:v>
                </c:pt>
                <c:pt idx="518">
                  <c:v>38.049999999999997</c:v>
                </c:pt>
                <c:pt idx="519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D-414B-82ED-BD3037A783A7}"/>
            </c:ext>
          </c:extLst>
        </c:ser>
        <c:ser>
          <c:idx val="2"/>
          <c:order val="2"/>
          <c:tx>
            <c:strRef>
              <c:f>stock!$H$1</c:f>
              <c:strCache>
                <c:ptCount val="1"/>
                <c:pt idx="0">
                  <c:v>國巨2327.TW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stock!$H$2:$H$522</c:f>
              <c:numCache>
                <c:formatCode>General</c:formatCode>
                <c:ptCount val="521"/>
                <c:pt idx="0">
                  <c:v>520</c:v>
                </c:pt>
                <c:pt idx="1">
                  <c:v>528</c:v>
                </c:pt>
                <c:pt idx="2">
                  <c:v>513</c:v>
                </c:pt>
                <c:pt idx="3">
                  <c:v>529</c:v>
                </c:pt>
                <c:pt idx="4">
                  <c:v>572</c:v>
                </c:pt>
                <c:pt idx="5">
                  <c:v>592</c:v>
                </c:pt>
                <c:pt idx="6">
                  <c:v>575</c:v>
                </c:pt>
                <c:pt idx="7">
                  <c:v>604</c:v>
                </c:pt>
                <c:pt idx="8">
                  <c:v>608</c:v>
                </c:pt>
                <c:pt idx="9">
                  <c:v>602</c:v>
                </c:pt>
                <c:pt idx="10">
                  <c:v>602</c:v>
                </c:pt>
                <c:pt idx="11">
                  <c:v>608</c:v>
                </c:pt>
                <c:pt idx="12">
                  <c:v>594</c:v>
                </c:pt>
                <c:pt idx="13">
                  <c:v>608</c:v>
                </c:pt>
                <c:pt idx="14">
                  <c:v>608</c:v>
                </c:pt>
                <c:pt idx="15">
                  <c:v>626</c:v>
                </c:pt>
                <c:pt idx="16">
                  <c:v>597</c:v>
                </c:pt>
                <c:pt idx="17">
                  <c:v>597</c:v>
                </c:pt>
                <c:pt idx="18">
                  <c:v>577</c:v>
                </c:pt>
                <c:pt idx="19">
                  <c:v>574</c:v>
                </c:pt>
                <c:pt idx="20">
                  <c:v>573</c:v>
                </c:pt>
                <c:pt idx="21">
                  <c:v>596</c:v>
                </c:pt>
                <c:pt idx="22">
                  <c:v>593</c:v>
                </c:pt>
                <c:pt idx="23">
                  <c:v>583</c:v>
                </c:pt>
                <c:pt idx="24">
                  <c:v>588</c:v>
                </c:pt>
                <c:pt idx="25">
                  <c:v>623</c:v>
                </c:pt>
                <c:pt idx="26">
                  <c:v>612</c:v>
                </c:pt>
                <c:pt idx="27">
                  <c:v>609</c:v>
                </c:pt>
                <c:pt idx="28">
                  <c:v>620</c:v>
                </c:pt>
                <c:pt idx="29">
                  <c:v>637</c:v>
                </c:pt>
                <c:pt idx="30">
                  <c:v>612</c:v>
                </c:pt>
                <c:pt idx="31">
                  <c:v>614</c:v>
                </c:pt>
                <c:pt idx="32">
                  <c:v>593</c:v>
                </c:pt>
                <c:pt idx="33">
                  <c:v>583</c:v>
                </c:pt>
                <c:pt idx="34">
                  <c:v>592</c:v>
                </c:pt>
                <c:pt idx="35">
                  <c:v>575</c:v>
                </c:pt>
                <c:pt idx="36">
                  <c:v>564</c:v>
                </c:pt>
                <c:pt idx="37">
                  <c:v>547</c:v>
                </c:pt>
                <c:pt idx="38">
                  <c:v>535</c:v>
                </c:pt>
                <c:pt idx="39">
                  <c:v>534</c:v>
                </c:pt>
                <c:pt idx="40">
                  <c:v>565</c:v>
                </c:pt>
                <c:pt idx="41">
                  <c:v>572</c:v>
                </c:pt>
                <c:pt idx="42">
                  <c:v>580</c:v>
                </c:pt>
                <c:pt idx="43">
                  <c:v>579</c:v>
                </c:pt>
                <c:pt idx="44">
                  <c:v>568</c:v>
                </c:pt>
                <c:pt idx="45">
                  <c:v>559</c:v>
                </c:pt>
                <c:pt idx="46">
                  <c:v>552</c:v>
                </c:pt>
                <c:pt idx="47">
                  <c:v>563</c:v>
                </c:pt>
                <c:pt idx="48">
                  <c:v>554</c:v>
                </c:pt>
                <c:pt idx="49">
                  <c:v>552</c:v>
                </c:pt>
                <c:pt idx="50">
                  <c:v>542</c:v>
                </c:pt>
                <c:pt idx="51">
                  <c:v>559</c:v>
                </c:pt>
                <c:pt idx="52">
                  <c:v>554</c:v>
                </c:pt>
                <c:pt idx="53">
                  <c:v>563</c:v>
                </c:pt>
                <c:pt idx="54">
                  <c:v>553</c:v>
                </c:pt>
                <c:pt idx="55">
                  <c:v>553</c:v>
                </c:pt>
                <c:pt idx="56">
                  <c:v>562</c:v>
                </c:pt>
                <c:pt idx="57">
                  <c:v>570</c:v>
                </c:pt>
                <c:pt idx="58">
                  <c:v>587</c:v>
                </c:pt>
                <c:pt idx="59">
                  <c:v>578</c:v>
                </c:pt>
                <c:pt idx="60">
                  <c:v>563</c:v>
                </c:pt>
                <c:pt idx="61">
                  <c:v>556</c:v>
                </c:pt>
                <c:pt idx="62">
                  <c:v>546</c:v>
                </c:pt>
                <c:pt idx="63">
                  <c:v>553</c:v>
                </c:pt>
                <c:pt idx="64">
                  <c:v>551</c:v>
                </c:pt>
                <c:pt idx="65">
                  <c:v>553</c:v>
                </c:pt>
                <c:pt idx="66">
                  <c:v>571</c:v>
                </c:pt>
                <c:pt idx="67">
                  <c:v>557</c:v>
                </c:pt>
                <c:pt idx="68">
                  <c:v>546</c:v>
                </c:pt>
                <c:pt idx="69">
                  <c:v>554</c:v>
                </c:pt>
                <c:pt idx="70">
                  <c:v>560</c:v>
                </c:pt>
                <c:pt idx="71">
                  <c:v>555</c:v>
                </c:pt>
                <c:pt idx="72">
                  <c:v>547</c:v>
                </c:pt>
                <c:pt idx="73">
                  <c:v>543</c:v>
                </c:pt>
                <c:pt idx="74">
                  <c:v>522</c:v>
                </c:pt>
                <c:pt idx="75">
                  <c:v>503</c:v>
                </c:pt>
                <c:pt idx="76">
                  <c:v>490.5</c:v>
                </c:pt>
                <c:pt idx="77">
                  <c:v>501</c:v>
                </c:pt>
                <c:pt idx="78">
                  <c:v>535</c:v>
                </c:pt>
                <c:pt idx="79">
                  <c:v>511</c:v>
                </c:pt>
                <c:pt idx="80">
                  <c:v>469</c:v>
                </c:pt>
                <c:pt idx="81">
                  <c:v>423</c:v>
                </c:pt>
                <c:pt idx="82">
                  <c:v>409.5</c:v>
                </c:pt>
                <c:pt idx="83">
                  <c:v>440</c:v>
                </c:pt>
                <c:pt idx="84">
                  <c:v>415.5</c:v>
                </c:pt>
                <c:pt idx="85">
                  <c:v>449</c:v>
                </c:pt>
                <c:pt idx="86">
                  <c:v>442.5</c:v>
                </c:pt>
                <c:pt idx="87">
                  <c:v>443.5</c:v>
                </c:pt>
                <c:pt idx="88">
                  <c:v>458.5</c:v>
                </c:pt>
                <c:pt idx="89">
                  <c:v>463.5</c:v>
                </c:pt>
                <c:pt idx="90">
                  <c:v>479</c:v>
                </c:pt>
                <c:pt idx="91">
                  <c:v>481</c:v>
                </c:pt>
                <c:pt idx="92">
                  <c:v>478.5</c:v>
                </c:pt>
                <c:pt idx="93">
                  <c:v>490</c:v>
                </c:pt>
                <c:pt idx="94">
                  <c:v>505</c:v>
                </c:pt>
                <c:pt idx="95">
                  <c:v>500</c:v>
                </c:pt>
                <c:pt idx="96">
                  <c:v>486</c:v>
                </c:pt>
                <c:pt idx="97">
                  <c:v>494.5</c:v>
                </c:pt>
                <c:pt idx="98">
                  <c:v>491</c:v>
                </c:pt>
                <c:pt idx="99">
                  <c:v>477.5</c:v>
                </c:pt>
                <c:pt idx="100">
                  <c:v>497.5</c:v>
                </c:pt>
                <c:pt idx="101">
                  <c:v>496</c:v>
                </c:pt>
                <c:pt idx="102">
                  <c:v>500</c:v>
                </c:pt>
                <c:pt idx="103">
                  <c:v>494</c:v>
                </c:pt>
                <c:pt idx="104">
                  <c:v>523</c:v>
                </c:pt>
                <c:pt idx="105">
                  <c:v>531</c:v>
                </c:pt>
                <c:pt idx="106">
                  <c:v>545</c:v>
                </c:pt>
                <c:pt idx="107">
                  <c:v>540</c:v>
                </c:pt>
                <c:pt idx="108">
                  <c:v>527</c:v>
                </c:pt>
                <c:pt idx="109">
                  <c:v>525</c:v>
                </c:pt>
                <c:pt idx="110">
                  <c:v>534</c:v>
                </c:pt>
                <c:pt idx="111">
                  <c:v>530</c:v>
                </c:pt>
                <c:pt idx="112">
                  <c:v>535</c:v>
                </c:pt>
                <c:pt idx="113">
                  <c:v>545</c:v>
                </c:pt>
                <c:pt idx="114">
                  <c:v>555</c:v>
                </c:pt>
                <c:pt idx="115">
                  <c:v>555</c:v>
                </c:pt>
                <c:pt idx="116">
                  <c:v>557</c:v>
                </c:pt>
                <c:pt idx="117">
                  <c:v>556</c:v>
                </c:pt>
                <c:pt idx="118">
                  <c:v>571</c:v>
                </c:pt>
                <c:pt idx="119">
                  <c:v>597</c:v>
                </c:pt>
                <c:pt idx="120">
                  <c:v>603</c:v>
                </c:pt>
                <c:pt idx="121">
                  <c:v>590</c:v>
                </c:pt>
                <c:pt idx="122">
                  <c:v>584</c:v>
                </c:pt>
                <c:pt idx="123">
                  <c:v>586</c:v>
                </c:pt>
                <c:pt idx="124">
                  <c:v>581</c:v>
                </c:pt>
                <c:pt idx="125">
                  <c:v>583</c:v>
                </c:pt>
                <c:pt idx="126">
                  <c:v>586</c:v>
                </c:pt>
                <c:pt idx="127">
                  <c:v>578</c:v>
                </c:pt>
                <c:pt idx="128">
                  <c:v>583</c:v>
                </c:pt>
                <c:pt idx="129">
                  <c:v>568</c:v>
                </c:pt>
                <c:pt idx="130">
                  <c:v>588</c:v>
                </c:pt>
                <c:pt idx="131">
                  <c:v>591</c:v>
                </c:pt>
                <c:pt idx="132">
                  <c:v>589</c:v>
                </c:pt>
                <c:pt idx="133">
                  <c:v>600</c:v>
                </c:pt>
                <c:pt idx="134">
                  <c:v>581</c:v>
                </c:pt>
                <c:pt idx="135">
                  <c:v>565</c:v>
                </c:pt>
                <c:pt idx="136">
                  <c:v>571</c:v>
                </c:pt>
                <c:pt idx="137">
                  <c:v>560</c:v>
                </c:pt>
                <c:pt idx="138">
                  <c:v>557</c:v>
                </c:pt>
                <c:pt idx="139">
                  <c:v>553</c:v>
                </c:pt>
                <c:pt idx="140">
                  <c:v>554</c:v>
                </c:pt>
                <c:pt idx="141">
                  <c:v>558</c:v>
                </c:pt>
                <c:pt idx="142">
                  <c:v>558</c:v>
                </c:pt>
                <c:pt idx="143">
                  <c:v>545</c:v>
                </c:pt>
                <c:pt idx="144">
                  <c:v>531</c:v>
                </c:pt>
                <c:pt idx="145">
                  <c:v>533</c:v>
                </c:pt>
                <c:pt idx="146">
                  <c:v>529</c:v>
                </c:pt>
                <c:pt idx="147">
                  <c:v>500</c:v>
                </c:pt>
                <c:pt idx="148">
                  <c:v>492</c:v>
                </c:pt>
                <c:pt idx="149">
                  <c:v>474</c:v>
                </c:pt>
                <c:pt idx="150">
                  <c:v>498</c:v>
                </c:pt>
                <c:pt idx="151">
                  <c:v>450</c:v>
                </c:pt>
                <c:pt idx="152">
                  <c:v>446</c:v>
                </c:pt>
                <c:pt idx="153">
                  <c:v>454</c:v>
                </c:pt>
                <c:pt idx="154">
                  <c:v>455.5</c:v>
                </c:pt>
                <c:pt idx="155">
                  <c:v>472</c:v>
                </c:pt>
                <c:pt idx="156">
                  <c:v>464.5</c:v>
                </c:pt>
                <c:pt idx="157">
                  <c:v>477</c:v>
                </c:pt>
                <c:pt idx="158">
                  <c:v>484.5</c:v>
                </c:pt>
                <c:pt idx="159">
                  <c:v>479.5</c:v>
                </c:pt>
                <c:pt idx="160">
                  <c:v>489</c:v>
                </c:pt>
                <c:pt idx="161">
                  <c:v>479.5</c:v>
                </c:pt>
                <c:pt idx="162">
                  <c:v>480.5</c:v>
                </c:pt>
                <c:pt idx="163">
                  <c:v>480.5</c:v>
                </c:pt>
                <c:pt idx="164">
                  <c:v>477</c:v>
                </c:pt>
                <c:pt idx="165">
                  <c:v>460.5</c:v>
                </c:pt>
                <c:pt idx="166">
                  <c:v>475</c:v>
                </c:pt>
                <c:pt idx="167">
                  <c:v>481.5</c:v>
                </c:pt>
                <c:pt idx="168">
                  <c:v>484</c:v>
                </c:pt>
                <c:pt idx="169">
                  <c:v>481</c:v>
                </c:pt>
                <c:pt idx="170">
                  <c:v>466</c:v>
                </c:pt>
                <c:pt idx="171">
                  <c:v>461.5</c:v>
                </c:pt>
                <c:pt idx="172">
                  <c:v>470.5</c:v>
                </c:pt>
                <c:pt idx="173">
                  <c:v>463</c:v>
                </c:pt>
                <c:pt idx="174">
                  <c:v>469</c:v>
                </c:pt>
                <c:pt idx="175">
                  <c:v>469</c:v>
                </c:pt>
                <c:pt idx="176">
                  <c:v>466</c:v>
                </c:pt>
                <c:pt idx="177">
                  <c:v>453</c:v>
                </c:pt>
                <c:pt idx="178">
                  <c:v>439</c:v>
                </c:pt>
                <c:pt idx="179">
                  <c:v>442.5</c:v>
                </c:pt>
                <c:pt idx="180">
                  <c:v>418</c:v>
                </c:pt>
                <c:pt idx="181">
                  <c:v>409.5</c:v>
                </c:pt>
                <c:pt idx="182">
                  <c:v>417</c:v>
                </c:pt>
                <c:pt idx="183">
                  <c:v>403</c:v>
                </c:pt>
                <c:pt idx="184">
                  <c:v>415.5</c:v>
                </c:pt>
                <c:pt idx="185">
                  <c:v>410</c:v>
                </c:pt>
                <c:pt idx="186">
                  <c:v>414</c:v>
                </c:pt>
                <c:pt idx="187">
                  <c:v>402</c:v>
                </c:pt>
                <c:pt idx="188">
                  <c:v>405.5</c:v>
                </c:pt>
                <c:pt idx="189">
                  <c:v>417</c:v>
                </c:pt>
                <c:pt idx="190">
                  <c:v>410.5</c:v>
                </c:pt>
                <c:pt idx="191">
                  <c:v>419</c:v>
                </c:pt>
                <c:pt idx="192">
                  <c:v>426</c:v>
                </c:pt>
                <c:pt idx="193">
                  <c:v>419.5</c:v>
                </c:pt>
                <c:pt idx="194">
                  <c:v>421.5</c:v>
                </c:pt>
                <c:pt idx="195">
                  <c:v>427</c:v>
                </c:pt>
                <c:pt idx="196">
                  <c:v>427.5</c:v>
                </c:pt>
                <c:pt idx="197">
                  <c:v>430.5</c:v>
                </c:pt>
                <c:pt idx="198">
                  <c:v>438.5</c:v>
                </c:pt>
                <c:pt idx="199">
                  <c:v>434</c:v>
                </c:pt>
                <c:pt idx="200">
                  <c:v>427</c:v>
                </c:pt>
                <c:pt idx="201">
                  <c:v>410</c:v>
                </c:pt>
                <c:pt idx="202">
                  <c:v>422.5</c:v>
                </c:pt>
                <c:pt idx="203">
                  <c:v>423</c:v>
                </c:pt>
                <c:pt idx="204">
                  <c:v>425.5</c:v>
                </c:pt>
                <c:pt idx="205">
                  <c:v>419</c:v>
                </c:pt>
                <c:pt idx="206">
                  <c:v>429</c:v>
                </c:pt>
                <c:pt idx="207">
                  <c:v>430</c:v>
                </c:pt>
                <c:pt idx="208">
                  <c:v>429.5</c:v>
                </c:pt>
                <c:pt idx="209">
                  <c:v>429.5</c:v>
                </c:pt>
                <c:pt idx="210">
                  <c:v>442</c:v>
                </c:pt>
                <c:pt idx="211">
                  <c:v>436.5</c:v>
                </c:pt>
                <c:pt idx="212">
                  <c:v>448</c:v>
                </c:pt>
                <c:pt idx="213">
                  <c:v>456</c:v>
                </c:pt>
                <c:pt idx="214">
                  <c:v>463</c:v>
                </c:pt>
                <c:pt idx="215">
                  <c:v>466</c:v>
                </c:pt>
                <c:pt idx="216">
                  <c:v>463</c:v>
                </c:pt>
                <c:pt idx="217">
                  <c:v>468</c:v>
                </c:pt>
                <c:pt idx="218">
                  <c:v>465</c:v>
                </c:pt>
                <c:pt idx="219">
                  <c:v>452</c:v>
                </c:pt>
                <c:pt idx="220">
                  <c:v>459.5</c:v>
                </c:pt>
                <c:pt idx="221">
                  <c:v>456.5</c:v>
                </c:pt>
                <c:pt idx="222">
                  <c:v>465</c:v>
                </c:pt>
                <c:pt idx="223">
                  <c:v>465</c:v>
                </c:pt>
                <c:pt idx="224">
                  <c:v>472.5</c:v>
                </c:pt>
                <c:pt idx="225">
                  <c:v>465</c:v>
                </c:pt>
                <c:pt idx="226">
                  <c:v>456</c:v>
                </c:pt>
                <c:pt idx="227">
                  <c:v>454.5</c:v>
                </c:pt>
                <c:pt idx="228">
                  <c:v>453.5</c:v>
                </c:pt>
                <c:pt idx="229">
                  <c:v>447.5</c:v>
                </c:pt>
                <c:pt idx="230">
                  <c:v>456.5</c:v>
                </c:pt>
                <c:pt idx="231">
                  <c:v>448.5</c:v>
                </c:pt>
                <c:pt idx="232">
                  <c:v>450.5</c:v>
                </c:pt>
                <c:pt idx="233">
                  <c:v>451</c:v>
                </c:pt>
                <c:pt idx="234">
                  <c:v>447</c:v>
                </c:pt>
                <c:pt idx="235">
                  <c:v>448</c:v>
                </c:pt>
                <c:pt idx="236">
                  <c:v>455</c:v>
                </c:pt>
                <c:pt idx="237">
                  <c:v>469.5</c:v>
                </c:pt>
                <c:pt idx="238">
                  <c:v>476</c:v>
                </c:pt>
                <c:pt idx="239">
                  <c:v>473</c:v>
                </c:pt>
                <c:pt idx="240">
                  <c:v>481.5</c:v>
                </c:pt>
                <c:pt idx="241">
                  <c:v>478</c:v>
                </c:pt>
                <c:pt idx="242">
                  <c:v>474</c:v>
                </c:pt>
                <c:pt idx="243">
                  <c:v>479.5</c:v>
                </c:pt>
                <c:pt idx="244">
                  <c:v>491</c:v>
                </c:pt>
                <c:pt idx="245">
                  <c:v>533</c:v>
                </c:pt>
                <c:pt idx="246">
                  <c:v>535</c:v>
                </c:pt>
                <c:pt idx="247">
                  <c:v>523</c:v>
                </c:pt>
                <c:pt idx="248">
                  <c:v>515</c:v>
                </c:pt>
                <c:pt idx="249">
                  <c:v>519</c:v>
                </c:pt>
                <c:pt idx="250">
                  <c:v>501</c:v>
                </c:pt>
                <c:pt idx="251">
                  <c:v>510</c:v>
                </c:pt>
                <c:pt idx="252">
                  <c:v>498</c:v>
                </c:pt>
                <c:pt idx="253">
                  <c:v>492</c:v>
                </c:pt>
                <c:pt idx="254">
                  <c:v>501</c:v>
                </c:pt>
                <c:pt idx="255">
                  <c:v>502</c:v>
                </c:pt>
                <c:pt idx="256">
                  <c:v>487.5</c:v>
                </c:pt>
                <c:pt idx="257">
                  <c:v>481.5</c:v>
                </c:pt>
                <c:pt idx="258">
                  <c:v>469.5</c:v>
                </c:pt>
                <c:pt idx="259">
                  <c:v>463</c:v>
                </c:pt>
                <c:pt idx="260">
                  <c:v>451</c:v>
                </c:pt>
                <c:pt idx="261">
                  <c:v>459</c:v>
                </c:pt>
                <c:pt idx="262">
                  <c:v>454</c:v>
                </c:pt>
                <c:pt idx="263">
                  <c:v>456.5</c:v>
                </c:pt>
                <c:pt idx="264">
                  <c:v>466</c:v>
                </c:pt>
                <c:pt idx="265">
                  <c:v>489.5</c:v>
                </c:pt>
                <c:pt idx="266">
                  <c:v>482</c:v>
                </c:pt>
                <c:pt idx="267">
                  <c:v>464</c:v>
                </c:pt>
                <c:pt idx="268">
                  <c:v>464.5</c:v>
                </c:pt>
                <c:pt idx="269">
                  <c:v>472.5</c:v>
                </c:pt>
                <c:pt idx="270">
                  <c:v>467.5</c:v>
                </c:pt>
                <c:pt idx="271">
                  <c:v>473</c:v>
                </c:pt>
                <c:pt idx="272">
                  <c:v>479.5</c:v>
                </c:pt>
                <c:pt idx="273">
                  <c:v>469.5</c:v>
                </c:pt>
                <c:pt idx="274">
                  <c:v>463.5</c:v>
                </c:pt>
                <c:pt idx="275">
                  <c:v>448</c:v>
                </c:pt>
                <c:pt idx="276">
                  <c:v>451.5</c:v>
                </c:pt>
                <c:pt idx="277">
                  <c:v>465</c:v>
                </c:pt>
                <c:pt idx="278">
                  <c:v>462.5</c:v>
                </c:pt>
                <c:pt idx="279">
                  <c:v>459.5</c:v>
                </c:pt>
                <c:pt idx="280">
                  <c:v>450.5</c:v>
                </c:pt>
                <c:pt idx="281">
                  <c:v>427</c:v>
                </c:pt>
                <c:pt idx="282">
                  <c:v>414.5</c:v>
                </c:pt>
                <c:pt idx="283">
                  <c:v>423.5</c:v>
                </c:pt>
                <c:pt idx="284">
                  <c:v>436</c:v>
                </c:pt>
                <c:pt idx="285">
                  <c:v>434</c:v>
                </c:pt>
                <c:pt idx="286">
                  <c:v>436</c:v>
                </c:pt>
                <c:pt idx="287">
                  <c:v>420</c:v>
                </c:pt>
                <c:pt idx="288">
                  <c:v>417.5</c:v>
                </c:pt>
                <c:pt idx="289">
                  <c:v>445.5</c:v>
                </c:pt>
                <c:pt idx="290">
                  <c:v>423.5</c:v>
                </c:pt>
                <c:pt idx="291">
                  <c:v>418.5</c:v>
                </c:pt>
                <c:pt idx="292">
                  <c:v>432</c:v>
                </c:pt>
                <c:pt idx="293">
                  <c:v>433</c:v>
                </c:pt>
                <c:pt idx="294">
                  <c:v>433</c:v>
                </c:pt>
                <c:pt idx="295">
                  <c:v>430.5</c:v>
                </c:pt>
                <c:pt idx="296">
                  <c:v>431.5</c:v>
                </c:pt>
                <c:pt idx="297">
                  <c:v>429.5</c:v>
                </c:pt>
                <c:pt idx="298">
                  <c:v>440</c:v>
                </c:pt>
                <c:pt idx="299">
                  <c:v>434</c:v>
                </c:pt>
                <c:pt idx="300">
                  <c:v>426</c:v>
                </c:pt>
                <c:pt idx="301">
                  <c:v>423.5</c:v>
                </c:pt>
                <c:pt idx="302">
                  <c:v>409</c:v>
                </c:pt>
                <c:pt idx="303">
                  <c:v>413</c:v>
                </c:pt>
                <c:pt idx="304">
                  <c:v>398</c:v>
                </c:pt>
                <c:pt idx="305">
                  <c:v>393</c:v>
                </c:pt>
                <c:pt idx="306">
                  <c:v>401</c:v>
                </c:pt>
                <c:pt idx="307">
                  <c:v>406</c:v>
                </c:pt>
                <c:pt idx="308">
                  <c:v>405</c:v>
                </c:pt>
                <c:pt idx="309">
                  <c:v>405</c:v>
                </c:pt>
                <c:pt idx="310">
                  <c:v>413</c:v>
                </c:pt>
                <c:pt idx="311">
                  <c:v>409.5</c:v>
                </c:pt>
                <c:pt idx="312">
                  <c:v>412.5</c:v>
                </c:pt>
                <c:pt idx="313">
                  <c:v>405.5</c:v>
                </c:pt>
                <c:pt idx="314">
                  <c:v>393.5</c:v>
                </c:pt>
                <c:pt idx="315">
                  <c:v>399</c:v>
                </c:pt>
                <c:pt idx="316">
                  <c:v>407</c:v>
                </c:pt>
                <c:pt idx="317">
                  <c:v>405</c:v>
                </c:pt>
                <c:pt idx="318">
                  <c:v>404.5</c:v>
                </c:pt>
                <c:pt idx="319">
                  <c:v>406.5</c:v>
                </c:pt>
                <c:pt idx="320">
                  <c:v>408.5</c:v>
                </c:pt>
                <c:pt idx="321">
                  <c:v>417</c:v>
                </c:pt>
                <c:pt idx="322">
                  <c:v>408</c:v>
                </c:pt>
                <c:pt idx="323">
                  <c:v>398.5</c:v>
                </c:pt>
                <c:pt idx="324">
                  <c:v>392.5</c:v>
                </c:pt>
                <c:pt idx="325">
                  <c:v>392</c:v>
                </c:pt>
                <c:pt idx="326">
                  <c:v>378</c:v>
                </c:pt>
                <c:pt idx="327">
                  <c:v>383</c:v>
                </c:pt>
                <c:pt idx="328">
                  <c:v>381.5</c:v>
                </c:pt>
                <c:pt idx="329">
                  <c:v>397</c:v>
                </c:pt>
                <c:pt idx="330">
                  <c:v>401</c:v>
                </c:pt>
                <c:pt idx="331">
                  <c:v>398</c:v>
                </c:pt>
                <c:pt idx="332">
                  <c:v>395</c:v>
                </c:pt>
                <c:pt idx="333">
                  <c:v>390</c:v>
                </c:pt>
                <c:pt idx="334">
                  <c:v>382</c:v>
                </c:pt>
                <c:pt idx="335">
                  <c:v>387.5</c:v>
                </c:pt>
                <c:pt idx="336">
                  <c:v>385.5</c:v>
                </c:pt>
                <c:pt idx="337">
                  <c:v>393</c:v>
                </c:pt>
                <c:pt idx="338">
                  <c:v>399.5</c:v>
                </c:pt>
                <c:pt idx="339">
                  <c:v>405</c:v>
                </c:pt>
                <c:pt idx="340">
                  <c:v>405</c:v>
                </c:pt>
                <c:pt idx="341">
                  <c:v>407</c:v>
                </c:pt>
                <c:pt idx="342">
                  <c:v>410.5</c:v>
                </c:pt>
                <c:pt idx="343">
                  <c:v>407</c:v>
                </c:pt>
                <c:pt idx="344">
                  <c:v>403</c:v>
                </c:pt>
                <c:pt idx="345">
                  <c:v>405</c:v>
                </c:pt>
                <c:pt idx="346">
                  <c:v>400</c:v>
                </c:pt>
                <c:pt idx="347">
                  <c:v>384</c:v>
                </c:pt>
                <c:pt idx="348">
                  <c:v>377</c:v>
                </c:pt>
                <c:pt idx="349">
                  <c:v>383.5</c:v>
                </c:pt>
                <c:pt idx="350">
                  <c:v>368</c:v>
                </c:pt>
                <c:pt idx="351">
                  <c:v>354</c:v>
                </c:pt>
                <c:pt idx="352">
                  <c:v>342</c:v>
                </c:pt>
                <c:pt idx="353">
                  <c:v>353</c:v>
                </c:pt>
                <c:pt idx="354">
                  <c:v>335.5</c:v>
                </c:pt>
                <c:pt idx="355">
                  <c:v>331.5</c:v>
                </c:pt>
                <c:pt idx="356">
                  <c:v>328</c:v>
                </c:pt>
                <c:pt idx="357">
                  <c:v>341.5</c:v>
                </c:pt>
                <c:pt idx="358">
                  <c:v>332</c:v>
                </c:pt>
                <c:pt idx="359">
                  <c:v>325</c:v>
                </c:pt>
                <c:pt idx="360">
                  <c:v>308</c:v>
                </c:pt>
                <c:pt idx="361">
                  <c:v>282</c:v>
                </c:pt>
                <c:pt idx="362">
                  <c:v>278</c:v>
                </c:pt>
                <c:pt idx="363">
                  <c:v>284.5</c:v>
                </c:pt>
                <c:pt idx="364">
                  <c:v>280</c:v>
                </c:pt>
                <c:pt idx="365">
                  <c:v>291</c:v>
                </c:pt>
                <c:pt idx="366">
                  <c:v>308.5</c:v>
                </c:pt>
                <c:pt idx="367">
                  <c:v>304</c:v>
                </c:pt>
                <c:pt idx="368">
                  <c:v>309</c:v>
                </c:pt>
                <c:pt idx="369">
                  <c:v>318</c:v>
                </c:pt>
                <c:pt idx="370">
                  <c:v>320</c:v>
                </c:pt>
                <c:pt idx="371">
                  <c:v>318.5</c:v>
                </c:pt>
                <c:pt idx="372">
                  <c:v>326.5</c:v>
                </c:pt>
                <c:pt idx="373">
                  <c:v>326</c:v>
                </c:pt>
                <c:pt idx="374">
                  <c:v>322.5</c:v>
                </c:pt>
                <c:pt idx="375">
                  <c:v>336.5</c:v>
                </c:pt>
                <c:pt idx="376">
                  <c:v>333.5</c:v>
                </c:pt>
                <c:pt idx="377">
                  <c:v>337</c:v>
                </c:pt>
                <c:pt idx="378">
                  <c:v>336.5</c:v>
                </c:pt>
                <c:pt idx="379">
                  <c:v>342.5</c:v>
                </c:pt>
                <c:pt idx="380">
                  <c:v>340.5</c:v>
                </c:pt>
                <c:pt idx="381">
                  <c:v>342</c:v>
                </c:pt>
                <c:pt idx="382">
                  <c:v>341</c:v>
                </c:pt>
                <c:pt idx="383">
                  <c:v>325.5</c:v>
                </c:pt>
                <c:pt idx="384">
                  <c:v>326.5</c:v>
                </c:pt>
                <c:pt idx="385">
                  <c:v>317</c:v>
                </c:pt>
                <c:pt idx="386">
                  <c:v>323</c:v>
                </c:pt>
                <c:pt idx="387">
                  <c:v>325</c:v>
                </c:pt>
                <c:pt idx="388">
                  <c:v>325</c:v>
                </c:pt>
                <c:pt idx="389">
                  <c:v>319</c:v>
                </c:pt>
                <c:pt idx="390">
                  <c:v>326.5</c:v>
                </c:pt>
                <c:pt idx="391">
                  <c:v>330</c:v>
                </c:pt>
                <c:pt idx="392">
                  <c:v>334.5</c:v>
                </c:pt>
                <c:pt idx="393">
                  <c:v>332.5</c:v>
                </c:pt>
                <c:pt idx="394">
                  <c:v>329</c:v>
                </c:pt>
                <c:pt idx="395">
                  <c:v>327.5</c:v>
                </c:pt>
                <c:pt idx="396">
                  <c:v>332</c:v>
                </c:pt>
                <c:pt idx="397">
                  <c:v>327</c:v>
                </c:pt>
                <c:pt idx="398">
                  <c:v>324</c:v>
                </c:pt>
                <c:pt idx="399">
                  <c:v>324</c:v>
                </c:pt>
                <c:pt idx="400">
                  <c:v>326</c:v>
                </c:pt>
                <c:pt idx="401">
                  <c:v>332</c:v>
                </c:pt>
                <c:pt idx="402">
                  <c:v>317.5</c:v>
                </c:pt>
                <c:pt idx="403">
                  <c:v>317.5</c:v>
                </c:pt>
                <c:pt idx="404">
                  <c:v>328.5</c:v>
                </c:pt>
                <c:pt idx="405">
                  <c:v>317</c:v>
                </c:pt>
                <c:pt idx="406">
                  <c:v>312.5</c:v>
                </c:pt>
                <c:pt idx="407">
                  <c:v>308.5</c:v>
                </c:pt>
                <c:pt idx="408">
                  <c:v>316</c:v>
                </c:pt>
                <c:pt idx="409">
                  <c:v>316</c:v>
                </c:pt>
                <c:pt idx="410">
                  <c:v>335</c:v>
                </c:pt>
                <c:pt idx="411">
                  <c:v>333</c:v>
                </c:pt>
                <c:pt idx="412">
                  <c:v>333</c:v>
                </c:pt>
                <c:pt idx="413">
                  <c:v>325</c:v>
                </c:pt>
                <c:pt idx="414">
                  <c:v>338</c:v>
                </c:pt>
                <c:pt idx="415">
                  <c:v>332</c:v>
                </c:pt>
                <c:pt idx="416">
                  <c:v>335.5</c:v>
                </c:pt>
                <c:pt idx="417">
                  <c:v>333.5</c:v>
                </c:pt>
                <c:pt idx="418">
                  <c:v>327.5</c:v>
                </c:pt>
                <c:pt idx="419">
                  <c:v>322.5</c:v>
                </c:pt>
                <c:pt idx="420">
                  <c:v>315.5</c:v>
                </c:pt>
                <c:pt idx="421">
                  <c:v>297</c:v>
                </c:pt>
                <c:pt idx="422">
                  <c:v>300</c:v>
                </c:pt>
                <c:pt idx="423">
                  <c:v>285</c:v>
                </c:pt>
                <c:pt idx="424">
                  <c:v>271</c:v>
                </c:pt>
                <c:pt idx="425">
                  <c:v>269</c:v>
                </c:pt>
                <c:pt idx="426">
                  <c:v>281</c:v>
                </c:pt>
                <c:pt idx="427">
                  <c:v>287.5</c:v>
                </c:pt>
                <c:pt idx="428">
                  <c:v>297.5</c:v>
                </c:pt>
                <c:pt idx="429">
                  <c:v>294.5</c:v>
                </c:pt>
                <c:pt idx="430">
                  <c:v>287</c:v>
                </c:pt>
                <c:pt idx="431">
                  <c:v>272.5</c:v>
                </c:pt>
                <c:pt idx="432">
                  <c:v>270.5</c:v>
                </c:pt>
                <c:pt idx="433">
                  <c:v>264</c:v>
                </c:pt>
                <c:pt idx="434">
                  <c:v>277.5</c:v>
                </c:pt>
                <c:pt idx="435">
                  <c:v>278.5</c:v>
                </c:pt>
                <c:pt idx="436">
                  <c:v>278.5</c:v>
                </c:pt>
                <c:pt idx="437">
                  <c:v>268</c:v>
                </c:pt>
                <c:pt idx="438">
                  <c:v>268</c:v>
                </c:pt>
                <c:pt idx="439">
                  <c:v>268</c:v>
                </c:pt>
                <c:pt idx="440">
                  <c:v>268</c:v>
                </c:pt>
                <c:pt idx="441">
                  <c:v>268</c:v>
                </c:pt>
                <c:pt idx="442">
                  <c:v>268</c:v>
                </c:pt>
                <c:pt idx="443">
                  <c:v>268</c:v>
                </c:pt>
                <c:pt idx="444">
                  <c:v>268</c:v>
                </c:pt>
                <c:pt idx="445">
                  <c:v>367</c:v>
                </c:pt>
                <c:pt idx="446">
                  <c:v>379</c:v>
                </c:pt>
                <c:pt idx="447">
                  <c:v>381.5</c:v>
                </c:pt>
                <c:pt idx="448">
                  <c:v>389.5</c:v>
                </c:pt>
                <c:pt idx="449">
                  <c:v>389.5</c:v>
                </c:pt>
                <c:pt idx="450">
                  <c:v>382</c:v>
                </c:pt>
                <c:pt idx="451">
                  <c:v>393.5</c:v>
                </c:pt>
                <c:pt idx="452">
                  <c:v>424</c:v>
                </c:pt>
                <c:pt idx="453">
                  <c:v>421.5</c:v>
                </c:pt>
                <c:pt idx="454">
                  <c:v>445.5</c:v>
                </c:pt>
                <c:pt idx="455">
                  <c:v>439.5</c:v>
                </c:pt>
                <c:pt idx="456">
                  <c:v>455</c:v>
                </c:pt>
                <c:pt idx="457">
                  <c:v>461</c:v>
                </c:pt>
                <c:pt idx="458">
                  <c:v>466</c:v>
                </c:pt>
                <c:pt idx="459">
                  <c:v>453.5</c:v>
                </c:pt>
                <c:pt idx="460">
                  <c:v>454</c:v>
                </c:pt>
                <c:pt idx="461">
                  <c:v>458</c:v>
                </c:pt>
                <c:pt idx="462">
                  <c:v>449</c:v>
                </c:pt>
                <c:pt idx="463">
                  <c:v>452</c:v>
                </c:pt>
                <c:pt idx="464">
                  <c:v>445</c:v>
                </c:pt>
                <c:pt idx="465">
                  <c:v>437.5</c:v>
                </c:pt>
                <c:pt idx="466">
                  <c:v>438</c:v>
                </c:pt>
                <c:pt idx="467">
                  <c:v>463</c:v>
                </c:pt>
                <c:pt idx="468">
                  <c:v>473</c:v>
                </c:pt>
                <c:pt idx="469">
                  <c:v>489.5</c:v>
                </c:pt>
                <c:pt idx="470">
                  <c:v>502</c:v>
                </c:pt>
                <c:pt idx="471">
                  <c:v>491</c:v>
                </c:pt>
                <c:pt idx="472">
                  <c:v>484.5</c:v>
                </c:pt>
                <c:pt idx="473">
                  <c:v>478.5</c:v>
                </c:pt>
                <c:pt idx="474">
                  <c:v>479</c:v>
                </c:pt>
                <c:pt idx="475">
                  <c:v>485.5</c:v>
                </c:pt>
                <c:pt idx="476">
                  <c:v>474</c:v>
                </c:pt>
                <c:pt idx="477">
                  <c:v>486</c:v>
                </c:pt>
                <c:pt idx="478">
                  <c:v>495</c:v>
                </c:pt>
                <c:pt idx="479">
                  <c:v>480.5</c:v>
                </c:pt>
                <c:pt idx="480">
                  <c:v>472</c:v>
                </c:pt>
                <c:pt idx="481">
                  <c:v>455.5</c:v>
                </c:pt>
                <c:pt idx="482">
                  <c:v>454.5</c:v>
                </c:pt>
                <c:pt idx="483">
                  <c:v>466.5</c:v>
                </c:pt>
                <c:pt idx="484">
                  <c:v>460</c:v>
                </c:pt>
                <c:pt idx="485">
                  <c:v>462.5</c:v>
                </c:pt>
                <c:pt idx="486">
                  <c:v>464.5</c:v>
                </c:pt>
                <c:pt idx="487">
                  <c:v>458</c:v>
                </c:pt>
                <c:pt idx="488">
                  <c:v>455.5</c:v>
                </c:pt>
                <c:pt idx="489">
                  <c:v>451</c:v>
                </c:pt>
                <c:pt idx="490">
                  <c:v>465.5</c:v>
                </c:pt>
                <c:pt idx="491">
                  <c:v>465</c:v>
                </c:pt>
                <c:pt idx="492">
                  <c:v>485.5</c:v>
                </c:pt>
                <c:pt idx="493">
                  <c:v>496</c:v>
                </c:pt>
                <c:pt idx="494">
                  <c:v>525</c:v>
                </c:pt>
                <c:pt idx="495">
                  <c:v>535</c:v>
                </c:pt>
                <c:pt idx="496">
                  <c:v>528</c:v>
                </c:pt>
                <c:pt idx="497">
                  <c:v>520</c:v>
                </c:pt>
                <c:pt idx="498">
                  <c:v>514</c:v>
                </c:pt>
                <c:pt idx="499">
                  <c:v>513</c:v>
                </c:pt>
                <c:pt idx="500">
                  <c:v>519</c:v>
                </c:pt>
                <c:pt idx="501">
                  <c:v>532</c:v>
                </c:pt>
                <c:pt idx="502">
                  <c:v>540</c:v>
                </c:pt>
                <c:pt idx="503">
                  <c:v>540</c:v>
                </c:pt>
                <c:pt idx="504">
                  <c:v>541</c:v>
                </c:pt>
                <c:pt idx="505">
                  <c:v>540</c:v>
                </c:pt>
                <c:pt idx="506">
                  <c:v>533</c:v>
                </c:pt>
                <c:pt idx="507">
                  <c:v>529</c:v>
                </c:pt>
                <c:pt idx="508">
                  <c:v>531</c:v>
                </c:pt>
                <c:pt idx="509">
                  <c:v>511</c:v>
                </c:pt>
                <c:pt idx="510">
                  <c:v>516</c:v>
                </c:pt>
                <c:pt idx="511">
                  <c:v>516</c:v>
                </c:pt>
                <c:pt idx="512">
                  <c:v>540</c:v>
                </c:pt>
                <c:pt idx="513">
                  <c:v>545</c:v>
                </c:pt>
                <c:pt idx="514">
                  <c:v>575</c:v>
                </c:pt>
                <c:pt idx="515">
                  <c:v>569</c:v>
                </c:pt>
                <c:pt idx="516">
                  <c:v>561</c:v>
                </c:pt>
                <c:pt idx="517">
                  <c:v>560</c:v>
                </c:pt>
                <c:pt idx="518">
                  <c:v>541</c:v>
                </c:pt>
                <c:pt idx="519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1D-414B-82ED-BD3037A783A7}"/>
            </c:ext>
          </c:extLst>
        </c:ser>
        <c:ser>
          <c:idx val="3"/>
          <c:order val="3"/>
          <c:tx>
            <c:strRef>
              <c:f>stock!$K$1</c:f>
              <c:strCache>
                <c:ptCount val="1"/>
                <c:pt idx="0">
                  <c:v>玉山2884.TW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stock!$K$2:$K$522</c:f>
              <c:numCache>
                <c:formatCode>General</c:formatCode>
                <c:ptCount val="521"/>
                <c:pt idx="0">
                  <c:v>25.35</c:v>
                </c:pt>
                <c:pt idx="1">
                  <c:v>25.3</c:v>
                </c:pt>
                <c:pt idx="2">
                  <c:v>25.2</c:v>
                </c:pt>
                <c:pt idx="3">
                  <c:v>25.2</c:v>
                </c:pt>
                <c:pt idx="4">
                  <c:v>25.5</c:v>
                </c:pt>
                <c:pt idx="5">
                  <c:v>25.5</c:v>
                </c:pt>
                <c:pt idx="6">
                  <c:v>25.3</c:v>
                </c:pt>
                <c:pt idx="7">
                  <c:v>25.3</c:v>
                </c:pt>
                <c:pt idx="8">
                  <c:v>25.2</c:v>
                </c:pt>
                <c:pt idx="9">
                  <c:v>25</c:v>
                </c:pt>
                <c:pt idx="10">
                  <c:v>24.9</c:v>
                </c:pt>
                <c:pt idx="11">
                  <c:v>24.9</c:v>
                </c:pt>
                <c:pt idx="12">
                  <c:v>24.55</c:v>
                </c:pt>
                <c:pt idx="13">
                  <c:v>24.5</c:v>
                </c:pt>
                <c:pt idx="14">
                  <c:v>24.3</c:v>
                </c:pt>
                <c:pt idx="15">
                  <c:v>24.25</c:v>
                </c:pt>
                <c:pt idx="16">
                  <c:v>24.1</c:v>
                </c:pt>
                <c:pt idx="17">
                  <c:v>24.2</c:v>
                </c:pt>
                <c:pt idx="18">
                  <c:v>24</c:v>
                </c:pt>
                <c:pt idx="19">
                  <c:v>23.6</c:v>
                </c:pt>
                <c:pt idx="20">
                  <c:v>23.9</c:v>
                </c:pt>
                <c:pt idx="21">
                  <c:v>24.1</c:v>
                </c:pt>
                <c:pt idx="22">
                  <c:v>23.95</c:v>
                </c:pt>
                <c:pt idx="23">
                  <c:v>24</c:v>
                </c:pt>
                <c:pt idx="24">
                  <c:v>24.1</c:v>
                </c:pt>
                <c:pt idx="25">
                  <c:v>24.7</c:v>
                </c:pt>
                <c:pt idx="26">
                  <c:v>24.9</c:v>
                </c:pt>
                <c:pt idx="27">
                  <c:v>24.9</c:v>
                </c:pt>
                <c:pt idx="28">
                  <c:v>24.85</c:v>
                </c:pt>
                <c:pt idx="29">
                  <c:v>25.25</c:v>
                </c:pt>
                <c:pt idx="30">
                  <c:v>25.35</c:v>
                </c:pt>
                <c:pt idx="31">
                  <c:v>25.75</c:v>
                </c:pt>
                <c:pt idx="32">
                  <c:v>25.25</c:v>
                </c:pt>
                <c:pt idx="33">
                  <c:v>25.15</c:v>
                </c:pt>
                <c:pt idx="34">
                  <c:v>25.25</c:v>
                </c:pt>
                <c:pt idx="35">
                  <c:v>25.1</c:v>
                </c:pt>
                <c:pt idx="36">
                  <c:v>25.05</c:v>
                </c:pt>
                <c:pt idx="37">
                  <c:v>25.15</c:v>
                </c:pt>
                <c:pt idx="38">
                  <c:v>25.7</c:v>
                </c:pt>
                <c:pt idx="39">
                  <c:v>26</c:v>
                </c:pt>
                <c:pt idx="40">
                  <c:v>25.9</c:v>
                </c:pt>
                <c:pt idx="41">
                  <c:v>25.95</c:v>
                </c:pt>
                <c:pt idx="42">
                  <c:v>26.1</c:v>
                </c:pt>
                <c:pt idx="43">
                  <c:v>26.2</c:v>
                </c:pt>
                <c:pt idx="44">
                  <c:v>26</c:v>
                </c:pt>
                <c:pt idx="45">
                  <c:v>26.1</c:v>
                </c:pt>
                <c:pt idx="46">
                  <c:v>26.05</c:v>
                </c:pt>
                <c:pt idx="47">
                  <c:v>25.95</c:v>
                </c:pt>
                <c:pt idx="48">
                  <c:v>25.9</c:v>
                </c:pt>
                <c:pt idx="49">
                  <c:v>26</c:v>
                </c:pt>
                <c:pt idx="50">
                  <c:v>26.05</c:v>
                </c:pt>
                <c:pt idx="51">
                  <c:v>26.2</c:v>
                </c:pt>
                <c:pt idx="52">
                  <c:v>26.2</c:v>
                </c:pt>
                <c:pt idx="53">
                  <c:v>26.2</c:v>
                </c:pt>
                <c:pt idx="54">
                  <c:v>26.1</c:v>
                </c:pt>
                <c:pt idx="55">
                  <c:v>26.1</c:v>
                </c:pt>
                <c:pt idx="56">
                  <c:v>26.1</c:v>
                </c:pt>
                <c:pt idx="57">
                  <c:v>26.15</c:v>
                </c:pt>
                <c:pt idx="58">
                  <c:v>26.2</c:v>
                </c:pt>
                <c:pt idx="59">
                  <c:v>26.15</c:v>
                </c:pt>
                <c:pt idx="60">
                  <c:v>26.2</c:v>
                </c:pt>
                <c:pt idx="61">
                  <c:v>26.25</c:v>
                </c:pt>
                <c:pt idx="62">
                  <c:v>26.35</c:v>
                </c:pt>
                <c:pt idx="63">
                  <c:v>26.9</c:v>
                </c:pt>
                <c:pt idx="64">
                  <c:v>26.95</c:v>
                </c:pt>
                <c:pt idx="65">
                  <c:v>27.25</c:v>
                </c:pt>
                <c:pt idx="66">
                  <c:v>27.2</c:v>
                </c:pt>
                <c:pt idx="67">
                  <c:v>27</c:v>
                </c:pt>
                <c:pt idx="68">
                  <c:v>26.85</c:v>
                </c:pt>
                <c:pt idx="69">
                  <c:v>26.8</c:v>
                </c:pt>
                <c:pt idx="70">
                  <c:v>27</c:v>
                </c:pt>
                <c:pt idx="71">
                  <c:v>27</c:v>
                </c:pt>
                <c:pt idx="72">
                  <c:v>26.95</c:v>
                </c:pt>
                <c:pt idx="73">
                  <c:v>26.95</c:v>
                </c:pt>
                <c:pt idx="74">
                  <c:v>26.6</c:v>
                </c:pt>
                <c:pt idx="75">
                  <c:v>26.25</c:v>
                </c:pt>
                <c:pt idx="76">
                  <c:v>26.3</c:v>
                </c:pt>
                <c:pt idx="77">
                  <c:v>26.6</c:v>
                </c:pt>
                <c:pt idx="78">
                  <c:v>26.65</c:v>
                </c:pt>
                <c:pt idx="79">
                  <c:v>26.8</c:v>
                </c:pt>
                <c:pt idx="80">
                  <c:v>26.25</c:v>
                </c:pt>
                <c:pt idx="81">
                  <c:v>25.4</c:v>
                </c:pt>
                <c:pt idx="82">
                  <c:v>25.35</c:v>
                </c:pt>
                <c:pt idx="83">
                  <c:v>25.55</c:v>
                </c:pt>
                <c:pt idx="84">
                  <c:v>24.95</c:v>
                </c:pt>
                <c:pt idx="85">
                  <c:v>25.6</c:v>
                </c:pt>
                <c:pt idx="86">
                  <c:v>25.4</c:v>
                </c:pt>
                <c:pt idx="87">
                  <c:v>25.25</c:v>
                </c:pt>
                <c:pt idx="88">
                  <c:v>25.45</c:v>
                </c:pt>
                <c:pt idx="89">
                  <c:v>25.25</c:v>
                </c:pt>
                <c:pt idx="90">
                  <c:v>25.4</c:v>
                </c:pt>
                <c:pt idx="91">
                  <c:v>25.55</c:v>
                </c:pt>
                <c:pt idx="92">
                  <c:v>25.3</c:v>
                </c:pt>
                <c:pt idx="93">
                  <c:v>25.4</c:v>
                </c:pt>
                <c:pt idx="94">
                  <c:v>25.55</c:v>
                </c:pt>
                <c:pt idx="95">
                  <c:v>25.9</c:v>
                </c:pt>
                <c:pt idx="96">
                  <c:v>26</c:v>
                </c:pt>
                <c:pt idx="97">
                  <c:v>25.95</c:v>
                </c:pt>
                <c:pt idx="98">
                  <c:v>25.95</c:v>
                </c:pt>
                <c:pt idx="99">
                  <c:v>25.9</c:v>
                </c:pt>
                <c:pt idx="100">
                  <c:v>25.95</c:v>
                </c:pt>
                <c:pt idx="101">
                  <c:v>25.7</c:v>
                </c:pt>
                <c:pt idx="102">
                  <c:v>25.85</c:v>
                </c:pt>
                <c:pt idx="103">
                  <c:v>25.8</c:v>
                </c:pt>
                <c:pt idx="104">
                  <c:v>25.75</c:v>
                </c:pt>
                <c:pt idx="105">
                  <c:v>25.6</c:v>
                </c:pt>
                <c:pt idx="106">
                  <c:v>25.65</c:v>
                </c:pt>
                <c:pt idx="107">
                  <c:v>25.5</c:v>
                </c:pt>
                <c:pt idx="108">
                  <c:v>25.45</c:v>
                </c:pt>
                <c:pt idx="109">
                  <c:v>25.4</c:v>
                </c:pt>
                <c:pt idx="110">
                  <c:v>25.9</c:v>
                </c:pt>
                <c:pt idx="111">
                  <c:v>25.95</c:v>
                </c:pt>
                <c:pt idx="112">
                  <c:v>26.15</c:v>
                </c:pt>
                <c:pt idx="113">
                  <c:v>26.25</c:v>
                </c:pt>
                <c:pt idx="114">
                  <c:v>26.15</c:v>
                </c:pt>
                <c:pt idx="115">
                  <c:v>26.3</c:v>
                </c:pt>
                <c:pt idx="116">
                  <c:v>26</c:v>
                </c:pt>
                <c:pt idx="117">
                  <c:v>26</c:v>
                </c:pt>
                <c:pt idx="118">
                  <c:v>26.05</c:v>
                </c:pt>
                <c:pt idx="119">
                  <c:v>26.15</c:v>
                </c:pt>
                <c:pt idx="120">
                  <c:v>26.15</c:v>
                </c:pt>
                <c:pt idx="121">
                  <c:v>26.2</c:v>
                </c:pt>
                <c:pt idx="122">
                  <c:v>26.2</c:v>
                </c:pt>
                <c:pt idx="123">
                  <c:v>26.25</c:v>
                </c:pt>
                <c:pt idx="124">
                  <c:v>26.25</c:v>
                </c:pt>
                <c:pt idx="125">
                  <c:v>26.3</c:v>
                </c:pt>
                <c:pt idx="126">
                  <c:v>26.35</c:v>
                </c:pt>
                <c:pt idx="127">
                  <c:v>26.5</c:v>
                </c:pt>
                <c:pt idx="128">
                  <c:v>26.4</c:v>
                </c:pt>
                <c:pt idx="129">
                  <c:v>26.4</c:v>
                </c:pt>
                <c:pt idx="130">
                  <c:v>26.35</c:v>
                </c:pt>
                <c:pt idx="131">
                  <c:v>26.45</c:v>
                </c:pt>
                <c:pt idx="132">
                  <c:v>26.6</c:v>
                </c:pt>
                <c:pt idx="133">
                  <c:v>26.5</c:v>
                </c:pt>
                <c:pt idx="134">
                  <c:v>26.5</c:v>
                </c:pt>
                <c:pt idx="135">
                  <c:v>26.5</c:v>
                </c:pt>
                <c:pt idx="136">
                  <c:v>26.6</c:v>
                </c:pt>
                <c:pt idx="137">
                  <c:v>26.5</c:v>
                </c:pt>
                <c:pt idx="138">
                  <c:v>26.9</c:v>
                </c:pt>
                <c:pt idx="139">
                  <c:v>26.95</c:v>
                </c:pt>
                <c:pt idx="140">
                  <c:v>26.9</c:v>
                </c:pt>
                <c:pt idx="141">
                  <c:v>26.9</c:v>
                </c:pt>
                <c:pt idx="142">
                  <c:v>26.85</c:v>
                </c:pt>
                <c:pt idx="143">
                  <c:v>26.9</c:v>
                </c:pt>
                <c:pt idx="144">
                  <c:v>27</c:v>
                </c:pt>
                <c:pt idx="145">
                  <c:v>27</c:v>
                </c:pt>
                <c:pt idx="146">
                  <c:v>27</c:v>
                </c:pt>
                <c:pt idx="147">
                  <c:v>26.95</c:v>
                </c:pt>
                <c:pt idx="148">
                  <c:v>26.7</c:v>
                </c:pt>
                <c:pt idx="149">
                  <c:v>26.95</c:v>
                </c:pt>
                <c:pt idx="150">
                  <c:v>27</c:v>
                </c:pt>
                <c:pt idx="151">
                  <c:v>26.95</c:v>
                </c:pt>
                <c:pt idx="152">
                  <c:v>26.85</c:v>
                </c:pt>
                <c:pt idx="153">
                  <c:v>26.9</c:v>
                </c:pt>
                <c:pt idx="154">
                  <c:v>27.3</c:v>
                </c:pt>
                <c:pt idx="155">
                  <c:v>27.35</c:v>
                </c:pt>
                <c:pt idx="156">
                  <c:v>27.4</c:v>
                </c:pt>
                <c:pt idx="157">
                  <c:v>27.7</c:v>
                </c:pt>
                <c:pt idx="158">
                  <c:v>27.85</c:v>
                </c:pt>
                <c:pt idx="159">
                  <c:v>26.6</c:v>
                </c:pt>
                <c:pt idx="160">
                  <c:v>26.05</c:v>
                </c:pt>
                <c:pt idx="161">
                  <c:v>26.25</c:v>
                </c:pt>
                <c:pt idx="162">
                  <c:v>26.3</c:v>
                </c:pt>
                <c:pt idx="163">
                  <c:v>26.25</c:v>
                </c:pt>
                <c:pt idx="164">
                  <c:v>26.25</c:v>
                </c:pt>
                <c:pt idx="165">
                  <c:v>26.25</c:v>
                </c:pt>
                <c:pt idx="166">
                  <c:v>26.25</c:v>
                </c:pt>
                <c:pt idx="167">
                  <c:v>26.3</c:v>
                </c:pt>
                <c:pt idx="168">
                  <c:v>26.3</c:v>
                </c:pt>
                <c:pt idx="169">
                  <c:v>26.35</c:v>
                </c:pt>
                <c:pt idx="170">
                  <c:v>26.3</c:v>
                </c:pt>
                <c:pt idx="171">
                  <c:v>26.35</c:v>
                </c:pt>
                <c:pt idx="172">
                  <c:v>26.25</c:v>
                </c:pt>
                <c:pt idx="173">
                  <c:v>25.9</c:v>
                </c:pt>
                <c:pt idx="174">
                  <c:v>26.25</c:v>
                </c:pt>
                <c:pt idx="175">
                  <c:v>26.3</c:v>
                </c:pt>
                <c:pt idx="176">
                  <c:v>26.4</c:v>
                </c:pt>
                <c:pt idx="177">
                  <c:v>26.4</c:v>
                </c:pt>
                <c:pt idx="178">
                  <c:v>26.35</c:v>
                </c:pt>
                <c:pt idx="179">
                  <c:v>26.3</c:v>
                </c:pt>
                <c:pt idx="180">
                  <c:v>26.1</c:v>
                </c:pt>
                <c:pt idx="181">
                  <c:v>26</c:v>
                </c:pt>
                <c:pt idx="182">
                  <c:v>25.9</c:v>
                </c:pt>
                <c:pt idx="183">
                  <c:v>26.05</c:v>
                </c:pt>
                <c:pt idx="184">
                  <c:v>26.25</c:v>
                </c:pt>
                <c:pt idx="185">
                  <c:v>26</c:v>
                </c:pt>
                <c:pt idx="186">
                  <c:v>26.15</c:v>
                </c:pt>
                <c:pt idx="187">
                  <c:v>26.15</c:v>
                </c:pt>
                <c:pt idx="188">
                  <c:v>26.1</c:v>
                </c:pt>
                <c:pt idx="189">
                  <c:v>26.2</c:v>
                </c:pt>
                <c:pt idx="190">
                  <c:v>26.2</c:v>
                </c:pt>
                <c:pt idx="191">
                  <c:v>26.25</c:v>
                </c:pt>
                <c:pt idx="192">
                  <c:v>26.3</c:v>
                </c:pt>
                <c:pt idx="193">
                  <c:v>26.5</c:v>
                </c:pt>
                <c:pt idx="194">
                  <c:v>26.45</c:v>
                </c:pt>
                <c:pt idx="195">
                  <c:v>26.35</c:v>
                </c:pt>
                <c:pt idx="196">
                  <c:v>26.65</c:v>
                </c:pt>
                <c:pt idx="197">
                  <c:v>26.75</c:v>
                </c:pt>
                <c:pt idx="198">
                  <c:v>26.6</c:v>
                </c:pt>
                <c:pt idx="199">
                  <c:v>26.55</c:v>
                </c:pt>
                <c:pt idx="200">
                  <c:v>26.65</c:v>
                </c:pt>
                <c:pt idx="201">
                  <c:v>26.7</c:v>
                </c:pt>
                <c:pt idx="202">
                  <c:v>26.7</c:v>
                </c:pt>
                <c:pt idx="203">
                  <c:v>26.7</c:v>
                </c:pt>
                <c:pt idx="204">
                  <c:v>26.8</c:v>
                </c:pt>
                <c:pt idx="205">
                  <c:v>26.9</c:v>
                </c:pt>
                <c:pt idx="206">
                  <c:v>27</c:v>
                </c:pt>
                <c:pt idx="207">
                  <c:v>27.35</c:v>
                </c:pt>
                <c:pt idx="208">
                  <c:v>27.75</c:v>
                </c:pt>
                <c:pt idx="209">
                  <c:v>27.6</c:v>
                </c:pt>
                <c:pt idx="210">
                  <c:v>27.95</c:v>
                </c:pt>
                <c:pt idx="211">
                  <c:v>27.9</c:v>
                </c:pt>
                <c:pt idx="212">
                  <c:v>27.95</c:v>
                </c:pt>
                <c:pt idx="213">
                  <c:v>27.95</c:v>
                </c:pt>
                <c:pt idx="214">
                  <c:v>27.65</c:v>
                </c:pt>
                <c:pt idx="215">
                  <c:v>27.5</c:v>
                </c:pt>
                <c:pt idx="216">
                  <c:v>27.4</c:v>
                </c:pt>
                <c:pt idx="217">
                  <c:v>28</c:v>
                </c:pt>
                <c:pt idx="218">
                  <c:v>27.9</c:v>
                </c:pt>
                <c:pt idx="219">
                  <c:v>27.6</c:v>
                </c:pt>
                <c:pt idx="220">
                  <c:v>27.2</c:v>
                </c:pt>
                <c:pt idx="221">
                  <c:v>26.95</c:v>
                </c:pt>
                <c:pt idx="222">
                  <c:v>27.55</c:v>
                </c:pt>
                <c:pt idx="223">
                  <c:v>27.7</c:v>
                </c:pt>
                <c:pt idx="224">
                  <c:v>27.85</c:v>
                </c:pt>
                <c:pt idx="225">
                  <c:v>27.9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27.95</c:v>
                </c:pt>
                <c:pt idx="230">
                  <c:v>27.85</c:v>
                </c:pt>
                <c:pt idx="231">
                  <c:v>27.75</c:v>
                </c:pt>
                <c:pt idx="232">
                  <c:v>27.7</c:v>
                </c:pt>
                <c:pt idx="233">
                  <c:v>27.85</c:v>
                </c:pt>
                <c:pt idx="234">
                  <c:v>28</c:v>
                </c:pt>
                <c:pt idx="235">
                  <c:v>27.8</c:v>
                </c:pt>
                <c:pt idx="236">
                  <c:v>27.95</c:v>
                </c:pt>
                <c:pt idx="237">
                  <c:v>27.9</c:v>
                </c:pt>
                <c:pt idx="238">
                  <c:v>27.9</c:v>
                </c:pt>
                <c:pt idx="239">
                  <c:v>27.95</c:v>
                </c:pt>
                <c:pt idx="240">
                  <c:v>27.95</c:v>
                </c:pt>
                <c:pt idx="241">
                  <c:v>28</c:v>
                </c:pt>
                <c:pt idx="242">
                  <c:v>28.05</c:v>
                </c:pt>
                <c:pt idx="243">
                  <c:v>28.05</c:v>
                </c:pt>
                <c:pt idx="244">
                  <c:v>28</c:v>
                </c:pt>
                <c:pt idx="245">
                  <c:v>28.1</c:v>
                </c:pt>
                <c:pt idx="246">
                  <c:v>28.2</c:v>
                </c:pt>
                <c:pt idx="247">
                  <c:v>28.55</c:v>
                </c:pt>
                <c:pt idx="248">
                  <c:v>28.95</c:v>
                </c:pt>
                <c:pt idx="249">
                  <c:v>28.95</c:v>
                </c:pt>
                <c:pt idx="250">
                  <c:v>29.3</c:v>
                </c:pt>
                <c:pt idx="251">
                  <c:v>29.4</c:v>
                </c:pt>
                <c:pt idx="252">
                  <c:v>29.9</c:v>
                </c:pt>
                <c:pt idx="253">
                  <c:v>29.5</c:v>
                </c:pt>
                <c:pt idx="254">
                  <c:v>29.2</c:v>
                </c:pt>
                <c:pt idx="255">
                  <c:v>29.2</c:v>
                </c:pt>
                <c:pt idx="256">
                  <c:v>29</c:v>
                </c:pt>
                <c:pt idx="257">
                  <c:v>28.95</c:v>
                </c:pt>
                <c:pt idx="258">
                  <c:v>28.85</c:v>
                </c:pt>
                <c:pt idx="259">
                  <c:v>28.85</c:v>
                </c:pt>
                <c:pt idx="260">
                  <c:v>28.85</c:v>
                </c:pt>
                <c:pt idx="261">
                  <c:v>29</c:v>
                </c:pt>
                <c:pt idx="262">
                  <c:v>29.95</c:v>
                </c:pt>
                <c:pt idx="263">
                  <c:v>30.1</c:v>
                </c:pt>
                <c:pt idx="264">
                  <c:v>30.35</c:v>
                </c:pt>
                <c:pt idx="265">
                  <c:v>30.3</c:v>
                </c:pt>
                <c:pt idx="266">
                  <c:v>30.4</c:v>
                </c:pt>
                <c:pt idx="267">
                  <c:v>30.35</c:v>
                </c:pt>
                <c:pt idx="268">
                  <c:v>30.25</c:v>
                </c:pt>
                <c:pt idx="269">
                  <c:v>30.65</c:v>
                </c:pt>
                <c:pt idx="270">
                  <c:v>30.5</c:v>
                </c:pt>
                <c:pt idx="271">
                  <c:v>30.35</c:v>
                </c:pt>
                <c:pt idx="272">
                  <c:v>30.2</c:v>
                </c:pt>
                <c:pt idx="273">
                  <c:v>30</c:v>
                </c:pt>
                <c:pt idx="274">
                  <c:v>30</c:v>
                </c:pt>
                <c:pt idx="275">
                  <c:v>29.6</c:v>
                </c:pt>
                <c:pt idx="276">
                  <c:v>29.45</c:v>
                </c:pt>
                <c:pt idx="277">
                  <c:v>29.8</c:v>
                </c:pt>
                <c:pt idx="278">
                  <c:v>29.9</c:v>
                </c:pt>
                <c:pt idx="279">
                  <c:v>29.95</c:v>
                </c:pt>
                <c:pt idx="280">
                  <c:v>29.7</c:v>
                </c:pt>
                <c:pt idx="281">
                  <c:v>29.2</c:v>
                </c:pt>
                <c:pt idx="282">
                  <c:v>28.95</c:v>
                </c:pt>
                <c:pt idx="283">
                  <c:v>28.8</c:v>
                </c:pt>
                <c:pt idx="284">
                  <c:v>29.9</c:v>
                </c:pt>
                <c:pt idx="285">
                  <c:v>29.95</c:v>
                </c:pt>
                <c:pt idx="286">
                  <c:v>30.05</c:v>
                </c:pt>
                <c:pt idx="287">
                  <c:v>30.1</c:v>
                </c:pt>
                <c:pt idx="288">
                  <c:v>30.5</c:v>
                </c:pt>
                <c:pt idx="289">
                  <c:v>30.9</c:v>
                </c:pt>
                <c:pt idx="290">
                  <c:v>31.05</c:v>
                </c:pt>
                <c:pt idx="291">
                  <c:v>31.15</c:v>
                </c:pt>
                <c:pt idx="292">
                  <c:v>31.4</c:v>
                </c:pt>
                <c:pt idx="293">
                  <c:v>31.7</c:v>
                </c:pt>
                <c:pt idx="294">
                  <c:v>31.8</c:v>
                </c:pt>
                <c:pt idx="295">
                  <c:v>31.8</c:v>
                </c:pt>
                <c:pt idx="296">
                  <c:v>32.1</c:v>
                </c:pt>
                <c:pt idx="297">
                  <c:v>32.299999999999997</c:v>
                </c:pt>
                <c:pt idx="298">
                  <c:v>32.85</c:v>
                </c:pt>
                <c:pt idx="299">
                  <c:v>33.049999999999997</c:v>
                </c:pt>
                <c:pt idx="300">
                  <c:v>33</c:v>
                </c:pt>
                <c:pt idx="301">
                  <c:v>34.049999999999997</c:v>
                </c:pt>
                <c:pt idx="302">
                  <c:v>33.75</c:v>
                </c:pt>
                <c:pt idx="303">
                  <c:v>34.85</c:v>
                </c:pt>
                <c:pt idx="304">
                  <c:v>35.35</c:v>
                </c:pt>
                <c:pt idx="305">
                  <c:v>35.15</c:v>
                </c:pt>
                <c:pt idx="306">
                  <c:v>35.25</c:v>
                </c:pt>
                <c:pt idx="307">
                  <c:v>33.35</c:v>
                </c:pt>
                <c:pt idx="308">
                  <c:v>33.299999999999997</c:v>
                </c:pt>
                <c:pt idx="309">
                  <c:v>32.200000000000003</c:v>
                </c:pt>
                <c:pt idx="310">
                  <c:v>32.15</c:v>
                </c:pt>
                <c:pt idx="311">
                  <c:v>32.5</c:v>
                </c:pt>
                <c:pt idx="312">
                  <c:v>32.200000000000003</c:v>
                </c:pt>
                <c:pt idx="313">
                  <c:v>33</c:v>
                </c:pt>
                <c:pt idx="314">
                  <c:v>32.450000000000003</c:v>
                </c:pt>
                <c:pt idx="315">
                  <c:v>33.450000000000003</c:v>
                </c:pt>
                <c:pt idx="316">
                  <c:v>33.200000000000003</c:v>
                </c:pt>
                <c:pt idx="317">
                  <c:v>33.299999999999997</c:v>
                </c:pt>
                <c:pt idx="318">
                  <c:v>33.85</c:v>
                </c:pt>
                <c:pt idx="319">
                  <c:v>32.700000000000003</c:v>
                </c:pt>
                <c:pt idx="320">
                  <c:v>32.4</c:v>
                </c:pt>
                <c:pt idx="321">
                  <c:v>32.1</c:v>
                </c:pt>
                <c:pt idx="322">
                  <c:v>31.8</c:v>
                </c:pt>
                <c:pt idx="323">
                  <c:v>30.7</c:v>
                </c:pt>
                <c:pt idx="324">
                  <c:v>30.35</c:v>
                </c:pt>
                <c:pt idx="325">
                  <c:v>30.65</c:v>
                </c:pt>
                <c:pt idx="326">
                  <c:v>29.5</c:v>
                </c:pt>
                <c:pt idx="327">
                  <c:v>29.45</c:v>
                </c:pt>
                <c:pt idx="328">
                  <c:v>29.1</c:v>
                </c:pt>
                <c:pt idx="329">
                  <c:v>28.6</c:v>
                </c:pt>
                <c:pt idx="330">
                  <c:v>29.6</c:v>
                </c:pt>
                <c:pt idx="331">
                  <c:v>28.75</c:v>
                </c:pt>
                <c:pt idx="332">
                  <c:v>28.9</c:v>
                </c:pt>
                <c:pt idx="333">
                  <c:v>29.45</c:v>
                </c:pt>
                <c:pt idx="334">
                  <c:v>29.45</c:v>
                </c:pt>
                <c:pt idx="335">
                  <c:v>29.55</c:v>
                </c:pt>
                <c:pt idx="336">
                  <c:v>28.8</c:v>
                </c:pt>
                <c:pt idx="337">
                  <c:v>29.4</c:v>
                </c:pt>
                <c:pt idx="338">
                  <c:v>30.05</c:v>
                </c:pt>
                <c:pt idx="339">
                  <c:v>30.6</c:v>
                </c:pt>
                <c:pt idx="340">
                  <c:v>29.8</c:v>
                </c:pt>
                <c:pt idx="341">
                  <c:v>29.55</c:v>
                </c:pt>
                <c:pt idx="342">
                  <c:v>29.6</c:v>
                </c:pt>
                <c:pt idx="343">
                  <c:v>29.35</c:v>
                </c:pt>
                <c:pt idx="344">
                  <c:v>29.5</c:v>
                </c:pt>
                <c:pt idx="345">
                  <c:v>29.15</c:v>
                </c:pt>
                <c:pt idx="346">
                  <c:v>29.15</c:v>
                </c:pt>
                <c:pt idx="347">
                  <c:v>28.9</c:v>
                </c:pt>
                <c:pt idx="348">
                  <c:v>29.45</c:v>
                </c:pt>
                <c:pt idx="349">
                  <c:v>29.15</c:v>
                </c:pt>
                <c:pt idx="350">
                  <c:v>29.5</c:v>
                </c:pt>
                <c:pt idx="351">
                  <c:v>29.1</c:v>
                </c:pt>
                <c:pt idx="352">
                  <c:v>29</c:v>
                </c:pt>
                <c:pt idx="353">
                  <c:v>29.5</c:v>
                </c:pt>
                <c:pt idx="354">
                  <c:v>28.95</c:v>
                </c:pt>
                <c:pt idx="355">
                  <c:v>29.4</c:v>
                </c:pt>
                <c:pt idx="356">
                  <c:v>29.65</c:v>
                </c:pt>
                <c:pt idx="357">
                  <c:v>29.7</c:v>
                </c:pt>
                <c:pt idx="358">
                  <c:v>29.7</c:v>
                </c:pt>
                <c:pt idx="359">
                  <c:v>29.4</c:v>
                </c:pt>
                <c:pt idx="360">
                  <c:v>29</c:v>
                </c:pt>
                <c:pt idx="361">
                  <c:v>29.1</c:v>
                </c:pt>
                <c:pt idx="362">
                  <c:v>28.95</c:v>
                </c:pt>
                <c:pt idx="363">
                  <c:v>29.05</c:v>
                </c:pt>
                <c:pt idx="364">
                  <c:v>28.6</c:v>
                </c:pt>
                <c:pt idx="365">
                  <c:v>28.6</c:v>
                </c:pt>
                <c:pt idx="366">
                  <c:v>28.3</c:v>
                </c:pt>
                <c:pt idx="367">
                  <c:v>27.05</c:v>
                </c:pt>
                <c:pt idx="368">
                  <c:v>26.5</c:v>
                </c:pt>
                <c:pt idx="369">
                  <c:v>27.1</c:v>
                </c:pt>
                <c:pt idx="370">
                  <c:v>27.4</c:v>
                </c:pt>
                <c:pt idx="371">
                  <c:v>27.2</c:v>
                </c:pt>
                <c:pt idx="372">
                  <c:v>28</c:v>
                </c:pt>
                <c:pt idx="373">
                  <c:v>27.85</c:v>
                </c:pt>
                <c:pt idx="374">
                  <c:v>27.85</c:v>
                </c:pt>
                <c:pt idx="375">
                  <c:v>28.45</c:v>
                </c:pt>
                <c:pt idx="376">
                  <c:v>29.05</c:v>
                </c:pt>
                <c:pt idx="377">
                  <c:v>29.15</c:v>
                </c:pt>
                <c:pt idx="378">
                  <c:v>29.2</c:v>
                </c:pt>
                <c:pt idx="379">
                  <c:v>29.35</c:v>
                </c:pt>
                <c:pt idx="380">
                  <c:v>27.65</c:v>
                </c:pt>
                <c:pt idx="381">
                  <c:v>27.5</c:v>
                </c:pt>
                <c:pt idx="382">
                  <c:v>27.2</c:v>
                </c:pt>
                <c:pt idx="383">
                  <c:v>27.35</c:v>
                </c:pt>
                <c:pt idx="384">
                  <c:v>27.2</c:v>
                </c:pt>
                <c:pt idx="385">
                  <c:v>27.3</c:v>
                </c:pt>
                <c:pt idx="386">
                  <c:v>27.55</c:v>
                </c:pt>
                <c:pt idx="387">
                  <c:v>27.6</c:v>
                </c:pt>
                <c:pt idx="388">
                  <c:v>28.1</c:v>
                </c:pt>
                <c:pt idx="389">
                  <c:v>28.15</c:v>
                </c:pt>
                <c:pt idx="390">
                  <c:v>28.5</c:v>
                </c:pt>
                <c:pt idx="391">
                  <c:v>28.45</c:v>
                </c:pt>
                <c:pt idx="392">
                  <c:v>28.35</c:v>
                </c:pt>
                <c:pt idx="393">
                  <c:v>28.3</c:v>
                </c:pt>
                <c:pt idx="394">
                  <c:v>28.25</c:v>
                </c:pt>
                <c:pt idx="395">
                  <c:v>28.05</c:v>
                </c:pt>
                <c:pt idx="396">
                  <c:v>28.05</c:v>
                </c:pt>
                <c:pt idx="397">
                  <c:v>27.8</c:v>
                </c:pt>
                <c:pt idx="398">
                  <c:v>27.55</c:v>
                </c:pt>
                <c:pt idx="399">
                  <c:v>27.65</c:v>
                </c:pt>
                <c:pt idx="400">
                  <c:v>27.8</c:v>
                </c:pt>
                <c:pt idx="401">
                  <c:v>28</c:v>
                </c:pt>
                <c:pt idx="402">
                  <c:v>27.7</c:v>
                </c:pt>
                <c:pt idx="403">
                  <c:v>27.65</c:v>
                </c:pt>
                <c:pt idx="404">
                  <c:v>28.2</c:v>
                </c:pt>
                <c:pt idx="405">
                  <c:v>27.65</c:v>
                </c:pt>
                <c:pt idx="406">
                  <c:v>27.6</c:v>
                </c:pt>
                <c:pt idx="407">
                  <c:v>27.55</c:v>
                </c:pt>
                <c:pt idx="408">
                  <c:v>27.8</c:v>
                </c:pt>
                <c:pt idx="409">
                  <c:v>27.3</c:v>
                </c:pt>
                <c:pt idx="410">
                  <c:v>27.5</c:v>
                </c:pt>
                <c:pt idx="411">
                  <c:v>27.75</c:v>
                </c:pt>
                <c:pt idx="412">
                  <c:v>27.75</c:v>
                </c:pt>
                <c:pt idx="413">
                  <c:v>27.4</c:v>
                </c:pt>
                <c:pt idx="414">
                  <c:v>27.55</c:v>
                </c:pt>
                <c:pt idx="415">
                  <c:v>27.4</c:v>
                </c:pt>
                <c:pt idx="416">
                  <c:v>27.4</c:v>
                </c:pt>
                <c:pt idx="417">
                  <c:v>27.4</c:v>
                </c:pt>
                <c:pt idx="418">
                  <c:v>27.3</c:v>
                </c:pt>
                <c:pt idx="419">
                  <c:v>26.8</c:v>
                </c:pt>
                <c:pt idx="420">
                  <c:v>26.75</c:v>
                </c:pt>
                <c:pt idx="421">
                  <c:v>26.35</c:v>
                </c:pt>
                <c:pt idx="422">
                  <c:v>26.15</c:v>
                </c:pt>
                <c:pt idx="423">
                  <c:v>26.1</c:v>
                </c:pt>
                <c:pt idx="424">
                  <c:v>26.1</c:v>
                </c:pt>
                <c:pt idx="425">
                  <c:v>25.75</c:v>
                </c:pt>
                <c:pt idx="426">
                  <c:v>25.35</c:v>
                </c:pt>
                <c:pt idx="427">
                  <c:v>25.3</c:v>
                </c:pt>
                <c:pt idx="428">
                  <c:v>25.25</c:v>
                </c:pt>
                <c:pt idx="429">
                  <c:v>25.45</c:v>
                </c:pt>
                <c:pt idx="430">
                  <c:v>25.3</c:v>
                </c:pt>
                <c:pt idx="431">
                  <c:v>24.4</c:v>
                </c:pt>
                <c:pt idx="432">
                  <c:v>24.6</c:v>
                </c:pt>
                <c:pt idx="433">
                  <c:v>23.75</c:v>
                </c:pt>
                <c:pt idx="434">
                  <c:v>23.55</c:v>
                </c:pt>
                <c:pt idx="435">
                  <c:v>23.1</c:v>
                </c:pt>
                <c:pt idx="436">
                  <c:v>23</c:v>
                </c:pt>
                <c:pt idx="437">
                  <c:v>22.5</c:v>
                </c:pt>
                <c:pt idx="438">
                  <c:v>22.55</c:v>
                </c:pt>
                <c:pt idx="439">
                  <c:v>22.95</c:v>
                </c:pt>
                <c:pt idx="440">
                  <c:v>22.85</c:v>
                </c:pt>
                <c:pt idx="441">
                  <c:v>22.8</c:v>
                </c:pt>
                <c:pt idx="442">
                  <c:v>23.2</c:v>
                </c:pt>
                <c:pt idx="443">
                  <c:v>23.1</c:v>
                </c:pt>
                <c:pt idx="444">
                  <c:v>23.15</c:v>
                </c:pt>
                <c:pt idx="445">
                  <c:v>23.2</c:v>
                </c:pt>
                <c:pt idx="446">
                  <c:v>23.4</c:v>
                </c:pt>
                <c:pt idx="447">
                  <c:v>23.25</c:v>
                </c:pt>
                <c:pt idx="448">
                  <c:v>23.05</c:v>
                </c:pt>
                <c:pt idx="449">
                  <c:v>23.05</c:v>
                </c:pt>
                <c:pt idx="450">
                  <c:v>23.5</c:v>
                </c:pt>
                <c:pt idx="451">
                  <c:v>23.5</c:v>
                </c:pt>
                <c:pt idx="452">
                  <c:v>23.45</c:v>
                </c:pt>
                <c:pt idx="453">
                  <c:v>23.2</c:v>
                </c:pt>
                <c:pt idx="454">
                  <c:v>24</c:v>
                </c:pt>
                <c:pt idx="455">
                  <c:v>24.05</c:v>
                </c:pt>
                <c:pt idx="456">
                  <c:v>24.2</c:v>
                </c:pt>
                <c:pt idx="457">
                  <c:v>24</c:v>
                </c:pt>
                <c:pt idx="458">
                  <c:v>23.75</c:v>
                </c:pt>
                <c:pt idx="459">
                  <c:v>23.7</c:v>
                </c:pt>
                <c:pt idx="460">
                  <c:v>23.75</c:v>
                </c:pt>
                <c:pt idx="461">
                  <c:v>23.75</c:v>
                </c:pt>
                <c:pt idx="462">
                  <c:v>24</c:v>
                </c:pt>
                <c:pt idx="463">
                  <c:v>24.25</c:v>
                </c:pt>
                <c:pt idx="464">
                  <c:v>24.15</c:v>
                </c:pt>
                <c:pt idx="465">
                  <c:v>24.1</c:v>
                </c:pt>
                <c:pt idx="466">
                  <c:v>24.5</c:v>
                </c:pt>
                <c:pt idx="467">
                  <c:v>24.8</c:v>
                </c:pt>
                <c:pt idx="468">
                  <c:v>24.6</c:v>
                </c:pt>
                <c:pt idx="469">
                  <c:v>24.15</c:v>
                </c:pt>
                <c:pt idx="470">
                  <c:v>24.25</c:v>
                </c:pt>
                <c:pt idx="471">
                  <c:v>24.2</c:v>
                </c:pt>
                <c:pt idx="472">
                  <c:v>24.4</c:v>
                </c:pt>
                <c:pt idx="473">
                  <c:v>24.65</c:v>
                </c:pt>
                <c:pt idx="474">
                  <c:v>24.65</c:v>
                </c:pt>
                <c:pt idx="475">
                  <c:v>24.55</c:v>
                </c:pt>
                <c:pt idx="476">
                  <c:v>24.2</c:v>
                </c:pt>
                <c:pt idx="477">
                  <c:v>24.65</c:v>
                </c:pt>
                <c:pt idx="478">
                  <c:v>24.6</c:v>
                </c:pt>
                <c:pt idx="479">
                  <c:v>24.25</c:v>
                </c:pt>
                <c:pt idx="480">
                  <c:v>24.3</c:v>
                </c:pt>
                <c:pt idx="481">
                  <c:v>24</c:v>
                </c:pt>
                <c:pt idx="482">
                  <c:v>24.1</c:v>
                </c:pt>
                <c:pt idx="483">
                  <c:v>24.35</c:v>
                </c:pt>
                <c:pt idx="484">
                  <c:v>24.1</c:v>
                </c:pt>
                <c:pt idx="485">
                  <c:v>24.15</c:v>
                </c:pt>
                <c:pt idx="486">
                  <c:v>24.3</c:v>
                </c:pt>
                <c:pt idx="487">
                  <c:v>24.05</c:v>
                </c:pt>
                <c:pt idx="488">
                  <c:v>24.1</c:v>
                </c:pt>
                <c:pt idx="489">
                  <c:v>24.05</c:v>
                </c:pt>
                <c:pt idx="490">
                  <c:v>24</c:v>
                </c:pt>
                <c:pt idx="491">
                  <c:v>23.8</c:v>
                </c:pt>
                <c:pt idx="492">
                  <c:v>24</c:v>
                </c:pt>
                <c:pt idx="493">
                  <c:v>23.95</c:v>
                </c:pt>
                <c:pt idx="494">
                  <c:v>24.6</c:v>
                </c:pt>
                <c:pt idx="495">
                  <c:v>24.5</c:v>
                </c:pt>
                <c:pt idx="496">
                  <c:v>24.2</c:v>
                </c:pt>
                <c:pt idx="497">
                  <c:v>24.05</c:v>
                </c:pt>
                <c:pt idx="498">
                  <c:v>24.25</c:v>
                </c:pt>
                <c:pt idx="499">
                  <c:v>24.45</c:v>
                </c:pt>
                <c:pt idx="500">
                  <c:v>24.15</c:v>
                </c:pt>
                <c:pt idx="501">
                  <c:v>24.9</c:v>
                </c:pt>
                <c:pt idx="502">
                  <c:v>24.5</c:v>
                </c:pt>
                <c:pt idx="503">
                  <c:v>24.65</c:v>
                </c:pt>
                <c:pt idx="504">
                  <c:v>24.65</c:v>
                </c:pt>
                <c:pt idx="505">
                  <c:v>24.7</c:v>
                </c:pt>
                <c:pt idx="506">
                  <c:v>24.5</c:v>
                </c:pt>
                <c:pt idx="507">
                  <c:v>24.4</c:v>
                </c:pt>
                <c:pt idx="508">
                  <c:v>24.5</c:v>
                </c:pt>
                <c:pt idx="509">
                  <c:v>24.6</c:v>
                </c:pt>
                <c:pt idx="510">
                  <c:v>24.7</c:v>
                </c:pt>
                <c:pt idx="511">
                  <c:v>25.2</c:v>
                </c:pt>
                <c:pt idx="512">
                  <c:v>25.25</c:v>
                </c:pt>
                <c:pt idx="513">
                  <c:v>25.05</c:v>
                </c:pt>
                <c:pt idx="514">
                  <c:v>25.1</c:v>
                </c:pt>
                <c:pt idx="515">
                  <c:v>25.4</c:v>
                </c:pt>
                <c:pt idx="516">
                  <c:v>26</c:v>
                </c:pt>
                <c:pt idx="517">
                  <c:v>24.75</c:v>
                </c:pt>
                <c:pt idx="518">
                  <c:v>24.9</c:v>
                </c:pt>
                <c:pt idx="519">
                  <c:v>24.95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1D-414B-82ED-BD3037A7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3111056"/>
        <c:axId val="2133111536"/>
      </c:lineChart>
      <c:dateAx>
        <c:axId val="21331110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33111536"/>
        <c:crosses val="autoZero"/>
        <c:auto val="1"/>
        <c:lblOffset val="100"/>
        <c:baseTimeUnit val="days"/>
      </c:dateAx>
      <c:valAx>
        <c:axId val="213311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331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stock!$C$1</c:f>
              <c:strCache>
                <c:ptCount val="1"/>
                <c:pt idx="0">
                  <c:v>r2330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stock!$C$2:$C$522</c:f>
              <c:numCache>
                <c:formatCode>General</c:formatCode>
                <c:ptCount val="521"/>
                <c:pt idx="0">
                  <c:v>1.1131840368844199E-2</c:v>
                </c:pt>
                <c:pt idx="1">
                  <c:v>1.2832440069884359E-2</c:v>
                </c:pt>
                <c:pt idx="2">
                  <c:v>2.8727289636910271E-2</c:v>
                </c:pt>
                <c:pt idx="3">
                  <c:v>2.6202372394024117E-2</c:v>
                </c:pt>
                <c:pt idx="4">
                  <c:v>6.8728792877620504E-3</c:v>
                </c:pt>
                <c:pt idx="5">
                  <c:v>1.1915034577871244E-2</c:v>
                </c:pt>
                <c:pt idx="6">
                  <c:v>2.341244062474326E-2</c:v>
                </c:pt>
                <c:pt idx="7">
                  <c:v>-2.1721823146835798E-2</c:v>
                </c:pt>
                <c:pt idx="8">
                  <c:v>1.5088299651201826E-2</c:v>
                </c:pt>
                <c:pt idx="9">
                  <c:v>9.9338565242906747E-3</c:v>
                </c:pt>
                <c:pt idx="10">
                  <c:v>3.2417749573422534E-2</c:v>
                </c:pt>
                <c:pt idx="11">
                  <c:v>3.1399753867979885E-2</c:v>
                </c:pt>
                <c:pt idx="12">
                  <c:v>3.9399035143827275E-2</c:v>
                </c:pt>
                <c:pt idx="13">
                  <c:v>-3.6312612940637791E-2</c:v>
                </c:pt>
                <c:pt idx="14">
                  <c:v>-2.4962294559913834E-2</c:v>
                </c:pt>
                <c:pt idx="15">
                  <c:v>-2.5601398238788337E-2</c:v>
                </c:pt>
                <c:pt idx="16">
                  <c:v>-3.2467560988699812E-3</c:v>
                </c:pt>
                <c:pt idx="17">
                  <c:v>-2.3027333271310235E-2</c:v>
                </c:pt>
                <c:pt idx="18">
                  <c:v>-1.6778917129109366E-2</c:v>
                </c:pt>
                <c:pt idx="19">
                  <c:v>3.3280941765497153E-2</c:v>
                </c:pt>
                <c:pt idx="20">
                  <c:v>3.3792434975262207E-2</c:v>
                </c:pt>
                <c:pt idx="21">
                  <c:v>-3.1695747612790672E-3</c:v>
                </c:pt>
                <c:pt idx="22">
                  <c:v>-4.7732787526576599E-3</c:v>
                </c:pt>
                <c:pt idx="23">
                  <c:v>7.9428535139367314E-3</c:v>
                </c:pt>
                <c:pt idx="24">
                  <c:v>4.7885596039005121E-2</c:v>
                </c:pt>
                <c:pt idx="25">
                  <c:v>-4.5351551653912622E-3</c:v>
                </c:pt>
                <c:pt idx="26">
                  <c:v>-1.2195273093818243E-2</c:v>
                </c:pt>
                <c:pt idx="27">
                  <c:v>-3.0721990369701403E-3</c:v>
                </c:pt>
                <c:pt idx="28">
                  <c:v>-1.394290596901275E-2</c:v>
                </c:pt>
                <c:pt idx="29">
                  <c:v>-2.5277807184268541E-2</c:v>
                </c:pt>
                <c:pt idx="30">
                  <c:v>1.5873349156290163E-2</c:v>
                </c:pt>
                <c:pt idx="31">
                  <c:v>-4.6745012823377181E-2</c:v>
                </c:pt>
                <c:pt idx="32">
                  <c:v>4.9382816405825767E-3</c:v>
                </c:pt>
                <c:pt idx="33">
                  <c:v>2.1121825029282504E-2</c:v>
                </c:pt>
                <c:pt idx="34">
                  <c:v>-3.4345158203971861E-2</c:v>
                </c:pt>
                <c:pt idx="35">
                  <c:v>0</c:v>
                </c:pt>
                <c:pt idx="36">
                  <c:v>-5.0041805845758387E-3</c:v>
                </c:pt>
                <c:pt idx="37">
                  <c:v>-5.0293484050019733E-3</c:v>
                </c:pt>
                <c:pt idx="38">
                  <c:v>3.3557078469723151E-3</c:v>
                </c:pt>
                <c:pt idx="39">
                  <c:v>1.9901154317295021E-2</c:v>
                </c:pt>
                <c:pt idx="40">
                  <c:v>8.1766604372455389E-3</c:v>
                </c:pt>
                <c:pt idx="41">
                  <c:v>-4.8979689755471421E-3</c:v>
                </c:pt>
                <c:pt idx="42">
                  <c:v>3.267976764616013E-3</c:v>
                </c:pt>
                <c:pt idx="43">
                  <c:v>-1.4790738001396497E-2</c:v>
                </c:pt>
                <c:pt idx="44">
                  <c:v>-3.3167526259939265E-3</c:v>
                </c:pt>
                <c:pt idx="45">
                  <c:v>-1.8441427902722792E-2</c:v>
                </c:pt>
                <c:pt idx="46">
                  <c:v>3.3783815916271906E-3</c:v>
                </c:pt>
                <c:pt idx="47">
                  <c:v>1.6849203649194455E-3</c:v>
                </c:pt>
                <c:pt idx="48">
                  <c:v>-3.077165866675366E-2</c:v>
                </c:pt>
                <c:pt idx="49">
                  <c:v>-1.7376198985408486E-3</c:v>
                </c:pt>
                <c:pt idx="50">
                  <c:v>2.5752496102414764E-2</c:v>
                </c:pt>
                <c:pt idx="51">
                  <c:v>1.5139061215684306E-2</c:v>
                </c:pt>
                <c:pt idx="52">
                  <c:v>-3.3444847228472486E-3</c:v>
                </c:pt>
                <c:pt idx="53">
                  <c:v>-1.6892293564505636E-2</c:v>
                </c:pt>
                <c:pt idx="54">
                  <c:v>2.52326254807245E-2</c:v>
                </c:pt>
                <c:pt idx="55">
                  <c:v>1.3201511858535981E-2</c:v>
                </c:pt>
                <c:pt idx="56">
                  <c:v>0</c:v>
                </c:pt>
                <c:pt idx="57">
                  <c:v>4.9059787688544056E-3</c:v>
                </c:pt>
                <c:pt idx="58">
                  <c:v>-4.9059787688545183E-3</c:v>
                </c:pt>
                <c:pt idx="59">
                  <c:v>-8.23049913651548E-3</c:v>
                </c:pt>
                <c:pt idx="60">
                  <c:v>0</c:v>
                </c:pt>
                <c:pt idx="61">
                  <c:v>1.1503824481484713E-2</c:v>
                </c:pt>
                <c:pt idx="62">
                  <c:v>1.1372990172269981E-2</c:v>
                </c:pt>
                <c:pt idx="63">
                  <c:v>-1.4646315517239189E-2</c:v>
                </c:pt>
                <c:pt idx="64">
                  <c:v>-1.1541760440171458E-2</c:v>
                </c:pt>
                <c:pt idx="65">
                  <c:v>-1.6597514183643968E-3</c:v>
                </c:pt>
                <c:pt idx="66">
                  <c:v>-1.6750810424815354E-2</c:v>
                </c:pt>
                <c:pt idx="67">
                  <c:v>-1.6906174779074388E-3</c:v>
                </c:pt>
                <c:pt idx="68">
                  <c:v>1.8441427902722931E-2</c:v>
                </c:pt>
                <c:pt idx="69">
                  <c:v>1.3201511858535981E-2</c:v>
                </c:pt>
                <c:pt idx="70">
                  <c:v>0</c:v>
                </c:pt>
                <c:pt idx="71">
                  <c:v>-1.3201511858535842E-2</c:v>
                </c:pt>
                <c:pt idx="72">
                  <c:v>-3.327790092674691E-3</c:v>
                </c:pt>
                <c:pt idx="73">
                  <c:v>-2.0202707317519466E-2</c:v>
                </c:pt>
                <c:pt idx="74">
                  <c:v>5.0890695074712281E-3</c:v>
                </c:pt>
                <c:pt idx="75">
                  <c:v>-1.0204170174241736E-2</c:v>
                </c:pt>
                <c:pt idx="76">
                  <c:v>3.4129725962399426E-3</c:v>
                </c:pt>
                <c:pt idx="77">
                  <c:v>2.0236778287352916E-2</c:v>
                </c:pt>
                <c:pt idx="78">
                  <c:v>-1.6835414463862688E-2</c:v>
                </c:pt>
                <c:pt idx="79">
                  <c:v>-3.1036973995576443E-2</c:v>
                </c:pt>
                <c:pt idx="80">
                  <c:v>-1.9452425926815294E-2</c:v>
                </c:pt>
                <c:pt idx="81">
                  <c:v>-2.3487981307213742E-2</c:v>
                </c:pt>
                <c:pt idx="82">
                  <c:v>1.8116437505302785E-2</c:v>
                </c:pt>
                <c:pt idx="83">
                  <c:v>-1.4466798417753376E-2</c:v>
                </c:pt>
                <c:pt idx="84">
                  <c:v>4.1040549870267173E-2</c:v>
                </c:pt>
                <c:pt idx="85">
                  <c:v>-8.779687652045837E-3</c:v>
                </c:pt>
                <c:pt idx="86">
                  <c:v>0</c:v>
                </c:pt>
                <c:pt idx="87">
                  <c:v>1.0526412986987603E-2</c:v>
                </c:pt>
                <c:pt idx="88">
                  <c:v>-8.764297993588242E-3</c:v>
                </c:pt>
                <c:pt idx="89">
                  <c:v>2.6065767629340941E-2</c:v>
                </c:pt>
                <c:pt idx="90">
                  <c:v>3.4246608813641747E-3</c:v>
                </c:pt>
                <c:pt idx="91">
                  <c:v>-5.1413995004186523E-3</c:v>
                </c:pt>
                <c:pt idx="92">
                  <c:v>1.3652089168327263E-2</c:v>
                </c:pt>
                <c:pt idx="93">
                  <c:v>1.1794576492836877E-2</c:v>
                </c:pt>
                <c:pt idx="94">
                  <c:v>1.6736405580296937E-3</c:v>
                </c:pt>
                <c:pt idx="95">
                  <c:v>-5.0293484050019733E-3</c:v>
                </c:pt>
                <c:pt idx="96">
                  <c:v>1.6792615197199939E-3</c:v>
                </c:pt>
                <c:pt idx="97">
                  <c:v>-1.6792615197200253E-3</c:v>
                </c:pt>
                <c:pt idx="98">
                  <c:v>-5.0547706616240603E-3</c:v>
                </c:pt>
                <c:pt idx="99">
                  <c:v>-5.0804512324189519E-3</c:v>
                </c:pt>
                <c:pt idx="100">
                  <c:v>-5.1063940745741387E-3</c:v>
                </c:pt>
                <c:pt idx="101">
                  <c:v>2.1941808538436729E-2</c:v>
                </c:pt>
                <c:pt idx="102">
                  <c:v>4.9958471933716697E-3</c:v>
                </c:pt>
                <c:pt idx="103">
                  <c:v>1.1560822401076006E-2</c:v>
                </c:pt>
                <c:pt idx="104">
                  <c:v>-6.5898096790555525E-3</c:v>
                </c:pt>
                <c:pt idx="105">
                  <c:v>1.6515280384729392E-3</c:v>
                </c:pt>
                <c:pt idx="106">
                  <c:v>-4.9627893421290139E-3</c:v>
                </c:pt>
                <c:pt idx="107">
                  <c:v>-3.3730010376693022E-2</c:v>
                </c:pt>
                <c:pt idx="108">
                  <c:v>-8.6133176781149467E-3</c:v>
                </c:pt>
                <c:pt idx="109">
                  <c:v>2.8987536873252187E-2</c:v>
                </c:pt>
                <c:pt idx="110">
                  <c:v>-8.4388686458645949E-3</c:v>
                </c:pt>
                <c:pt idx="111">
                  <c:v>1.6934805063331477E-3</c:v>
                </c:pt>
                <c:pt idx="112">
                  <c:v>-1.6934805063330315E-3</c:v>
                </c:pt>
                <c:pt idx="113">
                  <c:v>8.4388686458646035E-3</c:v>
                </c:pt>
                <c:pt idx="114">
                  <c:v>0</c:v>
                </c:pt>
                <c:pt idx="115">
                  <c:v>-3.3670065479042954E-3</c:v>
                </c:pt>
                <c:pt idx="116">
                  <c:v>-8.4674510990984941E-3</c:v>
                </c:pt>
                <c:pt idx="117">
                  <c:v>5.0890695074712281E-3</c:v>
                </c:pt>
                <c:pt idx="118">
                  <c:v>1.6906174779074521E-3</c:v>
                </c:pt>
                <c:pt idx="119">
                  <c:v>3.372684478639156E-3</c:v>
                </c:pt>
                <c:pt idx="120">
                  <c:v>-1.0152371464017962E-2</c:v>
                </c:pt>
                <c:pt idx="121">
                  <c:v>-6.8259650703998706E-3</c:v>
                </c:pt>
                <c:pt idx="122">
                  <c:v>1.52934161694984E-2</c:v>
                </c:pt>
                <c:pt idx="123">
                  <c:v>2.3334392061772839E-2</c:v>
                </c:pt>
                <c:pt idx="124">
                  <c:v>9.8361448767131897E-3</c:v>
                </c:pt>
                <c:pt idx="125">
                  <c:v>1.62999221093097E-3</c:v>
                </c:pt>
                <c:pt idx="126">
                  <c:v>-4.1568744495555775E-2</c:v>
                </c:pt>
                <c:pt idx="127">
                  <c:v>-1.1955735920148884E-2</c:v>
                </c:pt>
                <c:pt idx="128">
                  <c:v>-1.7196908795265881E-3</c:v>
                </c:pt>
                <c:pt idx="129">
                  <c:v>6.8610903799451606E-3</c:v>
                </c:pt>
                <c:pt idx="130">
                  <c:v>1.0204170174241668E-2</c:v>
                </c:pt>
                <c:pt idx="131">
                  <c:v>-1.0204170174241736E-2</c:v>
                </c:pt>
                <c:pt idx="132">
                  <c:v>-8.5837436913914419E-3</c:v>
                </c:pt>
                <c:pt idx="133">
                  <c:v>0</c:v>
                </c:pt>
                <c:pt idx="134">
                  <c:v>-1.7256259674697252E-3</c:v>
                </c:pt>
                <c:pt idx="135">
                  <c:v>6.8847087774972331E-3</c:v>
                </c:pt>
                <c:pt idx="136">
                  <c:v>-5.1590828100273357E-3</c:v>
                </c:pt>
                <c:pt idx="137">
                  <c:v>1.709443335930004E-2</c:v>
                </c:pt>
                <c:pt idx="138">
                  <c:v>6.7567824628796871E-3</c:v>
                </c:pt>
                <c:pt idx="139">
                  <c:v>3.3613477027049274E-3</c:v>
                </c:pt>
                <c:pt idx="140">
                  <c:v>0</c:v>
                </c:pt>
                <c:pt idx="141">
                  <c:v>-8.424649659251578E-3</c:v>
                </c:pt>
                <c:pt idx="142">
                  <c:v>6.7453881395316551E-3</c:v>
                </c:pt>
                <c:pt idx="143">
                  <c:v>-6.745388139531538E-3</c:v>
                </c:pt>
                <c:pt idx="144">
                  <c:v>-1.6934805063330315E-3</c:v>
                </c:pt>
                <c:pt idx="145">
                  <c:v>-6.8027473227525231E-3</c:v>
                </c:pt>
                <c:pt idx="146">
                  <c:v>-8.5690327251014033E-3</c:v>
                </c:pt>
                <c:pt idx="147">
                  <c:v>5.1502259763158611E-3</c:v>
                </c:pt>
                <c:pt idx="148">
                  <c:v>-6.8728792877620643E-3</c:v>
                </c:pt>
                <c:pt idx="149">
                  <c:v>-1.0398707220898622E-2</c:v>
                </c:pt>
                <c:pt idx="150">
                  <c:v>-2.6479923164467265E-2</c:v>
                </c:pt>
                <c:pt idx="151">
                  <c:v>-1.260142687800382E-2</c:v>
                </c:pt>
                <c:pt idx="152">
                  <c:v>2.5046031926087516E-2</c:v>
                </c:pt>
                <c:pt idx="153">
                  <c:v>1.054491317661504E-2</c:v>
                </c:pt>
                <c:pt idx="154">
                  <c:v>2.2472855852058576E-2</c:v>
                </c:pt>
                <c:pt idx="155">
                  <c:v>1.5267472130788381E-2</c:v>
                </c:pt>
                <c:pt idx="156">
                  <c:v>8.3822787528044385E-3</c:v>
                </c:pt>
                <c:pt idx="157">
                  <c:v>9.9668599153920744E-3</c:v>
                </c:pt>
                <c:pt idx="158">
                  <c:v>1.4766470116300995E-2</c:v>
                </c:pt>
                <c:pt idx="159">
                  <c:v>-1.6299922109310643E-3</c:v>
                </c:pt>
                <c:pt idx="160">
                  <c:v>-9.836144876713129E-3</c:v>
                </c:pt>
                <c:pt idx="161">
                  <c:v>2.1190686979639054E-2</c:v>
                </c:pt>
                <c:pt idx="162">
                  <c:v>1.7586384502075988E-2</c:v>
                </c:pt>
                <c:pt idx="163">
                  <c:v>-1.2759343753759986E-2</c:v>
                </c:pt>
                <c:pt idx="164">
                  <c:v>-6.4412461028569932E-3</c:v>
                </c:pt>
                <c:pt idx="165">
                  <c:v>0</c:v>
                </c:pt>
                <c:pt idx="166">
                  <c:v>4.8348200545833111E-3</c:v>
                </c:pt>
                <c:pt idx="167">
                  <c:v>-1.1317824932661572E-2</c:v>
                </c:pt>
                <c:pt idx="168">
                  <c:v>-3.2573318703065105E-3</c:v>
                </c:pt>
                <c:pt idx="169">
                  <c:v>-9.836144876713129E-3</c:v>
                </c:pt>
                <c:pt idx="170">
                  <c:v>-1.1599135843351918E-2</c:v>
                </c:pt>
                <c:pt idx="171">
                  <c:v>0</c:v>
                </c:pt>
                <c:pt idx="172">
                  <c:v>-2.3609865639133736E-2</c:v>
                </c:pt>
                <c:pt idx="173">
                  <c:v>3.4071583216143558E-3</c:v>
                </c:pt>
                <c:pt idx="174">
                  <c:v>1.6863806052004725E-2</c:v>
                </c:pt>
                <c:pt idx="175">
                  <c:v>6.6666913581892974E-3</c:v>
                </c:pt>
                <c:pt idx="176">
                  <c:v>-1.3378125946176087E-2</c:v>
                </c:pt>
                <c:pt idx="177">
                  <c:v>-2.3851215822179909E-2</c:v>
                </c:pt>
                <c:pt idx="178">
                  <c:v>0</c:v>
                </c:pt>
                <c:pt idx="179">
                  <c:v>-1.0398707220898622E-2</c:v>
                </c:pt>
                <c:pt idx="180">
                  <c:v>-3.4904049397684908E-3</c:v>
                </c:pt>
                <c:pt idx="181">
                  <c:v>0</c:v>
                </c:pt>
                <c:pt idx="182">
                  <c:v>-1.7497817237877064E-3</c:v>
                </c:pt>
                <c:pt idx="183">
                  <c:v>1.5638893884454729E-2</c:v>
                </c:pt>
                <c:pt idx="184">
                  <c:v>-8.6580627431145415E-3</c:v>
                </c:pt>
                <c:pt idx="185">
                  <c:v>0</c:v>
                </c:pt>
                <c:pt idx="186">
                  <c:v>-6.980831141340205E-3</c:v>
                </c:pt>
                <c:pt idx="187">
                  <c:v>3.496507058729306E-3</c:v>
                </c:pt>
                <c:pt idx="188">
                  <c:v>4.6043938501406798E-2</c:v>
                </c:pt>
                <c:pt idx="189">
                  <c:v>-1.6807118316381289E-2</c:v>
                </c:pt>
                <c:pt idx="190">
                  <c:v>1.6807118316381191E-2</c:v>
                </c:pt>
                <c:pt idx="191">
                  <c:v>-3.3389012655145986E-3</c:v>
                </c:pt>
                <c:pt idx="192">
                  <c:v>-3.3500868852819744E-3</c:v>
                </c:pt>
                <c:pt idx="193">
                  <c:v>6.6889881507967101E-3</c:v>
                </c:pt>
                <c:pt idx="194">
                  <c:v>-1.1735256218420965E-2</c:v>
                </c:pt>
                <c:pt idx="195">
                  <c:v>1.0067199117723941E-2</c:v>
                </c:pt>
                <c:pt idx="196">
                  <c:v>0</c:v>
                </c:pt>
                <c:pt idx="197">
                  <c:v>-6.700192569819562E-3</c:v>
                </c:pt>
                <c:pt idx="198">
                  <c:v>-8.4388686458645949E-3</c:v>
                </c:pt>
                <c:pt idx="199">
                  <c:v>0</c:v>
                </c:pt>
                <c:pt idx="200">
                  <c:v>3.3840979842404942E-3</c:v>
                </c:pt>
                <c:pt idx="201">
                  <c:v>0</c:v>
                </c:pt>
                <c:pt idx="202">
                  <c:v>-8.4818150559092306E-3</c:v>
                </c:pt>
                <c:pt idx="203">
                  <c:v>2.1904835388049829E-2</c:v>
                </c:pt>
                <c:pt idx="204">
                  <c:v>3.3277900926747457E-3</c:v>
                </c:pt>
                <c:pt idx="205">
                  <c:v>1.4839513862774217E-2</c:v>
                </c:pt>
                <c:pt idx="206">
                  <c:v>1.635323340730838E-3</c:v>
                </c:pt>
                <c:pt idx="207">
                  <c:v>-9.8522964430115944E-3</c:v>
                </c:pt>
                <c:pt idx="208">
                  <c:v>-3.3057881344995439E-3</c:v>
                </c:pt>
                <c:pt idx="209">
                  <c:v>6.6006840313520927E-3</c:v>
                </c:pt>
                <c:pt idx="210">
                  <c:v>3.2840752011900187E-3</c:v>
                </c:pt>
                <c:pt idx="211">
                  <c:v>0</c:v>
                </c:pt>
                <c:pt idx="212">
                  <c:v>4.9059787688544056E-3</c:v>
                </c:pt>
                <c:pt idx="213">
                  <c:v>8.1235215214793474E-3</c:v>
                </c:pt>
                <c:pt idx="214">
                  <c:v>-4.8661896511728994E-3</c:v>
                </c:pt>
                <c:pt idx="215">
                  <c:v>-4.8899852941917919E-3</c:v>
                </c:pt>
                <c:pt idx="216">
                  <c:v>-1.4815085785140587E-2</c:v>
                </c:pt>
                <c:pt idx="217">
                  <c:v>0</c:v>
                </c:pt>
                <c:pt idx="218">
                  <c:v>-1.1676529661835629E-2</c:v>
                </c:pt>
                <c:pt idx="219">
                  <c:v>-5.0462680676242721E-3</c:v>
                </c:pt>
                <c:pt idx="220">
                  <c:v>5.0462680676242192E-3</c:v>
                </c:pt>
                <c:pt idx="221">
                  <c:v>6.6889881507967101E-3</c:v>
                </c:pt>
                <c:pt idx="222">
                  <c:v>2.4692612590371414E-2</c:v>
                </c:pt>
                <c:pt idx="223">
                  <c:v>-1.1447385840350835E-2</c:v>
                </c:pt>
                <c:pt idx="224">
                  <c:v>-1.324522675002068E-2</c:v>
                </c:pt>
                <c:pt idx="225">
                  <c:v>1.159913584335194E-2</c:v>
                </c:pt>
                <c:pt idx="226">
                  <c:v>-8.2713457506771934E-3</c:v>
                </c:pt>
                <c:pt idx="227">
                  <c:v>9.9174366573459242E-3</c:v>
                </c:pt>
                <c:pt idx="228">
                  <c:v>-4.9464239353255741E-3</c:v>
                </c:pt>
                <c:pt idx="229">
                  <c:v>-6.633523495633906E-3</c:v>
                </c:pt>
                <c:pt idx="230">
                  <c:v>-3.3333364197582274E-3</c:v>
                </c:pt>
                <c:pt idx="231">
                  <c:v>1.6680571006970134E-3</c:v>
                </c:pt>
                <c:pt idx="232">
                  <c:v>8.2988028146950641E-3</c:v>
                </c:pt>
                <c:pt idx="233">
                  <c:v>3.3003330286566998E-3</c:v>
                </c:pt>
                <c:pt idx="234">
                  <c:v>-1.4938037108866493E-2</c:v>
                </c:pt>
                <c:pt idx="235">
                  <c:v>-1.6736405580296484E-3</c:v>
                </c:pt>
                <c:pt idx="236">
                  <c:v>5.0125418235441935E-3</c:v>
                </c:pt>
                <c:pt idx="237">
                  <c:v>9.950330853168092E-3</c:v>
                </c:pt>
                <c:pt idx="238">
                  <c:v>-3.3057881344995439E-3</c:v>
                </c:pt>
                <c:pt idx="239">
                  <c:v>3.3057881344994103E-3</c:v>
                </c:pt>
                <c:pt idx="240">
                  <c:v>1.4742281737203431E-2</c:v>
                </c:pt>
                <c:pt idx="241">
                  <c:v>1.6246957270019829E-3</c:v>
                </c:pt>
                <c:pt idx="242">
                  <c:v>-1.624695727001922E-3</c:v>
                </c:pt>
                <c:pt idx="243">
                  <c:v>2.5683594734695381E-2</c:v>
                </c:pt>
                <c:pt idx="244">
                  <c:v>3.885492640287587E-2</c:v>
                </c:pt>
                <c:pt idx="245">
                  <c:v>-9.1884260544062551E-3</c:v>
                </c:pt>
                <c:pt idx="246">
                  <c:v>-9.2736367853292149E-3</c:v>
                </c:pt>
                <c:pt idx="247">
                  <c:v>-1.5649771667127665E-2</c:v>
                </c:pt>
                <c:pt idx="248">
                  <c:v>1.4095769800393376E-2</c:v>
                </c:pt>
                <c:pt idx="249">
                  <c:v>1.2364917970949935E-2</c:v>
                </c:pt>
                <c:pt idx="250">
                  <c:v>1.3730192811902037E-2</c:v>
                </c:pt>
                <c:pt idx="251">
                  <c:v>1.5140048312150113E-3</c:v>
                </c:pt>
                <c:pt idx="252">
                  <c:v>1.6504500671463199E-2</c:v>
                </c:pt>
                <c:pt idx="253">
                  <c:v>1.6236519047640573E-2</c:v>
                </c:pt>
                <c:pt idx="254">
                  <c:v>-3.1229303633781881E-2</c:v>
                </c:pt>
                <c:pt idx="255">
                  <c:v>-1.2158204479809519E-2</c:v>
                </c:pt>
                <c:pt idx="256">
                  <c:v>-4.5977092486294314E-3</c:v>
                </c:pt>
                <c:pt idx="257">
                  <c:v>-1.5480185287899172E-2</c:v>
                </c:pt>
                <c:pt idx="258">
                  <c:v>1.854767235576105E-2</c:v>
                </c:pt>
                <c:pt idx="259">
                  <c:v>-1.8547672355761002E-2</c:v>
                </c:pt>
                <c:pt idx="260">
                  <c:v>-7.830893580547945E-3</c:v>
                </c:pt>
                <c:pt idx="261">
                  <c:v>-1.573564447430552E-3</c:v>
                </c:pt>
                <c:pt idx="262">
                  <c:v>-1.108483242449293E-2</c:v>
                </c:pt>
                <c:pt idx="263">
                  <c:v>7.9302556759775645E-3</c:v>
                </c:pt>
                <c:pt idx="264">
                  <c:v>2.4962294559913775E-2</c:v>
                </c:pt>
                <c:pt idx="265">
                  <c:v>1.5396461855928362E-3</c:v>
                </c:pt>
                <c:pt idx="266">
                  <c:v>-2.0202707317519466E-2</c:v>
                </c:pt>
                <c:pt idx="267">
                  <c:v>-6.2992334279872008E-3</c:v>
                </c:pt>
                <c:pt idx="268">
                  <c:v>2.032908163842569E-2</c:v>
                </c:pt>
                <c:pt idx="269">
                  <c:v>-1.5491869868293781E-3</c:v>
                </c:pt>
                <c:pt idx="270">
                  <c:v>-1.2480661223609144E-2</c:v>
                </c:pt>
                <c:pt idx="271">
                  <c:v>-7.8802614253059757E-3</c:v>
                </c:pt>
                <c:pt idx="272">
                  <c:v>-7.9428535139367696E-3</c:v>
                </c:pt>
                <c:pt idx="273">
                  <c:v>-3.1948908965191767E-3</c:v>
                </c:pt>
                <c:pt idx="274">
                  <c:v>-3.417745180158651E-2</c:v>
                </c:pt>
                <c:pt idx="275">
                  <c:v>0</c:v>
                </c:pt>
                <c:pt idx="276">
                  <c:v>0</c:v>
                </c:pt>
                <c:pt idx="277">
                  <c:v>-4.9792633996073379E-3</c:v>
                </c:pt>
                <c:pt idx="278">
                  <c:v>1.6625107736134572E-3</c:v>
                </c:pt>
                <c:pt idx="279">
                  <c:v>-1.1696039763191298E-2</c:v>
                </c:pt>
                <c:pt idx="280">
                  <c:v>-3.2453744849738515E-2</c:v>
                </c:pt>
                <c:pt idx="281">
                  <c:v>-2.2828032556200833E-2</c:v>
                </c:pt>
                <c:pt idx="282">
                  <c:v>8.8417905814610117E-3</c:v>
                </c:pt>
                <c:pt idx="283">
                  <c:v>3.2903401106945E-2</c:v>
                </c:pt>
                <c:pt idx="284">
                  <c:v>-2.0654779030746025E-2</c:v>
                </c:pt>
                <c:pt idx="285">
                  <c:v>-5.2310494175525557E-3</c:v>
                </c:pt>
                <c:pt idx="286">
                  <c:v>-2.4780028998486966E-2</c:v>
                </c:pt>
                <c:pt idx="287">
                  <c:v>0</c:v>
                </c:pt>
                <c:pt idx="288">
                  <c:v>4.2111485350126848E-2</c:v>
                </c:pt>
                <c:pt idx="289">
                  <c:v>-1.7196908795265881E-3</c:v>
                </c:pt>
                <c:pt idx="290">
                  <c:v>8.5690327251013668E-3</c:v>
                </c:pt>
                <c:pt idx="291">
                  <c:v>-5.1326032265202022E-3</c:v>
                </c:pt>
                <c:pt idx="292">
                  <c:v>1.1935350549272854E-2</c:v>
                </c:pt>
                <c:pt idx="293">
                  <c:v>1.6934805063331477E-3</c:v>
                </c:pt>
                <c:pt idx="294">
                  <c:v>1.1774736544533537E-2</c:v>
                </c:pt>
                <c:pt idx="295">
                  <c:v>-2.3689771122404665E-2</c:v>
                </c:pt>
                <c:pt idx="296">
                  <c:v>8.5252008233596271E-3</c:v>
                </c:pt>
                <c:pt idx="297">
                  <c:v>1.8503471564559726E-2</c:v>
                </c:pt>
                <c:pt idx="298">
                  <c:v>-5.0125418235442863E-3</c:v>
                </c:pt>
                <c:pt idx="299">
                  <c:v>-1.3490929741015402E-2</c:v>
                </c:pt>
                <c:pt idx="300">
                  <c:v>-1.8852314979209188E-2</c:v>
                </c:pt>
                <c:pt idx="301">
                  <c:v>-2.0979790469194522E-2</c:v>
                </c:pt>
                <c:pt idx="302">
                  <c:v>1.7652255245691492E-3</c:v>
                </c:pt>
                <c:pt idx="303">
                  <c:v>-1.6000341346441189E-2</c:v>
                </c:pt>
                <c:pt idx="304">
                  <c:v>-1.7937224540268775E-3</c:v>
                </c:pt>
                <c:pt idx="305">
                  <c:v>2.8320476787455515E-2</c:v>
                </c:pt>
                <c:pt idx="306">
                  <c:v>0</c:v>
                </c:pt>
                <c:pt idx="307">
                  <c:v>-1.9383866821048531E-2</c:v>
                </c:pt>
                <c:pt idx="308">
                  <c:v>-1.7809443709948087E-3</c:v>
                </c:pt>
                <c:pt idx="309">
                  <c:v>7.1048256237445824E-3</c:v>
                </c:pt>
                <c:pt idx="310">
                  <c:v>8.8106296821549059E-3</c:v>
                </c:pt>
                <c:pt idx="311">
                  <c:v>-8.8106296821549197E-3</c:v>
                </c:pt>
                <c:pt idx="312">
                  <c:v>-1.2466768765130047E-2</c:v>
                </c:pt>
                <c:pt idx="313">
                  <c:v>-1.9910159959329751E-2</c:v>
                </c:pt>
                <c:pt idx="314">
                  <c:v>-1.829826677076116E-3</c:v>
                </c:pt>
                <c:pt idx="315">
                  <c:v>-3.7317763007195165E-2</c:v>
                </c:pt>
                <c:pt idx="316">
                  <c:v>9.4608085042288889E-3</c:v>
                </c:pt>
                <c:pt idx="317">
                  <c:v>1.30965389198455E-2</c:v>
                </c:pt>
                <c:pt idx="318">
                  <c:v>-1.3096538919845569E-2</c:v>
                </c:pt>
                <c:pt idx="319">
                  <c:v>5.6338177182560642E-3</c:v>
                </c:pt>
                <c:pt idx="320">
                  <c:v>1.4870162479451407E-2</c:v>
                </c:pt>
                <c:pt idx="321">
                  <c:v>-2.616971773338472E-2</c:v>
                </c:pt>
                <c:pt idx="322">
                  <c:v>-1.5267472130788421E-2</c:v>
                </c:pt>
                <c:pt idx="323">
                  <c:v>-3.8535693159899662E-3</c:v>
                </c:pt>
                <c:pt idx="324">
                  <c:v>5.7747994938839578E-3</c:v>
                </c:pt>
                <c:pt idx="325">
                  <c:v>-3.1191612478007055E-2</c:v>
                </c:pt>
                <c:pt idx="326">
                  <c:v>1.1811160928344619E-2</c:v>
                </c:pt>
                <c:pt idx="327">
                  <c:v>1.745922137176855E-2</c:v>
                </c:pt>
                <c:pt idx="328">
                  <c:v>1.9048194970694411E-2</c:v>
                </c:pt>
                <c:pt idx="329">
                  <c:v>1.4981553615616894E-2</c:v>
                </c:pt>
                <c:pt idx="330">
                  <c:v>-3.0190972279145682E-2</c:v>
                </c:pt>
                <c:pt idx="331">
                  <c:v>1.5209418663528708E-2</c:v>
                </c:pt>
                <c:pt idx="332">
                  <c:v>-3.7807228399060443E-3</c:v>
                </c:pt>
                <c:pt idx="333">
                  <c:v>-1.5267472130788421E-2</c:v>
                </c:pt>
                <c:pt idx="334">
                  <c:v>7.6628727455690972E-3</c:v>
                </c:pt>
                <c:pt idx="335">
                  <c:v>-1.9268418865877032E-2</c:v>
                </c:pt>
                <c:pt idx="336">
                  <c:v>3.0653741091002305E-2</c:v>
                </c:pt>
                <c:pt idx="337">
                  <c:v>3.1571795875813789E-2</c:v>
                </c:pt>
                <c:pt idx="338">
                  <c:v>2.3487981307213759E-2</c:v>
                </c:pt>
                <c:pt idx="339">
                  <c:v>-1.9838342219664327E-2</c:v>
                </c:pt>
                <c:pt idx="340">
                  <c:v>-1.6529301951210582E-2</c:v>
                </c:pt>
                <c:pt idx="341">
                  <c:v>0</c:v>
                </c:pt>
                <c:pt idx="342">
                  <c:v>-9.3023926623135612E-3</c:v>
                </c:pt>
                <c:pt idx="343">
                  <c:v>1.6682499959936061E-2</c:v>
                </c:pt>
                <c:pt idx="344">
                  <c:v>-5.5299680094610861E-3</c:v>
                </c:pt>
                <c:pt idx="345">
                  <c:v>-2.0542272300314038E-2</c:v>
                </c:pt>
                <c:pt idx="346">
                  <c:v>-2.677024106460478E-2</c:v>
                </c:pt>
                <c:pt idx="347">
                  <c:v>-5.8309203107932096E-3</c:v>
                </c:pt>
                <c:pt idx="348">
                  <c:v>-7.8278286202467916E-3</c:v>
                </c:pt>
                <c:pt idx="349">
                  <c:v>-1.9665689720408269E-3</c:v>
                </c:pt>
                <c:pt idx="350">
                  <c:v>-1.3875346493617068E-2</c:v>
                </c:pt>
                <c:pt idx="351">
                  <c:v>-6.0060240602119218E-3</c:v>
                </c:pt>
                <c:pt idx="352">
                  <c:v>1.3958352250706855E-2</c:v>
                </c:pt>
                <c:pt idx="353">
                  <c:v>-2.1011278212593038E-2</c:v>
                </c:pt>
                <c:pt idx="354">
                  <c:v>-1.8367863331387208E-2</c:v>
                </c:pt>
                <c:pt idx="355">
                  <c:v>2.0576138946801622E-3</c:v>
                </c:pt>
                <c:pt idx="356">
                  <c:v>2.4366687775833305E-2</c:v>
                </c:pt>
                <c:pt idx="357">
                  <c:v>-2.0080328032455234E-3</c:v>
                </c:pt>
                <c:pt idx="358">
                  <c:v>-1.3151428804126895E-2</c:v>
                </c:pt>
                <c:pt idx="359">
                  <c:v>-3.1026273563100618E-2</c:v>
                </c:pt>
                <c:pt idx="360">
                  <c:v>-4.8422584676228765E-2</c:v>
                </c:pt>
                <c:pt idx="361">
                  <c:v>-3.0220542642884408E-2</c:v>
                </c:pt>
                <c:pt idx="362">
                  <c:v>1.3544225107757253E-2</c:v>
                </c:pt>
                <c:pt idx="363">
                  <c:v>-2.3824155727506593E-2</c:v>
                </c:pt>
                <c:pt idx="364">
                  <c:v>4.9282088423018428E-2</c:v>
                </c:pt>
                <c:pt idx="365">
                  <c:v>2.0552372953321199E-2</c:v>
                </c:pt>
                <c:pt idx="366">
                  <c:v>-1.076436658715843E-2</c:v>
                </c:pt>
                <c:pt idx="367">
                  <c:v>-2.7429037170063942E-2</c:v>
                </c:pt>
                <c:pt idx="368">
                  <c:v>4.5660105113759411E-2</c:v>
                </c:pt>
                <c:pt idx="369">
                  <c:v>9.5188450092068399E-3</c:v>
                </c:pt>
                <c:pt idx="370">
                  <c:v>3.6179656577502259E-2</c:v>
                </c:pt>
                <c:pt idx="371">
                  <c:v>6.072893157899082E-3</c:v>
                </c:pt>
                <c:pt idx="372">
                  <c:v>-9.1232259755220629E-3</c:v>
                </c:pt>
                <c:pt idx="373">
                  <c:v>8.113634774169631E-3</c:v>
                </c:pt>
                <c:pt idx="374">
                  <c:v>1.2048338516174574E-2</c:v>
                </c:pt>
                <c:pt idx="375">
                  <c:v>3.9840690148745129E-3</c:v>
                </c:pt>
                <c:pt idx="376">
                  <c:v>-6.9825720111310313E-3</c:v>
                </c:pt>
                <c:pt idx="377">
                  <c:v>-9.0498355199179273E-3</c:v>
                </c:pt>
                <c:pt idx="378">
                  <c:v>1.4042357123038984E-2</c:v>
                </c:pt>
                <c:pt idx="379">
                  <c:v>-1.9940186068643953E-3</c:v>
                </c:pt>
                <c:pt idx="380">
                  <c:v>1.5841915465657923E-2</c:v>
                </c:pt>
                <c:pt idx="381">
                  <c:v>-9.8717484791541171E-3</c:v>
                </c:pt>
                <c:pt idx="382">
                  <c:v>-2.409755157906053E-2</c:v>
                </c:pt>
                <c:pt idx="383">
                  <c:v>1.8127384592556701E-2</c:v>
                </c:pt>
                <c:pt idx="384">
                  <c:v>-1.9980026626731087E-3</c:v>
                </c:pt>
                <c:pt idx="385">
                  <c:v>3.1498667059371016E-2</c:v>
                </c:pt>
                <c:pt idx="386">
                  <c:v>-7.7821404420549628E-3</c:v>
                </c:pt>
                <c:pt idx="387">
                  <c:v>-3.9138993211363287E-3</c:v>
                </c:pt>
                <c:pt idx="388">
                  <c:v>-1.9802627296179754E-2</c:v>
                </c:pt>
                <c:pt idx="389">
                  <c:v>2.7615167032973391E-2</c:v>
                </c:pt>
                <c:pt idx="390">
                  <c:v>5.8196090532640025E-3</c:v>
                </c:pt>
                <c:pt idx="391">
                  <c:v>1.1538589556493806E-2</c:v>
                </c:pt>
                <c:pt idx="392">
                  <c:v>3.8167985267008112E-3</c:v>
                </c:pt>
                <c:pt idx="393">
                  <c:v>3.8022859497384787E-3</c:v>
                </c:pt>
                <c:pt idx="394">
                  <c:v>-1.3371736965889308E-2</c:v>
                </c:pt>
                <c:pt idx="395">
                  <c:v>-1.9249284095843938E-3</c:v>
                </c:pt>
                <c:pt idx="396">
                  <c:v>-1.749315744751723E-2</c:v>
                </c:pt>
                <c:pt idx="397">
                  <c:v>-1.1834457647002796E-2</c:v>
                </c:pt>
                <c:pt idx="398">
                  <c:v>-1.9860979716294028E-3</c:v>
                </c:pt>
                <c:pt idx="399">
                  <c:v>9.8912774787427004E-3</c:v>
                </c:pt>
                <c:pt idx="400">
                  <c:v>7.8431774610258787E-3</c:v>
                </c:pt>
                <c:pt idx="401">
                  <c:v>-2.6721035637614764E-2</c:v>
                </c:pt>
                <c:pt idx="402">
                  <c:v>-5.0276626769655006E-3</c:v>
                </c:pt>
                <c:pt idx="403">
                  <c:v>1.798250255043227E-2</c:v>
                </c:pt>
                <c:pt idx="404">
                  <c:v>-2.9133150269942079E-2</c:v>
                </c:pt>
                <c:pt idx="405">
                  <c:v>-1.1276388067934609E-2</c:v>
                </c:pt>
                <c:pt idx="406">
                  <c:v>2.0597329630105622E-3</c:v>
                </c:pt>
                <c:pt idx="407">
                  <c:v>6.1538655743782859E-3</c:v>
                </c:pt>
                <c:pt idx="408">
                  <c:v>-3.4324742541074607E-2</c:v>
                </c:pt>
                <c:pt idx="409">
                  <c:v>5.2770571008438193E-3</c:v>
                </c:pt>
                <c:pt idx="410">
                  <c:v>2.3922097591418532E-2</c:v>
                </c:pt>
                <c:pt idx="411">
                  <c:v>1.327227241663043E-2</c:v>
                </c:pt>
                <c:pt idx="412">
                  <c:v>-2.6723070140753508E-2</c:v>
                </c:pt>
                <c:pt idx="413">
                  <c:v>-7.3183808076798399E-3</c:v>
                </c:pt>
                <c:pt idx="414">
                  <c:v>-9.4887375087014583E-3</c:v>
                </c:pt>
                <c:pt idx="415">
                  <c:v>-1.0649727916658039E-2</c:v>
                </c:pt>
                <c:pt idx="416">
                  <c:v>2.0138465425359423E-2</c:v>
                </c:pt>
                <c:pt idx="417">
                  <c:v>-1.1609629077839008E-2</c:v>
                </c:pt>
                <c:pt idx="418">
                  <c:v>-1.3896535762524538E-2</c:v>
                </c:pt>
                <c:pt idx="419">
                  <c:v>-2.0664139302942794E-2</c:v>
                </c:pt>
                <c:pt idx="420">
                  <c:v>-1.8858018634396723E-2</c:v>
                </c:pt>
                <c:pt idx="421">
                  <c:v>3.353832098431458E-3</c:v>
                </c:pt>
                <c:pt idx="422">
                  <c:v>-2.2574322038539065E-2</c:v>
                </c:pt>
                <c:pt idx="423">
                  <c:v>-6.8728792877620643E-3</c:v>
                </c:pt>
                <c:pt idx="424">
                  <c:v>-3.0340717052672272E-2</c:v>
                </c:pt>
                <c:pt idx="425">
                  <c:v>-1.1919092237210311E-2</c:v>
                </c:pt>
                <c:pt idx="426">
                  <c:v>2.8370697129215566E-2</c:v>
                </c:pt>
                <c:pt idx="427">
                  <c:v>3.6617363238223309E-2</c:v>
                </c:pt>
                <c:pt idx="428">
                  <c:v>1.3393057336438035E-2</c:v>
                </c:pt>
                <c:pt idx="429">
                  <c:v>-2.9248429126232201E-2</c:v>
                </c:pt>
                <c:pt idx="430">
                  <c:v>-8.701137698962981E-2</c:v>
                </c:pt>
                <c:pt idx="431">
                  <c:v>-1.0012599292429814E-2</c:v>
                </c:pt>
                <c:pt idx="432">
                  <c:v>-6.309169193264721E-3</c:v>
                </c:pt>
                <c:pt idx="433">
                  <c:v>4.2137584448404528E-2</c:v>
                </c:pt>
                <c:pt idx="434">
                  <c:v>-3.7087068662335958E-2</c:v>
                </c:pt>
                <c:pt idx="435">
                  <c:v>2.4876904755404477E-2</c:v>
                </c:pt>
                <c:pt idx="436">
                  <c:v>-2.8662398234886408E-2</c:v>
                </c:pt>
                <c:pt idx="437">
                  <c:v>5.0441468866780029E-3</c:v>
                </c:pt>
                <c:pt idx="438">
                  <c:v>-2.0331068783583633E-2</c:v>
                </c:pt>
                <c:pt idx="439">
                  <c:v>-6.4391722810212011E-3</c:v>
                </c:pt>
                <c:pt idx="440">
                  <c:v>-4.2222630422346703E-2</c:v>
                </c:pt>
                <c:pt idx="441">
                  <c:v>1.3387080782459279E-2</c:v>
                </c:pt>
                <c:pt idx="442">
                  <c:v>2.4952049613489749E-2</c:v>
                </c:pt>
                <c:pt idx="443">
                  <c:v>-1.5686596167699508E-2</c:v>
                </c:pt>
                <c:pt idx="444">
                  <c:v>2.7292142288007554E-2</c:v>
                </c:pt>
                <c:pt idx="445">
                  <c:v>3.8387763071656669E-3</c:v>
                </c:pt>
                <c:pt idx="446">
                  <c:v>8.9002494702640784E-3</c:v>
                </c:pt>
                <c:pt idx="447">
                  <c:v>-2.824321231339505E-2</c:v>
                </c:pt>
                <c:pt idx="448">
                  <c:v>-5.2219439811517126E-3</c:v>
                </c:pt>
                <c:pt idx="449">
                  <c:v>2.0726130517116952E-2</c:v>
                </c:pt>
                <c:pt idx="450">
                  <c:v>2.2814677766171264E-2</c:v>
                </c:pt>
                <c:pt idx="451">
                  <c:v>4.4124804908938095E-2</c:v>
                </c:pt>
                <c:pt idx="452">
                  <c:v>-2.3045289117884019E-2</c:v>
                </c:pt>
                <c:pt idx="453">
                  <c:v>8.013708736309727E-2</c:v>
                </c:pt>
                <c:pt idx="454">
                  <c:v>7.8962621222255398E-3</c:v>
                </c:pt>
                <c:pt idx="455">
                  <c:v>7.5711821735696377E-2</c:v>
                </c:pt>
                <c:pt idx="456">
                  <c:v>1.4478019180653235E-2</c:v>
                </c:pt>
                <c:pt idx="457">
                  <c:v>-4.1152321451065439E-3</c:v>
                </c:pt>
                <c:pt idx="458">
                  <c:v>4.1152321451065794E-3</c:v>
                </c:pt>
                <c:pt idx="459">
                  <c:v>-1.0320009031989472E-2</c:v>
                </c:pt>
                <c:pt idx="460">
                  <c:v>1.8500013743920209E-2</c:v>
                </c:pt>
                <c:pt idx="461">
                  <c:v>2.0345886977874567E-3</c:v>
                </c:pt>
                <c:pt idx="462">
                  <c:v>8.0972102326193028E-3</c:v>
                </c:pt>
                <c:pt idx="463">
                  <c:v>4.024150299725548E-3</c:v>
                </c:pt>
                <c:pt idx="464">
                  <c:v>-3.5772848614305734E-2</c:v>
                </c:pt>
                <c:pt idx="465">
                  <c:v>1.3436894672242647E-2</c:v>
                </c:pt>
                <c:pt idx="466">
                  <c:v>6.1412680220824288E-3</c:v>
                </c:pt>
                <c:pt idx="467">
                  <c:v>1.7198198297220822E-2</c:v>
                </c:pt>
                <c:pt idx="468">
                  <c:v>-1.210912878974945E-2</c:v>
                </c:pt>
                <c:pt idx="469">
                  <c:v>-7.1319711372715899E-3</c:v>
                </c:pt>
                <c:pt idx="470">
                  <c:v>-2.2751756983416069E-2</c:v>
                </c:pt>
                <c:pt idx="471">
                  <c:v>-6.2959284568148118E-3</c:v>
                </c:pt>
                <c:pt idx="472">
                  <c:v>-7.3957019611290246E-3</c:v>
                </c:pt>
                <c:pt idx="473">
                  <c:v>2.0987129164668127E-2</c:v>
                </c:pt>
                <c:pt idx="474">
                  <c:v>-1.3591427203539001E-2</c:v>
                </c:pt>
                <c:pt idx="475">
                  <c:v>-7.3957019611290246E-3</c:v>
                </c:pt>
                <c:pt idx="476">
                  <c:v>1.8908126336834946E-2</c:v>
                </c:pt>
                <c:pt idx="477">
                  <c:v>0</c:v>
                </c:pt>
                <c:pt idx="478">
                  <c:v>-1.9969134393929413E-2</c:v>
                </c:pt>
                <c:pt idx="479">
                  <c:v>-9.600073729019231E-3</c:v>
                </c:pt>
                <c:pt idx="480">
                  <c:v>-1.9481135571822541E-2</c:v>
                </c:pt>
                <c:pt idx="481">
                  <c:v>3.2733253449691085E-3</c:v>
                </c:pt>
                <c:pt idx="482">
                  <c:v>1.9418085857101516E-2</c:v>
                </c:pt>
                <c:pt idx="483">
                  <c:v>-2.8170876966696335E-2</c:v>
                </c:pt>
                <c:pt idx="484">
                  <c:v>3.2912810840727306E-3</c:v>
                </c:pt>
                <c:pt idx="485">
                  <c:v>1.0946908591815748E-3</c:v>
                </c:pt>
                <c:pt idx="486">
                  <c:v>-1.3216051391526375E-2</c:v>
                </c:pt>
                <c:pt idx="487">
                  <c:v>-1.11483874826143E-2</c:v>
                </c:pt>
                <c:pt idx="488">
                  <c:v>5.5897294787868122E-3</c:v>
                </c:pt>
                <c:pt idx="489">
                  <c:v>9.9834439841832052E-3</c:v>
                </c:pt>
                <c:pt idx="490">
                  <c:v>-7.7562715713590967E-3</c:v>
                </c:pt>
                <c:pt idx="491">
                  <c:v>1.9824437784844565E-2</c:v>
                </c:pt>
                <c:pt idx="492">
                  <c:v>0</c:v>
                </c:pt>
                <c:pt idx="493">
                  <c:v>4.7906978409241671E-2</c:v>
                </c:pt>
                <c:pt idx="494">
                  <c:v>1.0341353794732531E-2</c:v>
                </c:pt>
                <c:pt idx="495">
                  <c:v>-3.0911925696728579E-3</c:v>
                </c:pt>
                <c:pt idx="496">
                  <c:v>4.119470295238804E-3</c:v>
                </c:pt>
                <c:pt idx="497">
                  <c:v>2.7371196796131977E-2</c:v>
                </c:pt>
                <c:pt idx="498">
                  <c:v>9.950330853168092E-3</c:v>
                </c:pt>
                <c:pt idx="499">
                  <c:v>-3.9682591756206222E-3</c:v>
                </c:pt>
                <c:pt idx="500">
                  <c:v>7.6519149834196137E-2</c:v>
                </c:pt>
                <c:pt idx="501">
                  <c:v>-3.9441732051296731E-2</c:v>
                </c:pt>
                <c:pt idx="502">
                  <c:v>1.5209418663528708E-2</c:v>
                </c:pt>
                <c:pt idx="503">
                  <c:v>1.8692133012152546E-2</c:v>
                </c:pt>
                <c:pt idx="504">
                  <c:v>3.6968618813262026E-3</c:v>
                </c:pt>
                <c:pt idx="505">
                  <c:v>-2.9964788701936394E-2</c:v>
                </c:pt>
                <c:pt idx="506">
                  <c:v>-5.7197486727869531E-3</c:v>
                </c:pt>
                <c:pt idx="507">
                  <c:v>3.1987675493397101E-2</c:v>
                </c:pt>
                <c:pt idx="508">
                  <c:v>0</c:v>
                </c:pt>
                <c:pt idx="509">
                  <c:v>9.2166551049240476E-3</c:v>
                </c:pt>
                <c:pt idx="510">
                  <c:v>-7.366515816762554E-3</c:v>
                </c:pt>
                <c:pt idx="511">
                  <c:v>7.3665158167626459E-3</c:v>
                </c:pt>
                <c:pt idx="512">
                  <c:v>-3.7387532071620329E-2</c:v>
                </c:pt>
                <c:pt idx="513">
                  <c:v>5.6980211146377959E-3</c:v>
                </c:pt>
                <c:pt idx="514">
                  <c:v>-1.9121041446778397E-2</c:v>
                </c:pt>
                <c:pt idx="515">
                  <c:v>-1.9323677510539241E-3</c:v>
                </c:pt>
                <c:pt idx="516">
                  <c:v>-1.9361090268664404E-3</c:v>
                </c:pt>
                <c:pt idx="517">
                  <c:v>-1.7595761890379601E-2</c:v>
                </c:pt>
                <c:pt idx="518">
                  <c:v>2.1464238668300002E-2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10-411A-B7BF-F0953C8EA70A}"/>
            </c:ext>
          </c:extLst>
        </c:ser>
        <c:ser>
          <c:idx val="1"/>
          <c:order val="1"/>
          <c:tx>
            <c:strRef>
              <c:f>stock!$F$1</c:f>
              <c:strCache>
                <c:ptCount val="1"/>
                <c:pt idx="0">
                  <c:v>r1101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stock!$F$2:$F$522</c:f>
              <c:numCache>
                <c:formatCode>General</c:formatCode>
                <c:ptCount val="521"/>
                <c:pt idx="0">
                  <c:v>-2.3174981403625899E-3</c:v>
                </c:pt>
                <c:pt idx="1">
                  <c:v>-3.486348679437663E-3</c:v>
                </c:pt>
                <c:pt idx="2">
                  <c:v>-2.3310033864755897E-3</c:v>
                </c:pt>
                <c:pt idx="3">
                  <c:v>2.3310033864756084E-3</c:v>
                </c:pt>
                <c:pt idx="4">
                  <c:v>3.4863486794377376E-3</c:v>
                </c:pt>
                <c:pt idx="5">
                  <c:v>-9.3240768751231776E-3</c:v>
                </c:pt>
                <c:pt idx="6">
                  <c:v>0</c:v>
                </c:pt>
                <c:pt idx="7">
                  <c:v>-3.5190652151958434E-3</c:v>
                </c:pt>
                <c:pt idx="8">
                  <c:v>-1.4201422106167851E-2</c:v>
                </c:pt>
                <c:pt idx="9">
                  <c:v>-8.3782656459975777E-3</c:v>
                </c:pt>
                <c:pt idx="10">
                  <c:v>3.5992840296468214E-3</c:v>
                </c:pt>
                <c:pt idx="11">
                  <c:v>-1.9347640997786009E-2</c:v>
                </c:pt>
                <c:pt idx="12">
                  <c:v>-3.6697288889625131E-3</c:v>
                </c:pt>
                <c:pt idx="13">
                  <c:v>-4.9140148024289293E-3</c:v>
                </c:pt>
                <c:pt idx="14">
                  <c:v>7.3619964410690398E-3</c:v>
                </c:pt>
                <c:pt idx="15">
                  <c:v>-1.353866833279818E-2</c:v>
                </c:pt>
                <c:pt idx="16">
                  <c:v>0</c:v>
                </c:pt>
                <c:pt idx="17">
                  <c:v>-2.4813908513855094E-3</c:v>
                </c:pt>
                <c:pt idx="18">
                  <c:v>-2.4875634718017465E-3</c:v>
                </c:pt>
                <c:pt idx="19">
                  <c:v>1.6059641017345399E-2</c:v>
                </c:pt>
                <c:pt idx="20">
                  <c:v>-1.2262417232441851E-3</c:v>
                </c:pt>
                <c:pt idx="21">
                  <c:v>-4.9200591254498702E-3</c:v>
                </c:pt>
                <c:pt idx="22">
                  <c:v>-3.7059955943175358E-3</c:v>
                </c:pt>
                <c:pt idx="23">
                  <c:v>1.1077036338907624E-2</c:v>
                </c:pt>
                <c:pt idx="24">
                  <c:v>9.744291474678141E-3</c:v>
                </c:pt>
                <c:pt idx="25">
                  <c:v>2.4213086890103454E-3</c:v>
                </c:pt>
                <c:pt idx="26">
                  <c:v>6.0277457975172451E-3</c:v>
                </c:pt>
                <c:pt idx="27">
                  <c:v>4.7961722634930135E-3</c:v>
                </c:pt>
                <c:pt idx="28">
                  <c:v>1.543057322664591E-2</c:v>
                </c:pt>
                <c:pt idx="29">
                  <c:v>2.3529422620266142E-3</c:v>
                </c:pt>
                <c:pt idx="30">
                  <c:v>8.1919709145881585E-3</c:v>
                </c:pt>
                <c:pt idx="31">
                  <c:v>-2.1202207650602937E-2</c:v>
                </c:pt>
                <c:pt idx="32">
                  <c:v>2.3781224049674193E-3</c:v>
                </c:pt>
                <c:pt idx="33">
                  <c:v>1.0632114331047333E-2</c:v>
                </c:pt>
                <c:pt idx="34">
                  <c:v>-1.1757790890119504E-3</c:v>
                </c:pt>
                <c:pt idx="35">
                  <c:v>0</c:v>
                </c:pt>
                <c:pt idx="36">
                  <c:v>3.523198007316878E-3</c:v>
                </c:pt>
                <c:pt idx="37">
                  <c:v>1.7432167168671017E-2</c:v>
                </c:pt>
                <c:pt idx="38">
                  <c:v>-9.2593254127967123E-3</c:v>
                </c:pt>
                <c:pt idx="39">
                  <c:v>-3.4944706497735891E-3</c:v>
                </c:pt>
                <c:pt idx="40">
                  <c:v>-3.5067248092098551E-3</c:v>
                </c:pt>
                <c:pt idx="41">
                  <c:v>-8.23049913651548E-3</c:v>
                </c:pt>
                <c:pt idx="42">
                  <c:v>5.8858321772613503E-3</c:v>
                </c:pt>
                <c:pt idx="43">
                  <c:v>5.8513917684640867E-3</c:v>
                </c:pt>
                <c:pt idx="44">
                  <c:v>5.817352065913264E-3</c:v>
                </c:pt>
                <c:pt idx="45">
                  <c:v>-9.3240768751231776E-3</c:v>
                </c:pt>
                <c:pt idx="46">
                  <c:v>7.0085170885560266E-2</c:v>
                </c:pt>
                <c:pt idx="47">
                  <c:v>-2.1857932199800967E-3</c:v>
                </c:pt>
                <c:pt idx="48">
                  <c:v>-3.2876741941918609E-3</c:v>
                </c:pt>
                <c:pt idx="49">
                  <c:v>0</c:v>
                </c:pt>
                <c:pt idx="50">
                  <c:v>1.3086337242893918E-2</c:v>
                </c:pt>
                <c:pt idx="51">
                  <c:v>7.5553516444494028E-3</c:v>
                </c:pt>
                <c:pt idx="52">
                  <c:v>1.0746911297653593E-3</c:v>
                </c:pt>
                <c:pt idx="53">
                  <c:v>5.35619920052489E-3</c:v>
                </c:pt>
                <c:pt idx="54">
                  <c:v>-2.1390382487493074E-3</c:v>
                </c:pt>
                <c:pt idx="55">
                  <c:v>3.206844009579591E-3</c:v>
                </c:pt>
                <c:pt idx="56">
                  <c:v>-1.0678057608302118E-3</c:v>
                </c:pt>
                <c:pt idx="57">
                  <c:v>2.1344725286326196E-3</c:v>
                </c:pt>
                <c:pt idx="58">
                  <c:v>-4.2735107773819378E-3</c:v>
                </c:pt>
                <c:pt idx="59">
                  <c:v>3.206844009579591E-3</c:v>
                </c:pt>
                <c:pt idx="60">
                  <c:v>7.4428839070784427E-3</c:v>
                </c:pt>
                <c:pt idx="61">
                  <c:v>-4.2462908814512078E-3</c:v>
                </c:pt>
                <c:pt idx="62">
                  <c:v>1.8967902706810827E-2</c:v>
                </c:pt>
                <c:pt idx="63">
                  <c:v>2.2704793693757098E-2</c:v>
                </c:pt>
                <c:pt idx="64">
                  <c:v>2.8170876966696224E-2</c:v>
                </c:pt>
                <c:pt idx="65">
                  <c:v>3.125254350410453E-2</c:v>
                </c:pt>
                <c:pt idx="66">
                  <c:v>6.8736428351810958E-2</c:v>
                </c:pt>
                <c:pt idx="67">
                  <c:v>-2.9145961080802474E-2</c:v>
                </c:pt>
                <c:pt idx="68">
                  <c:v>-2.0542272300314038E-2</c:v>
                </c:pt>
                <c:pt idx="69">
                  <c:v>1.8850146957714257E-3</c:v>
                </c:pt>
                <c:pt idx="70">
                  <c:v>-7.5614727005764749E-3</c:v>
                </c:pt>
                <c:pt idx="71">
                  <c:v>9.4429408002820875E-3</c:v>
                </c:pt>
                <c:pt idx="72">
                  <c:v>-2.089344758827745E-2</c:v>
                </c:pt>
                <c:pt idx="73">
                  <c:v>-1.7425416713859058E-2</c:v>
                </c:pt>
                <c:pt idx="74">
                  <c:v>-1.972450534777859E-2</c:v>
                </c:pt>
                <c:pt idx="75">
                  <c:v>1.1881327886752686E-2</c:v>
                </c:pt>
                <c:pt idx="76">
                  <c:v>4.2395558967685765E-2</c:v>
                </c:pt>
                <c:pt idx="77">
                  <c:v>-1.3295542481244727E-2</c:v>
                </c:pt>
                <c:pt idx="78">
                  <c:v>1.1406967793376599E-2</c:v>
                </c:pt>
                <c:pt idx="79">
                  <c:v>-2.4881666376736548E-2</c:v>
                </c:pt>
                <c:pt idx="80">
                  <c:v>-3.9530838756635205E-2</c:v>
                </c:pt>
                <c:pt idx="81">
                  <c:v>-8.0972102326193618E-3</c:v>
                </c:pt>
                <c:pt idx="82">
                  <c:v>8.0972102326193028E-3</c:v>
                </c:pt>
                <c:pt idx="83">
                  <c:v>-3.4875329314012271E-2</c:v>
                </c:pt>
                <c:pt idx="84">
                  <c:v>4.2907501011276598E-2</c:v>
                </c:pt>
                <c:pt idx="85">
                  <c:v>9.950330853168092E-3</c:v>
                </c:pt>
                <c:pt idx="86">
                  <c:v>5.9230183031220712E-3</c:v>
                </c:pt>
                <c:pt idx="87">
                  <c:v>7.843177461026099E-3</c:v>
                </c:pt>
                <c:pt idx="88">
                  <c:v>1.9512201312615277E-3</c:v>
                </c:pt>
                <c:pt idx="89">
                  <c:v>-3.9062549670649885E-3</c:v>
                </c:pt>
                <c:pt idx="90">
                  <c:v>-7.8585866125212706E-3</c:v>
                </c:pt>
                <c:pt idx="91">
                  <c:v>-7.9208334914441098E-3</c:v>
                </c:pt>
                <c:pt idx="92">
                  <c:v>5.9464991877265236E-3</c:v>
                </c:pt>
                <c:pt idx="93">
                  <c:v>1.9570096194097296E-2</c:v>
                </c:pt>
                <c:pt idx="94">
                  <c:v>-1.9398648178265917E-3</c:v>
                </c:pt>
                <c:pt idx="95">
                  <c:v>9.6619109117368901E-3</c:v>
                </c:pt>
                <c:pt idx="96">
                  <c:v>5.7526524894498414E-3</c:v>
                </c:pt>
                <c:pt idx="97">
                  <c:v>-7.6775808990341941E-3</c:v>
                </c:pt>
                <c:pt idx="98">
                  <c:v>-7.7369825021524515E-3</c:v>
                </c:pt>
                <c:pt idx="99">
                  <c:v>-1.9436352085710144E-3</c:v>
                </c:pt>
                <c:pt idx="100">
                  <c:v>-1.9474202843955666E-3</c:v>
                </c:pt>
                <c:pt idx="101">
                  <c:v>3.8910554929667217E-3</c:v>
                </c:pt>
                <c:pt idx="102">
                  <c:v>-1.9436352085710144E-3</c:v>
                </c:pt>
                <c:pt idx="103">
                  <c:v>-1.9474202843955666E-3</c:v>
                </c:pt>
                <c:pt idx="104">
                  <c:v>1.1628037995119214E-2</c:v>
                </c:pt>
                <c:pt idx="105">
                  <c:v>-7.7369825021524515E-3</c:v>
                </c:pt>
                <c:pt idx="106">
                  <c:v>-9.7561749453646852E-3</c:v>
                </c:pt>
                <c:pt idx="107">
                  <c:v>-5.8997221271882708E-3</c:v>
                </c:pt>
                <c:pt idx="108">
                  <c:v>3.9370129593395992E-3</c:v>
                </c:pt>
                <c:pt idx="109">
                  <c:v>1.9627091678486889E-3</c:v>
                </c:pt>
                <c:pt idx="110">
                  <c:v>1.9588644853329716E-3</c:v>
                </c:pt>
                <c:pt idx="111">
                  <c:v>-1.958864485333034E-3</c:v>
                </c:pt>
                <c:pt idx="112">
                  <c:v>1.9588644853329716E-3</c:v>
                </c:pt>
                <c:pt idx="113">
                  <c:v>1.9550348358032951E-3</c:v>
                </c:pt>
                <c:pt idx="114">
                  <c:v>-3.9138993211363287E-3</c:v>
                </c:pt>
                <c:pt idx="115">
                  <c:v>-7.874056430905883E-3</c:v>
                </c:pt>
                <c:pt idx="116">
                  <c:v>-1.9782400121057075E-3</c:v>
                </c:pt>
                <c:pt idx="117">
                  <c:v>1.9782400121057205E-3</c:v>
                </c:pt>
                <c:pt idx="118">
                  <c:v>1.1787955752042173E-2</c:v>
                </c:pt>
                <c:pt idx="119">
                  <c:v>1.9512201312615277E-3</c:v>
                </c:pt>
                <c:pt idx="120">
                  <c:v>2.8820438535491884E-2</c:v>
                </c:pt>
                <c:pt idx="121">
                  <c:v>-1.5267472130788421E-2</c:v>
                </c:pt>
                <c:pt idx="122">
                  <c:v>3.8387763071656669E-3</c:v>
                </c:pt>
                <c:pt idx="123">
                  <c:v>-5.7637047167501294E-3</c:v>
                </c:pt>
                <c:pt idx="124">
                  <c:v>-7.7369825021524515E-3</c:v>
                </c:pt>
                <c:pt idx="125">
                  <c:v>1.9398648178266761E-3</c:v>
                </c:pt>
                <c:pt idx="126">
                  <c:v>-1.9398648178265917E-3</c:v>
                </c:pt>
                <c:pt idx="127">
                  <c:v>9.6619109117368901E-3</c:v>
                </c:pt>
                <c:pt idx="128">
                  <c:v>-5.7859370670438875E-3</c:v>
                </c:pt>
                <c:pt idx="129">
                  <c:v>1.9323677510538603E-3</c:v>
                </c:pt>
                <c:pt idx="130">
                  <c:v>5.7747994938839578E-3</c:v>
                </c:pt>
                <c:pt idx="131">
                  <c:v>1.7126964792800636E-2</c:v>
                </c:pt>
                <c:pt idx="132">
                  <c:v>3.7664827954768648E-3</c:v>
                </c:pt>
                <c:pt idx="133">
                  <c:v>-3.7664827954768934E-3</c:v>
                </c:pt>
                <c:pt idx="134">
                  <c:v>-1.1385322225125352E-2</c:v>
                </c:pt>
                <c:pt idx="135">
                  <c:v>9.4967475372572073E-3</c:v>
                </c:pt>
                <c:pt idx="136">
                  <c:v>-5.6872191205894641E-3</c:v>
                </c:pt>
                <c:pt idx="137">
                  <c:v>3.7950709685515343E-3</c:v>
                </c:pt>
                <c:pt idx="138">
                  <c:v>2.061928720273561E-2</c:v>
                </c:pt>
                <c:pt idx="139">
                  <c:v>-1.8570107472127711E-3</c:v>
                </c:pt>
                <c:pt idx="140">
                  <c:v>-2.0658011620421985E-2</c:v>
                </c:pt>
                <c:pt idx="141">
                  <c:v>3.7878833169369352E-3</c:v>
                </c:pt>
                <c:pt idx="142">
                  <c:v>-9.4967475372571969E-3</c:v>
                </c:pt>
                <c:pt idx="143">
                  <c:v>-9.5878011551535133E-3</c:v>
                </c:pt>
                <c:pt idx="144">
                  <c:v>-1.553429296218412E-2</c:v>
                </c:pt>
                <c:pt idx="145">
                  <c:v>-7.0951735972284491E-2</c:v>
                </c:pt>
                <c:pt idx="146">
                  <c:v>1.6667052485211643E-2</c:v>
                </c:pt>
                <c:pt idx="147">
                  <c:v>-9.3410123931387361E-3</c:v>
                </c:pt>
                <c:pt idx="148">
                  <c:v>-1.364850583156004E-2</c:v>
                </c:pt>
                <c:pt idx="149">
                  <c:v>-1.057641558135424E-3</c:v>
                </c:pt>
                <c:pt idx="150">
                  <c:v>-2.2472855852058514E-2</c:v>
                </c:pt>
                <c:pt idx="151">
                  <c:v>-1.0828371388320486E-3</c:v>
                </c:pt>
                <c:pt idx="152">
                  <c:v>1.398624197473987E-2</c:v>
                </c:pt>
                <c:pt idx="153">
                  <c:v>-1.0689471889049331E-3</c:v>
                </c:pt>
                <c:pt idx="154">
                  <c:v>9.5796368568138151E-3</c:v>
                </c:pt>
                <c:pt idx="155">
                  <c:v>-5.3106869372378214E-3</c:v>
                </c:pt>
                <c:pt idx="156">
                  <c:v>1.0593319401665021E-2</c:v>
                </c:pt>
                <c:pt idx="157">
                  <c:v>3.15623618143741E-3</c:v>
                </c:pt>
                <c:pt idx="158">
                  <c:v>1.7699577099400857E-2</c:v>
                </c:pt>
                <c:pt idx="159">
                  <c:v>-1.0325246141892643E-3</c:v>
                </c:pt>
                <c:pt idx="160">
                  <c:v>-1.0384309305716493E-2</c:v>
                </c:pt>
                <c:pt idx="161">
                  <c:v>1.2448293526568082E-2</c:v>
                </c:pt>
                <c:pt idx="162">
                  <c:v>6.1665149156639584E-3</c:v>
                </c:pt>
                <c:pt idx="163">
                  <c:v>-1.025115415245297E-3</c:v>
                </c:pt>
                <c:pt idx="164">
                  <c:v>-4.111002706522318E-3</c:v>
                </c:pt>
                <c:pt idx="165">
                  <c:v>-7.2351736807792248E-3</c:v>
                </c:pt>
                <c:pt idx="166">
                  <c:v>1.6461277054071931E-2</c:v>
                </c:pt>
                <c:pt idx="167">
                  <c:v>2.2200709980192551E-2</c:v>
                </c:pt>
                <c:pt idx="168">
                  <c:v>2.5617164370300326E-2</c:v>
                </c:pt>
                <c:pt idx="169">
                  <c:v>-3.8986404156571976E-3</c:v>
                </c:pt>
                <c:pt idx="170">
                  <c:v>9.7182494689213462E-3</c:v>
                </c:pt>
                <c:pt idx="171">
                  <c:v>-1.9531870917245956E-2</c:v>
                </c:pt>
                <c:pt idx="172">
                  <c:v>0</c:v>
                </c:pt>
                <c:pt idx="173">
                  <c:v>9.8136214483246706E-3</c:v>
                </c:pt>
                <c:pt idx="174">
                  <c:v>1.9512201312615277E-3</c:v>
                </c:pt>
                <c:pt idx="175">
                  <c:v>-3.9062549670649885E-3</c:v>
                </c:pt>
                <c:pt idx="176">
                  <c:v>-1.958864485333034E-3</c:v>
                </c:pt>
                <c:pt idx="177">
                  <c:v>-7.874056430905883E-3</c:v>
                </c:pt>
                <c:pt idx="178">
                  <c:v>7.8740564309058656E-3</c:v>
                </c:pt>
                <c:pt idx="179">
                  <c:v>-1.5810606026642204E-2</c:v>
                </c:pt>
                <c:pt idx="180">
                  <c:v>-3.9920212695375608E-3</c:v>
                </c:pt>
                <c:pt idx="181">
                  <c:v>5.9820716775474689E-3</c:v>
                </c:pt>
                <c:pt idx="182">
                  <c:v>-7.9840743482205313E-3</c:v>
                </c:pt>
                <c:pt idx="183">
                  <c:v>9.9701723198498508E-3</c:v>
                </c:pt>
                <c:pt idx="184">
                  <c:v>0</c:v>
                </c:pt>
                <c:pt idx="185">
                  <c:v>-3.9761483796392945E-3</c:v>
                </c:pt>
                <c:pt idx="186">
                  <c:v>5.9583095836306249E-3</c:v>
                </c:pt>
                <c:pt idx="187">
                  <c:v>-1.1952333523841171E-2</c:v>
                </c:pt>
                <c:pt idx="188">
                  <c:v>4.0000053333461372E-3</c:v>
                </c:pt>
                <c:pt idx="189">
                  <c:v>-6.0060240602119218E-3</c:v>
                </c:pt>
                <c:pt idx="190">
                  <c:v>-1.4155949230132298E-2</c:v>
                </c:pt>
                <c:pt idx="191">
                  <c:v>-1.5392812901171527E-2</c:v>
                </c:pt>
                <c:pt idx="192">
                  <c:v>8.2389755445528619E-3</c:v>
                </c:pt>
                <c:pt idx="193">
                  <c:v>1.0251154152453505E-3</c:v>
                </c:pt>
                <c:pt idx="194">
                  <c:v>-1.133448507410653E-2</c:v>
                </c:pt>
                <c:pt idx="195">
                  <c:v>4.1365105517802755E-3</c:v>
                </c:pt>
                <c:pt idx="196">
                  <c:v>-2.0661164374718927E-3</c:v>
                </c:pt>
                <c:pt idx="197">
                  <c:v>3.0975760441341845E-3</c:v>
                </c:pt>
                <c:pt idx="198">
                  <c:v>-5.1679701584425612E-3</c:v>
                </c:pt>
                <c:pt idx="199">
                  <c:v>0</c:v>
                </c:pt>
                <c:pt idx="200">
                  <c:v>-2.0746895408603554E-3</c:v>
                </c:pt>
                <c:pt idx="201">
                  <c:v>0</c:v>
                </c:pt>
                <c:pt idx="202">
                  <c:v>-1.0389611324190292E-3</c:v>
                </c:pt>
                <c:pt idx="203">
                  <c:v>1.0389611324190385E-3</c:v>
                </c:pt>
                <c:pt idx="204">
                  <c:v>1.6478230732384899E-2</c:v>
                </c:pt>
                <c:pt idx="205">
                  <c:v>-3.0690561174179947E-3</c:v>
                </c:pt>
                <c:pt idx="206">
                  <c:v>-2.0512827705572493E-3</c:v>
                </c:pt>
                <c:pt idx="207">
                  <c:v>2.0512827705573612E-3</c:v>
                </c:pt>
                <c:pt idx="208">
                  <c:v>-2.0512827705572493E-3</c:v>
                </c:pt>
                <c:pt idx="209">
                  <c:v>-2.055499182095999E-3</c:v>
                </c:pt>
                <c:pt idx="210">
                  <c:v>1.0282777255658433E-3</c:v>
                </c:pt>
                <c:pt idx="211">
                  <c:v>-2.057613894680154E-3</c:v>
                </c:pt>
                <c:pt idx="212">
                  <c:v>-5.1626340788069429E-3</c:v>
                </c:pt>
                <c:pt idx="213">
                  <c:v>0</c:v>
                </c:pt>
                <c:pt idx="214">
                  <c:v>-8.3160562416573925E-3</c:v>
                </c:pt>
                <c:pt idx="215">
                  <c:v>-2.0898649194592421E-3</c:v>
                </c:pt>
                <c:pt idx="216">
                  <c:v>-7.3491144414733417E-3</c:v>
                </c:pt>
                <c:pt idx="217">
                  <c:v>-6.3425159764705164E-3</c:v>
                </c:pt>
                <c:pt idx="218">
                  <c:v>-1.3881696486155861E-2</c:v>
                </c:pt>
                <c:pt idx="219">
                  <c:v>0</c:v>
                </c:pt>
                <c:pt idx="220">
                  <c:v>-1.0810916104215617E-2</c:v>
                </c:pt>
                <c:pt idx="221">
                  <c:v>1.2959144642505116E-2</c:v>
                </c:pt>
                <c:pt idx="222">
                  <c:v>-6.4585800394119314E-3</c:v>
                </c:pt>
                <c:pt idx="223">
                  <c:v>2.1574981400213143E-3</c:v>
                </c:pt>
                <c:pt idx="224">
                  <c:v>1.9210836265677673E-2</c:v>
                </c:pt>
                <c:pt idx="225">
                  <c:v>5.2714934935119782E-3</c:v>
                </c:pt>
                <c:pt idx="226">
                  <c:v>3.1496089028964225E-3</c:v>
                </c:pt>
                <c:pt idx="227">
                  <c:v>-6.309169193264832E-3</c:v>
                </c:pt>
                <c:pt idx="228">
                  <c:v>-2.1119332031436129E-3</c:v>
                </c:pt>
                <c:pt idx="229">
                  <c:v>-4.237294475515155E-3</c:v>
                </c:pt>
                <c:pt idx="230">
                  <c:v>-2.1253993123134776E-3</c:v>
                </c:pt>
                <c:pt idx="231">
                  <c:v>-1.0643960557865904E-3</c:v>
                </c:pt>
                <c:pt idx="232">
                  <c:v>-1.0655302020382848E-3</c:v>
                </c:pt>
                <c:pt idx="233">
                  <c:v>1.165884960370321E-2</c:v>
                </c:pt>
                <c:pt idx="234">
                  <c:v>-1.0542963549061591E-3</c:v>
                </c:pt>
                <c:pt idx="235">
                  <c:v>-3.1695747612790672E-3</c:v>
                </c:pt>
                <c:pt idx="236">
                  <c:v>3.1695747612790395E-3</c:v>
                </c:pt>
                <c:pt idx="237">
                  <c:v>6.3091691932647556E-3</c:v>
                </c:pt>
                <c:pt idx="238">
                  <c:v>4.1841065225738695E-3</c:v>
                </c:pt>
                <c:pt idx="239">
                  <c:v>4.1666726948459123E-3</c:v>
                </c:pt>
                <c:pt idx="240">
                  <c:v>1.0389611324190385E-3</c:v>
                </c:pt>
                <c:pt idx="241">
                  <c:v>0</c:v>
                </c:pt>
                <c:pt idx="242">
                  <c:v>-3.1201273362436339E-3</c:v>
                </c:pt>
                <c:pt idx="243">
                  <c:v>-1.152448585195396E-2</c:v>
                </c:pt>
                <c:pt idx="244">
                  <c:v>-3.1662295580496607E-3</c:v>
                </c:pt>
                <c:pt idx="245">
                  <c:v>-3.1762864184207069E-3</c:v>
                </c:pt>
                <c:pt idx="246">
                  <c:v>9.4987521579079047E-3</c:v>
                </c:pt>
                <c:pt idx="247">
                  <c:v>-3.1562361814374373E-3</c:v>
                </c:pt>
                <c:pt idx="248">
                  <c:v>-3.1662295580496607E-3</c:v>
                </c:pt>
                <c:pt idx="249">
                  <c:v>4.2194155427082896E-3</c:v>
                </c:pt>
                <c:pt idx="250">
                  <c:v>0</c:v>
                </c:pt>
                <c:pt idx="251">
                  <c:v>9.4290902888516867E-3</c:v>
                </c:pt>
                <c:pt idx="252">
                  <c:v>-7.3260400920728977E-3</c:v>
                </c:pt>
                <c:pt idx="253">
                  <c:v>0</c:v>
                </c:pt>
                <c:pt idx="254">
                  <c:v>3.1463056893649226E-3</c:v>
                </c:pt>
                <c:pt idx="255">
                  <c:v>-3.1463056893649482E-3</c:v>
                </c:pt>
                <c:pt idx="256">
                  <c:v>-2.1030501967787877E-3</c:v>
                </c:pt>
                <c:pt idx="257">
                  <c:v>-2.1074823395646983E-3</c:v>
                </c:pt>
                <c:pt idx="258">
                  <c:v>-5.2882196215643011E-3</c:v>
                </c:pt>
                <c:pt idx="259">
                  <c:v>-7.450806155865527E-3</c:v>
                </c:pt>
                <c:pt idx="260">
                  <c:v>1.067805760830137E-3</c:v>
                </c:pt>
                <c:pt idx="261">
                  <c:v>5.3219923379408925E-3</c:v>
                </c:pt>
                <c:pt idx="262">
                  <c:v>-3.1897953681001494E-3</c:v>
                </c:pt>
                <c:pt idx="263">
                  <c:v>7.4270898436152814E-3</c:v>
                </c:pt>
                <c:pt idx="264">
                  <c:v>5.2714934935119782E-3</c:v>
                </c:pt>
                <c:pt idx="265">
                  <c:v>0</c:v>
                </c:pt>
                <c:pt idx="266">
                  <c:v>-8.4477799119327575E-3</c:v>
                </c:pt>
                <c:pt idx="267">
                  <c:v>-3.1864073694078689E-3</c:v>
                </c:pt>
                <c:pt idx="268">
                  <c:v>0</c:v>
                </c:pt>
                <c:pt idx="269">
                  <c:v>9.5289233458783259E-3</c:v>
                </c:pt>
                <c:pt idx="270">
                  <c:v>0</c:v>
                </c:pt>
                <c:pt idx="271">
                  <c:v>3.15623618143741E-3</c:v>
                </c:pt>
                <c:pt idx="272">
                  <c:v>2.0986366569212054E-3</c:v>
                </c:pt>
                <c:pt idx="273">
                  <c:v>-1.048767794084488E-3</c:v>
                </c:pt>
                <c:pt idx="274">
                  <c:v>-7.372334602323837E-3</c:v>
                </c:pt>
                <c:pt idx="275">
                  <c:v>1.0565241342000899E-3</c:v>
                </c:pt>
                <c:pt idx="276">
                  <c:v>9.4588198653228692E-3</c:v>
                </c:pt>
                <c:pt idx="277">
                  <c:v>4.175371410480592E-3</c:v>
                </c:pt>
                <c:pt idx="278">
                  <c:v>1.0411245084105101E-3</c:v>
                </c:pt>
                <c:pt idx="279">
                  <c:v>-8.3595053160902995E-3</c:v>
                </c:pt>
                <c:pt idx="280">
                  <c:v>-1.1609629077839008E-2</c:v>
                </c:pt>
                <c:pt idx="281">
                  <c:v>-3.1897953681001494E-3</c:v>
                </c:pt>
                <c:pt idx="282">
                  <c:v>6.3694482854797074E-3</c:v>
                </c:pt>
                <c:pt idx="283">
                  <c:v>7.3801072976226803E-3</c:v>
                </c:pt>
                <c:pt idx="284">
                  <c:v>-3.1562361814374373E-3</c:v>
                </c:pt>
                <c:pt idx="285">
                  <c:v>2.1052639354624146E-3</c:v>
                </c:pt>
                <c:pt idx="286">
                  <c:v>8.377012338048084E-3</c:v>
                </c:pt>
                <c:pt idx="287">
                  <c:v>-2.0876834304839552E-3</c:v>
                </c:pt>
                <c:pt idx="288">
                  <c:v>3.1298930089275656E-3</c:v>
                </c:pt>
                <c:pt idx="289">
                  <c:v>1.9598358068628446E-2</c:v>
                </c:pt>
                <c:pt idx="290">
                  <c:v>1.6211094628082248E-2</c:v>
                </c:pt>
                <c:pt idx="291">
                  <c:v>-1.0055305020186497E-3</c:v>
                </c:pt>
                <c:pt idx="292">
                  <c:v>-1.0065426114015058E-3</c:v>
                </c:pt>
                <c:pt idx="293">
                  <c:v>6.0241146033810974E-3</c:v>
                </c:pt>
                <c:pt idx="294">
                  <c:v>-5.0175719919794805E-3</c:v>
                </c:pt>
                <c:pt idx="295">
                  <c:v>0</c:v>
                </c:pt>
                <c:pt idx="296">
                  <c:v>2.0100509280241E-3</c:v>
                </c:pt>
                <c:pt idx="297">
                  <c:v>1.003512377240109E-3</c:v>
                </c:pt>
                <c:pt idx="298">
                  <c:v>1.0025063496255707E-3</c:v>
                </c:pt>
                <c:pt idx="299">
                  <c:v>-3.0105391528711519E-3</c:v>
                </c:pt>
                <c:pt idx="300">
                  <c:v>9.0045630930817525E-3</c:v>
                </c:pt>
                <c:pt idx="301">
                  <c:v>-1.3032765921686616E-2</c:v>
                </c:pt>
                <c:pt idx="302">
                  <c:v>5.0327232546101986E-3</c:v>
                </c:pt>
                <c:pt idx="303">
                  <c:v>-7.0529259618859839E-3</c:v>
                </c:pt>
                <c:pt idx="304">
                  <c:v>-2.9761047160830237E-2</c:v>
                </c:pt>
                <c:pt idx="305">
                  <c:v>0</c:v>
                </c:pt>
                <c:pt idx="306">
                  <c:v>-6.2696130135953742E-3</c:v>
                </c:pt>
                <c:pt idx="307">
                  <c:v>-1.2658396871923465E-2</c:v>
                </c:pt>
                <c:pt idx="308">
                  <c:v>-1.2820688429061434E-2</c:v>
                </c:pt>
                <c:pt idx="309">
                  <c:v>-3.2310205814464203E-3</c:v>
                </c:pt>
                <c:pt idx="310">
                  <c:v>5.3792491197359304E-3</c:v>
                </c:pt>
                <c:pt idx="311">
                  <c:v>4.2826617920007281E-3</c:v>
                </c:pt>
                <c:pt idx="312">
                  <c:v>-5.3561992005249576E-3</c:v>
                </c:pt>
                <c:pt idx="313">
                  <c:v>-9.7140537204731051E-3</c:v>
                </c:pt>
                <c:pt idx="314">
                  <c:v>2.1668480850902932E-3</c:v>
                </c:pt>
                <c:pt idx="315">
                  <c:v>-8.6957069675540448E-3</c:v>
                </c:pt>
                <c:pt idx="316">
                  <c:v>6.528858882463631E-3</c:v>
                </c:pt>
                <c:pt idx="317">
                  <c:v>-4.3478329361033982E-3</c:v>
                </c:pt>
                <c:pt idx="318">
                  <c:v>-1.2054940505353743E-2</c:v>
                </c:pt>
                <c:pt idx="319">
                  <c:v>3.3021493957590318E-3</c:v>
                </c:pt>
                <c:pt idx="320">
                  <c:v>2.195390563435656E-3</c:v>
                </c:pt>
                <c:pt idx="321">
                  <c:v>-1.102547001170771E-2</c:v>
                </c:pt>
                <c:pt idx="322">
                  <c:v>-1.902687505469421E-2</c:v>
                </c:pt>
                <c:pt idx="323">
                  <c:v>-9.0806526357464813E-3</c:v>
                </c:pt>
                <c:pt idx="324">
                  <c:v>-2.7747444880503951E-2</c:v>
                </c:pt>
                <c:pt idx="325">
                  <c:v>-4.434519252757213E-2</c:v>
                </c:pt>
                <c:pt idx="326">
                  <c:v>1.9418085857101731E-2</c:v>
                </c:pt>
                <c:pt idx="327">
                  <c:v>-8.4490544865276334E-3</c:v>
                </c:pt>
                <c:pt idx="328">
                  <c:v>6.0423144559626617E-3</c:v>
                </c:pt>
                <c:pt idx="329">
                  <c:v>2.4067400305650593E-3</c:v>
                </c:pt>
                <c:pt idx="330">
                  <c:v>-1.2092045765028633E-2</c:v>
                </c:pt>
                <c:pt idx="331">
                  <c:v>1.215805620889728E-3</c:v>
                </c:pt>
                <c:pt idx="332">
                  <c:v>1.2143292324019804E-3</c:v>
                </c:pt>
                <c:pt idx="333">
                  <c:v>0</c:v>
                </c:pt>
                <c:pt idx="334">
                  <c:v>1.0863112257370931E-2</c:v>
                </c:pt>
                <c:pt idx="335">
                  <c:v>1.1997601919040951E-3</c:v>
                </c:pt>
                <c:pt idx="336">
                  <c:v>1.1919092237210284E-2</c:v>
                </c:pt>
                <c:pt idx="337">
                  <c:v>1.4117881545784803E-2</c:v>
                </c:pt>
                <c:pt idx="338">
                  <c:v>-4.6838493124263143E-3</c:v>
                </c:pt>
                <c:pt idx="339">
                  <c:v>-1.1806512586988952E-2</c:v>
                </c:pt>
                <c:pt idx="340">
                  <c:v>-9.5466118835798881E-3</c:v>
                </c:pt>
                <c:pt idx="341">
                  <c:v>-3.6036075032986558E-3</c:v>
                </c:pt>
                <c:pt idx="342">
                  <c:v>-4.8250998317567965E-3</c:v>
                </c:pt>
                <c:pt idx="343">
                  <c:v>9.6270298271642022E-3</c:v>
                </c:pt>
                <c:pt idx="344">
                  <c:v>-4.801929995407306E-3</c:v>
                </c:pt>
                <c:pt idx="345">
                  <c:v>-3.6166404701884389E-3</c:v>
                </c:pt>
                <c:pt idx="346">
                  <c:v>-1.4598799421152749E-2</c:v>
                </c:pt>
                <c:pt idx="347">
                  <c:v>-1.7305747097592451E-2</c:v>
                </c:pt>
                <c:pt idx="348">
                  <c:v>-1.2476607981553632E-3</c:v>
                </c:pt>
                <c:pt idx="349">
                  <c:v>-1.2492194004318168E-3</c:v>
                </c:pt>
                <c:pt idx="350">
                  <c:v>-1.0050335853501451E-2</c:v>
                </c:pt>
                <c:pt idx="351">
                  <c:v>-1.9121041446778397E-2</c:v>
                </c:pt>
                <c:pt idx="352">
                  <c:v>1.5325970478226772E-2</c:v>
                </c:pt>
                <c:pt idx="353">
                  <c:v>1.2666246151927618E-3</c:v>
                </c:pt>
                <c:pt idx="354">
                  <c:v>-1.2739025777429714E-2</c:v>
                </c:pt>
                <c:pt idx="355">
                  <c:v>1.2739025777429712E-2</c:v>
                </c:pt>
                <c:pt idx="356">
                  <c:v>7.5662403833156562E-3</c:v>
                </c:pt>
                <c:pt idx="357">
                  <c:v>-5.0377940299570698E-3</c:v>
                </c:pt>
                <c:pt idx="358">
                  <c:v>-1.2634240467721285E-3</c:v>
                </c:pt>
                <c:pt idx="359">
                  <c:v>-1.2650223065866339E-3</c:v>
                </c:pt>
                <c:pt idx="360">
                  <c:v>2.129072280888173E-2</c:v>
                </c:pt>
                <c:pt idx="361">
                  <c:v>-8.7119406020215676E-3</c:v>
                </c:pt>
                <c:pt idx="362">
                  <c:v>1.8576385572935457E-2</c:v>
                </c:pt>
                <c:pt idx="363">
                  <c:v>-1.8576385572935419E-2</c:v>
                </c:pt>
                <c:pt idx="364">
                  <c:v>2.2250608934819723E-2</c:v>
                </c:pt>
                <c:pt idx="365">
                  <c:v>-2.4479816386401127E-3</c:v>
                </c:pt>
                <c:pt idx="366">
                  <c:v>7.3260400920731016E-3</c:v>
                </c:pt>
                <c:pt idx="367">
                  <c:v>-2.4360547978811158E-3</c:v>
                </c:pt>
                <c:pt idx="368">
                  <c:v>1.9324272826402842E-2</c:v>
                </c:pt>
                <c:pt idx="369">
                  <c:v>-2.3952107259547105E-3</c:v>
                </c:pt>
                <c:pt idx="370">
                  <c:v>-2.9199154692262353E-2</c:v>
                </c:pt>
                <c:pt idx="371">
                  <c:v>4.9261183360560026E-3</c:v>
                </c:pt>
                <c:pt idx="372">
                  <c:v>2.3073276164302336E-2</c:v>
                </c:pt>
                <c:pt idx="373">
                  <c:v>-1.2012013456340143E-3</c:v>
                </c:pt>
                <c:pt idx="374">
                  <c:v>-8.9199082959522849E-2</c:v>
                </c:pt>
                <c:pt idx="375">
                  <c:v>-9.2409898537295608E-3</c:v>
                </c:pt>
                <c:pt idx="376">
                  <c:v>3.9708854294927204E-3</c:v>
                </c:pt>
                <c:pt idx="377">
                  <c:v>-1.3218772579159355E-3</c:v>
                </c:pt>
                <c:pt idx="378">
                  <c:v>1.3218772579158475E-3</c:v>
                </c:pt>
                <c:pt idx="379">
                  <c:v>9.2045357290717056E-3</c:v>
                </c:pt>
                <c:pt idx="380">
                  <c:v>1.4295240186826532E-2</c:v>
                </c:pt>
                <c:pt idx="381">
                  <c:v>1.9169916107720123E-2</c:v>
                </c:pt>
                <c:pt idx="382">
                  <c:v>-8.9002494702641252E-3</c:v>
                </c:pt>
                <c:pt idx="383">
                  <c:v>-1.2779554454919577E-3</c:v>
                </c:pt>
                <c:pt idx="384">
                  <c:v>-8.9917111919640726E-3</c:v>
                </c:pt>
                <c:pt idx="385">
                  <c:v>2.5773210143005408E-3</c:v>
                </c:pt>
                <c:pt idx="386">
                  <c:v>-3.8684767779203176E-3</c:v>
                </c:pt>
                <c:pt idx="387">
                  <c:v>1.2911557636198078E-3</c:v>
                </c:pt>
                <c:pt idx="388">
                  <c:v>0</c:v>
                </c:pt>
                <c:pt idx="389">
                  <c:v>1.5365219064056359E-2</c:v>
                </c:pt>
                <c:pt idx="390">
                  <c:v>-1.271455988196832E-3</c:v>
                </c:pt>
                <c:pt idx="391">
                  <c:v>0</c:v>
                </c:pt>
                <c:pt idx="392">
                  <c:v>1.2714559881968875E-3</c:v>
                </c:pt>
                <c:pt idx="393">
                  <c:v>1.6383479250524125E-2</c:v>
                </c:pt>
                <c:pt idx="394">
                  <c:v>-5.0125418235443982E-3</c:v>
                </c:pt>
                <c:pt idx="395">
                  <c:v>-8.8328649985086136E-3</c:v>
                </c:pt>
                <c:pt idx="396">
                  <c:v>5.0569007889737115E-3</c:v>
                </c:pt>
                <c:pt idx="397">
                  <c:v>-7.5949732174446375E-3</c:v>
                </c:pt>
                <c:pt idx="398">
                  <c:v>-2.5445306349948728E-3</c:v>
                </c:pt>
                <c:pt idx="399">
                  <c:v>7.6142499852454399E-3</c:v>
                </c:pt>
                <c:pt idx="400">
                  <c:v>2.52525386719421E-3</c:v>
                </c:pt>
                <c:pt idx="401">
                  <c:v>-7.5949732174446375E-3</c:v>
                </c:pt>
                <c:pt idx="402">
                  <c:v>-2.5445306349948728E-3</c:v>
                </c:pt>
                <c:pt idx="403">
                  <c:v>1.2730746467981126E-3</c:v>
                </c:pt>
                <c:pt idx="404">
                  <c:v>-1.0230268250814922E-2</c:v>
                </c:pt>
                <c:pt idx="405">
                  <c:v>-1.033600933066206E-2</c:v>
                </c:pt>
                <c:pt idx="406">
                  <c:v>1.5464225697581553E-2</c:v>
                </c:pt>
                <c:pt idx="407">
                  <c:v>1.89999382449039E-2</c:v>
                </c:pt>
                <c:pt idx="408">
                  <c:v>-3.7712175430792915E-3</c:v>
                </c:pt>
                <c:pt idx="409">
                  <c:v>3.771217543079324E-3</c:v>
                </c:pt>
                <c:pt idx="410">
                  <c:v>-1.2554929458320908E-3</c:v>
                </c:pt>
                <c:pt idx="411">
                  <c:v>2.509411605425707E-3</c:v>
                </c:pt>
                <c:pt idx="412">
                  <c:v>-6.2853758149607527E-3</c:v>
                </c:pt>
                <c:pt idx="413">
                  <c:v>-2.5252538671941822E-3</c:v>
                </c:pt>
                <c:pt idx="414">
                  <c:v>-2.4313417742877645E-2</c:v>
                </c:pt>
                <c:pt idx="415">
                  <c:v>5.1679701584423773E-3</c:v>
                </c:pt>
                <c:pt idx="416">
                  <c:v>-6.4641466198892376E-3</c:v>
                </c:pt>
                <c:pt idx="417">
                  <c:v>-1.1741817876683061E-2</c:v>
                </c:pt>
                <c:pt idx="418">
                  <c:v>-1.4540903922511691E-2</c:v>
                </c:pt>
                <c:pt idx="419">
                  <c:v>-1.475546556591921E-2</c:v>
                </c:pt>
                <c:pt idx="420">
                  <c:v>-3.1574345598595094E-2</c:v>
                </c:pt>
                <c:pt idx="421">
                  <c:v>-1.3956736389749138E-3</c:v>
                </c:pt>
                <c:pt idx="422">
                  <c:v>-2.5461064198273143E-2</c:v>
                </c:pt>
                <c:pt idx="423">
                  <c:v>-2.1724243191582365E-2</c:v>
                </c:pt>
                <c:pt idx="424">
                  <c:v>-1.0301783527826057E-2</c:v>
                </c:pt>
                <c:pt idx="425">
                  <c:v>-4.4477463982362537E-3</c:v>
                </c:pt>
                <c:pt idx="426">
                  <c:v>5.9259432675471679E-3</c:v>
                </c:pt>
                <c:pt idx="427">
                  <c:v>8.8235866585150251E-3</c:v>
                </c:pt>
                <c:pt idx="428">
                  <c:v>4.3827681550951342E-3</c:v>
                </c:pt>
                <c:pt idx="429">
                  <c:v>-1.4587894636598729E-3</c:v>
                </c:pt>
                <c:pt idx="430">
                  <c:v>-1.322576221926125E-2</c:v>
                </c:pt>
                <c:pt idx="431">
                  <c:v>-1.4803851704342195E-3</c:v>
                </c:pt>
                <c:pt idx="432">
                  <c:v>-3.3135561596098789E-2</c:v>
                </c:pt>
                <c:pt idx="433">
                  <c:v>-7.6864329241564059E-3</c:v>
                </c:pt>
                <c:pt idx="434">
                  <c:v>-2.1841741915048753E-2</c:v>
                </c:pt>
                <c:pt idx="435">
                  <c:v>-7.9176977367853493E-3</c:v>
                </c:pt>
                <c:pt idx="436">
                  <c:v>4.7581374464170179E-3</c:v>
                </c:pt>
                <c:pt idx="437">
                  <c:v>-2.2400936689166772E-2</c:v>
                </c:pt>
                <c:pt idx="438">
                  <c:v>3.23102058144654E-3</c:v>
                </c:pt>
                <c:pt idx="439">
                  <c:v>-1.2987195526811079E-2</c:v>
                </c:pt>
                <c:pt idx="440">
                  <c:v>-2.3141528561694491E-2</c:v>
                </c:pt>
                <c:pt idx="441">
                  <c:v>1.3289232118682706E-2</c:v>
                </c:pt>
                <c:pt idx="442">
                  <c:v>1.7989037836073304E-2</c:v>
                </c:pt>
                <c:pt idx="443">
                  <c:v>-1.1410066738030899E-2</c:v>
                </c:pt>
                <c:pt idx="444">
                  <c:v>-8.23049913651548E-3</c:v>
                </c:pt>
                <c:pt idx="445">
                  <c:v>1.3136477905369981E-2</c:v>
                </c:pt>
                <c:pt idx="446">
                  <c:v>3.2573318703065048E-3</c:v>
                </c:pt>
                <c:pt idx="447">
                  <c:v>-1.4742281737203431E-2</c:v>
                </c:pt>
                <c:pt idx="448">
                  <c:v>4.9382816405825767E-3</c:v>
                </c:pt>
                <c:pt idx="449">
                  <c:v>1.7901210329240302E-2</c:v>
                </c:pt>
                <c:pt idx="450">
                  <c:v>2.0750944105038974E-2</c:v>
                </c:pt>
                <c:pt idx="451">
                  <c:v>7.8678612006137377E-3</c:v>
                </c:pt>
                <c:pt idx="452">
                  <c:v>-6.2893289075639904E-3</c:v>
                </c:pt>
                <c:pt idx="453">
                  <c:v>1.4095769800393376E-2</c:v>
                </c:pt>
                <c:pt idx="454">
                  <c:v>6.0350135333170636E-2</c:v>
                </c:pt>
                <c:pt idx="455">
                  <c:v>-8.8235866585150147E-3</c:v>
                </c:pt>
                <c:pt idx="456">
                  <c:v>-2.846634158695787E-2</c:v>
                </c:pt>
                <c:pt idx="457">
                  <c:v>4.0213906936908107E-2</c:v>
                </c:pt>
                <c:pt idx="458">
                  <c:v>-2.8129167721836188E-2</c:v>
                </c:pt>
                <c:pt idx="459">
                  <c:v>-1.3605652055778485E-2</c:v>
                </c:pt>
                <c:pt idx="460">
                  <c:v>-6.106889208179562E-3</c:v>
                </c:pt>
                <c:pt idx="461">
                  <c:v>1.5302221807677583E-3</c:v>
                </c:pt>
                <c:pt idx="462">
                  <c:v>1.5174798019235132E-2</c:v>
                </c:pt>
                <c:pt idx="463">
                  <c:v>1.0486987495247851E-2</c:v>
                </c:pt>
                <c:pt idx="464">
                  <c:v>-1.6529301951210471E-2</c:v>
                </c:pt>
                <c:pt idx="465">
                  <c:v>1.6529301951210506E-2</c:v>
                </c:pt>
                <c:pt idx="466">
                  <c:v>1.0378150968713909E-2</c:v>
                </c:pt>
                <c:pt idx="467">
                  <c:v>4.4150182091166933E-3</c:v>
                </c:pt>
                <c:pt idx="468">
                  <c:v>-1.1816976504784542E-2</c:v>
                </c:pt>
                <c:pt idx="469">
                  <c:v>1.4847812675794457E-3</c:v>
                </c:pt>
                <c:pt idx="470">
                  <c:v>-1.1940440371918087E-2</c:v>
                </c:pt>
                <c:pt idx="471">
                  <c:v>1.5003753752347139E-3</c:v>
                </c:pt>
                <c:pt idx="472">
                  <c:v>-4.5078964391898173E-3</c:v>
                </c:pt>
                <c:pt idx="473">
                  <c:v>1.4947961435873148E-2</c:v>
                </c:pt>
                <c:pt idx="474">
                  <c:v>4.4411619999678359E-3</c:v>
                </c:pt>
                <c:pt idx="475">
                  <c:v>-4.4411619999679365E-3</c:v>
                </c:pt>
                <c:pt idx="476">
                  <c:v>-5.9523985272953847E-3</c:v>
                </c:pt>
                <c:pt idx="477">
                  <c:v>1.4914245866698983E-3</c:v>
                </c:pt>
                <c:pt idx="478">
                  <c:v>3.0816818645987943E-2</c:v>
                </c:pt>
                <c:pt idx="479">
                  <c:v>-2.1914682705394605E-2</c:v>
                </c:pt>
                <c:pt idx="480">
                  <c:v>-4.4411619999679365E-3</c:v>
                </c:pt>
                <c:pt idx="481">
                  <c:v>1.0332195237205194E-2</c:v>
                </c:pt>
                <c:pt idx="482">
                  <c:v>1.1678964864146294E-2</c:v>
                </c:pt>
                <c:pt idx="483">
                  <c:v>-1.1678964864146374E-2</c:v>
                </c:pt>
                <c:pt idx="484">
                  <c:v>1.0226531783831374E-2</c:v>
                </c:pt>
                <c:pt idx="485">
                  <c:v>-2.9112102074584415E-3</c:v>
                </c:pt>
                <c:pt idx="486">
                  <c:v>0</c:v>
                </c:pt>
                <c:pt idx="487">
                  <c:v>-1.7647516813578002E-2</c:v>
                </c:pt>
                <c:pt idx="488">
                  <c:v>-1.4847812675793362E-3</c:v>
                </c:pt>
                <c:pt idx="489">
                  <c:v>-4.4676172597160448E-3</c:v>
                </c:pt>
                <c:pt idx="490">
                  <c:v>0</c:v>
                </c:pt>
                <c:pt idx="491">
                  <c:v>2.7963558628646842E-2</c:v>
                </c:pt>
                <c:pt idx="492">
                  <c:v>-5.822432751433365E-3</c:v>
                </c:pt>
                <c:pt idx="493">
                  <c:v>1.0167117355444242E-2</c:v>
                </c:pt>
                <c:pt idx="494">
                  <c:v>0</c:v>
                </c:pt>
                <c:pt idx="495">
                  <c:v>2.886004889135073E-3</c:v>
                </c:pt>
                <c:pt idx="496">
                  <c:v>1.997213318691517E-2</c:v>
                </c:pt>
                <c:pt idx="497">
                  <c:v>2.096512846504487E-2</c:v>
                </c:pt>
                <c:pt idx="498">
                  <c:v>9.6353119836720923E-3</c:v>
                </c:pt>
                <c:pt idx="499">
                  <c:v>-1.3793322132335873E-2</c:v>
                </c:pt>
                <c:pt idx="500">
                  <c:v>2.6046708938100904E-2</c:v>
                </c:pt>
                <c:pt idx="501">
                  <c:v>-1.9126266093527047E-2</c:v>
                </c:pt>
                <c:pt idx="502">
                  <c:v>1.3698844358161927E-2</c:v>
                </c:pt>
                <c:pt idx="503">
                  <c:v>1.3596195160394302E-3</c:v>
                </c:pt>
                <c:pt idx="504">
                  <c:v>-9.5563867202178802E-3</c:v>
                </c:pt>
                <c:pt idx="505">
                  <c:v>-8.2645098498935355E-3</c:v>
                </c:pt>
                <c:pt idx="506">
                  <c:v>1.3736479727886757E-2</c:v>
                </c:pt>
                <c:pt idx="507">
                  <c:v>2.7247973261852569E-3</c:v>
                </c:pt>
                <c:pt idx="508">
                  <c:v>-4.0899852515250551E-3</c:v>
                </c:pt>
                <c:pt idx="509">
                  <c:v>6.8073782280251077E-3</c:v>
                </c:pt>
                <c:pt idx="510">
                  <c:v>4.0622940088787052E-3</c:v>
                </c:pt>
                <c:pt idx="511">
                  <c:v>6.7340321813441194E-3</c:v>
                </c:pt>
                <c:pt idx="512">
                  <c:v>8.021433384575085E-3</c:v>
                </c:pt>
                <c:pt idx="513">
                  <c:v>-1.3324452337784896E-3</c:v>
                </c:pt>
                <c:pt idx="514">
                  <c:v>1.3245226750020723E-2</c:v>
                </c:pt>
                <c:pt idx="515">
                  <c:v>6.5574005461590396E-3</c:v>
                </c:pt>
                <c:pt idx="516">
                  <c:v>2.6109675407203397E-3</c:v>
                </c:pt>
                <c:pt idx="517">
                  <c:v>-7.8534435055705107E-3</c:v>
                </c:pt>
                <c:pt idx="518">
                  <c:v>3.7399587599381376E-2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0-411A-B7BF-F0953C8EA70A}"/>
            </c:ext>
          </c:extLst>
        </c:ser>
        <c:ser>
          <c:idx val="2"/>
          <c:order val="2"/>
          <c:tx>
            <c:strRef>
              <c:f>stock!$I$1</c:f>
              <c:strCache>
                <c:ptCount val="1"/>
                <c:pt idx="0">
                  <c:v>r2327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stock!$I$2:$I$522</c:f>
              <c:numCache>
                <c:formatCode>General</c:formatCode>
                <c:ptCount val="521"/>
                <c:pt idx="0">
                  <c:v>1.5267472130788381E-2</c:v>
                </c:pt>
                <c:pt idx="1">
                  <c:v>-2.8820438535491971E-2</c:v>
                </c:pt>
                <c:pt idx="2">
                  <c:v>3.0712586687529846E-2</c:v>
                </c:pt>
                <c:pt idx="3">
                  <c:v>7.8150559521498617E-2</c:v>
                </c:pt>
                <c:pt idx="4">
                  <c:v>3.4367643504207818E-2</c:v>
                </c:pt>
                <c:pt idx="5">
                  <c:v>-2.9136594086655254E-2</c:v>
                </c:pt>
                <c:pt idx="6">
                  <c:v>4.9204157137464566E-2</c:v>
                </c:pt>
                <c:pt idx="7">
                  <c:v>6.6006840313520927E-3</c:v>
                </c:pt>
                <c:pt idx="8">
                  <c:v>-9.9174366573459155E-3</c:v>
                </c:pt>
                <c:pt idx="9">
                  <c:v>0</c:v>
                </c:pt>
                <c:pt idx="10">
                  <c:v>9.9174366573459242E-3</c:v>
                </c:pt>
                <c:pt idx="11">
                  <c:v>-2.3295562603522068E-2</c:v>
                </c:pt>
                <c:pt idx="12">
                  <c:v>2.3295562603522082E-2</c:v>
                </c:pt>
                <c:pt idx="13">
                  <c:v>0</c:v>
                </c:pt>
                <c:pt idx="14">
                  <c:v>2.9175489133931472E-2</c:v>
                </c:pt>
                <c:pt idx="15">
                  <c:v>-4.7433257707496429E-2</c:v>
                </c:pt>
                <c:pt idx="16">
                  <c:v>0</c:v>
                </c:pt>
                <c:pt idx="17">
                  <c:v>-3.4074846884502526E-2</c:v>
                </c:pt>
                <c:pt idx="18">
                  <c:v>-5.2128701885330994E-3</c:v>
                </c:pt>
                <c:pt idx="19">
                  <c:v>-1.7436796048268398E-3</c:v>
                </c:pt>
                <c:pt idx="20">
                  <c:v>3.9354950350610256E-2</c:v>
                </c:pt>
                <c:pt idx="21">
                  <c:v>-5.0462680676242721E-3</c:v>
                </c:pt>
                <c:pt idx="22">
                  <c:v>-1.7007212647233112E-2</c:v>
                </c:pt>
                <c:pt idx="23">
                  <c:v>8.539761548134581E-3</c:v>
                </c:pt>
                <c:pt idx="24">
                  <c:v>5.7819570888826236E-2</c:v>
                </c:pt>
                <c:pt idx="25">
                  <c:v>-1.781423627512704E-2</c:v>
                </c:pt>
                <c:pt idx="26">
                  <c:v>-4.9140148024290403E-3</c:v>
                </c:pt>
                <c:pt idx="27">
                  <c:v>1.7901210329240302E-2</c:v>
                </c:pt>
                <c:pt idx="28">
                  <c:v>2.7050177533026042E-2</c:v>
                </c:pt>
                <c:pt idx="29">
                  <c:v>-4.0037373059837303E-2</c:v>
                </c:pt>
                <c:pt idx="30">
                  <c:v>3.2626456348163694E-3</c:v>
                </c:pt>
                <c:pt idx="31">
                  <c:v>-3.4800529149417024E-2</c:v>
                </c:pt>
                <c:pt idx="32">
                  <c:v>-1.7007212647233112E-2</c:v>
                </c:pt>
                <c:pt idx="33">
                  <c:v>1.5319448533513242E-2</c:v>
                </c:pt>
                <c:pt idx="34">
                  <c:v>-2.9136594086655254E-2</c:v>
                </c:pt>
                <c:pt idx="35">
                  <c:v>-1.9315789299291522E-2</c:v>
                </c:pt>
                <c:pt idx="36">
                  <c:v>-3.0605449076077706E-2</c:v>
                </c:pt>
                <c:pt idx="37">
                  <c:v>-2.2182055525974641E-2</c:v>
                </c:pt>
                <c:pt idx="38">
                  <c:v>-1.8709079358117313E-3</c:v>
                </c:pt>
                <c:pt idx="39">
                  <c:v>5.6429892186246132E-2</c:v>
                </c:pt>
                <c:pt idx="40">
                  <c:v>1.2313260233356887E-2</c:v>
                </c:pt>
                <c:pt idx="41">
                  <c:v>1.3889112160667093E-2</c:v>
                </c:pt>
                <c:pt idx="42">
                  <c:v>-1.7256259674697252E-3</c:v>
                </c:pt>
                <c:pt idx="43">
                  <c:v>-1.9181058851843888E-2</c:v>
                </c:pt>
                <c:pt idx="44">
                  <c:v>-1.5971945566052224E-2</c:v>
                </c:pt>
                <c:pt idx="45">
                  <c:v>-1.260142687800382E-2</c:v>
                </c:pt>
                <c:pt idx="46">
                  <c:v>1.9731581862595049E-2</c:v>
                </c:pt>
                <c:pt idx="47">
                  <c:v>-1.6114941392406587E-2</c:v>
                </c:pt>
                <c:pt idx="48">
                  <c:v>-3.6166404701885504E-3</c:v>
                </c:pt>
                <c:pt idx="49">
                  <c:v>-1.8282044837449069E-2</c:v>
                </c:pt>
                <c:pt idx="50">
                  <c:v>3.0883471715452863E-2</c:v>
                </c:pt>
                <c:pt idx="51">
                  <c:v>-8.984786407815297E-3</c:v>
                </c:pt>
                <c:pt idx="52">
                  <c:v>1.611494139240658E-2</c:v>
                </c:pt>
                <c:pt idx="53">
                  <c:v>-1.7921626617355562E-2</c:v>
                </c:pt>
                <c:pt idx="54">
                  <c:v>0</c:v>
                </c:pt>
                <c:pt idx="55">
                  <c:v>1.6143848371356205E-2</c:v>
                </c:pt>
                <c:pt idx="56">
                  <c:v>1.4134510934904716E-2</c:v>
                </c:pt>
                <c:pt idx="57">
                  <c:v>2.9388458999500704E-2</c:v>
                </c:pt>
                <c:pt idx="58">
                  <c:v>-1.5450951155718991E-2</c:v>
                </c:pt>
                <c:pt idx="59">
                  <c:v>-2.629424053268704E-2</c:v>
                </c:pt>
                <c:pt idx="60">
                  <c:v>-1.2511333889107979E-2</c:v>
                </c:pt>
                <c:pt idx="61">
                  <c:v>-1.8149318505677334E-2</c:v>
                </c:pt>
                <c:pt idx="62">
                  <c:v>1.2739025777429712E-2</c:v>
                </c:pt>
                <c:pt idx="63">
                  <c:v>-3.6231923694202838E-3</c:v>
                </c:pt>
                <c:pt idx="64">
                  <c:v>3.623192369420331E-3</c:v>
                </c:pt>
                <c:pt idx="65">
                  <c:v>3.2031208133675493E-2</c:v>
                </c:pt>
                <c:pt idx="66">
                  <c:v>-2.4823969728726237E-2</c:v>
                </c:pt>
                <c:pt idx="67">
                  <c:v>-1.994626418237903E-2</c:v>
                </c:pt>
                <c:pt idx="68">
                  <c:v>1.4545711002378716E-2</c:v>
                </c:pt>
                <c:pt idx="69">
                  <c:v>1.077209698191104E-2</c:v>
                </c:pt>
                <c:pt idx="70">
                  <c:v>-8.9686699827603751E-3</c:v>
                </c:pt>
                <c:pt idx="71">
                  <c:v>-1.4519311324453268E-2</c:v>
                </c:pt>
                <c:pt idx="72">
                  <c:v>-7.3394824880457996E-3</c:v>
                </c:pt>
                <c:pt idx="73">
                  <c:v>-3.9441732051296731E-2</c:v>
                </c:pt>
                <c:pt idx="74">
                  <c:v>-3.7077417782899483E-2</c:v>
                </c:pt>
                <c:pt idx="75">
                  <c:v>-2.5164891094321473E-2</c:v>
                </c:pt>
                <c:pt idx="76">
                  <c:v>2.1180822079447045E-2</c:v>
                </c:pt>
                <c:pt idx="77">
                  <c:v>6.5660645811141768E-2</c:v>
                </c:pt>
                <c:pt idx="78">
                  <c:v>-4.5897156692302099E-2</c:v>
                </c:pt>
                <c:pt idx="79">
                  <c:v>-8.576682175742506E-2</c:v>
                </c:pt>
                <c:pt idx="80">
                  <c:v>-0.10323058940000143</c:v>
                </c:pt>
                <c:pt idx="81">
                  <c:v>-3.2435275753153844E-2</c:v>
                </c:pt>
                <c:pt idx="82">
                  <c:v>7.1837823619182686E-2</c:v>
                </c:pt>
                <c:pt idx="83">
                  <c:v>-5.7292112616803947E-2</c:v>
                </c:pt>
                <c:pt idx="84">
                  <c:v>7.7540273446751518E-2</c:v>
                </c:pt>
                <c:pt idx="85">
                  <c:v>-1.458242329427005E-2</c:v>
                </c:pt>
                <c:pt idx="86">
                  <c:v>2.2573373016498643E-3</c:v>
                </c:pt>
                <c:pt idx="87">
                  <c:v>3.3262489946885285E-2</c:v>
                </c:pt>
                <c:pt idx="88">
                  <c:v>1.0846093309390384E-2</c:v>
                </c:pt>
                <c:pt idx="89">
                  <c:v>3.2894212405005473E-2</c:v>
                </c:pt>
                <c:pt idx="90">
                  <c:v>4.1666726948459123E-3</c:v>
                </c:pt>
                <c:pt idx="91">
                  <c:v>-5.2110592127521992E-3</c:v>
                </c:pt>
                <c:pt idx="92">
                  <c:v>2.3749180211663282E-2</c:v>
                </c:pt>
                <c:pt idx="93">
                  <c:v>3.0153038170687457E-2</c:v>
                </c:pt>
                <c:pt idx="94">
                  <c:v>-9.950330853168092E-3</c:v>
                </c:pt>
                <c:pt idx="95">
                  <c:v>-2.8399474521698002E-2</c:v>
                </c:pt>
                <c:pt idx="96">
                  <c:v>1.7338527162273042E-2</c:v>
                </c:pt>
                <c:pt idx="97">
                  <c:v>-7.10302326824619E-3</c:v>
                </c:pt>
                <c:pt idx="98">
                  <c:v>-2.787996787373569E-2</c:v>
                </c:pt>
                <c:pt idx="99">
                  <c:v>4.1031396677862562E-2</c:v>
                </c:pt>
                <c:pt idx="100">
                  <c:v>-3.0196298737199456E-3</c:v>
                </c:pt>
                <c:pt idx="101">
                  <c:v>8.0321716972642527E-3</c:v>
                </c:pt>
                <c:pt idx="102">
                  <c:v>-1.2072581234269249E-2</c:v>
                </c:pt>
                <c:pt idx="103">
                  <c:v>5.7045946877000341E-2</c:v>
                </c:pt>
                <c:pt idx="104">
                  <c:v>1.5180557177016017E-2</c:v>
                </c:pt>
                <c:pt idx="105">
                  <c:v>2.6023773421305293E-2</c:v>
                </c:pt>
                <c:pt idx="106">
                  <c:v>-9.2166551049239522E-3</c:v>
                </c:pt>
                <c:pt idx="107">
                  <c:v>-2.4368591016957691E-2</c:v>
                </c:pt>
                <c:pt idx="108">
                  <c:v>-3.8022859497385706E-3</c:v>
                </c:pt>
                <c:pt idx="109">
                  <c:v>1.6997576368571077E-2</c:v>
                </c:pt>
                <c:pt idx="110">
                  <c:v>-7.5188324140273398E-3</c:v>
                </c:pt>
                <c:pt idx="111">
                  <c:v>9.3897403498391374E-3</c:v>
                </c:pt>
                <c:pt idx="112">
                  <c:v>1.8519047767237531E-2</c:v>
                </c:pt>
                <c:pt idx="113">
                  <c:v>1.8182319083190328E-2</c:v>
                </c:pt>
                <c:pt idx="114">
                  <c:v>0</c:v>
                </c:pt>
                <c:pt idx="115">
                  <c:v>3.5971261808494747E-3</c:v>
                </c:pt>
                <c:pt idx="116">
                  <c:v>-1.7969456767016304E-3</c:v>
                </c:pt>
                <c:pt idx="117">
                  <c:v>2.6620915405427895E-2</c:v>
                </c:pt>
                <c:pt idx="118">
                  <c:v>4.4527903736591774E-2</c:v>
                </c:pt>
                <c:pt idx="119">
                  <c:v>1.0000083334583399E-2</c:v>
                </c:pt>
                <c:pt idx="120">
                  <c:v>-2.1794659827420321E-2</c:v>
                </c:pt>
                <c:pt idx="121">
                  <c:v>-1.0221554071538028E-2</c:v>
                </c:pt>
                <c:pt idx="122">
                  <c:v>3.4188067487854611E-3</c:v>
                </c:pt>
                <c:pt idx="123">
                  <c:v>-8.5690327251014033E-3</c:v>
                </c:pt>
                <c:pt idx="124">
                  <c:v>3.4364294985810974E-3</c:v>
                </c:pt>
                <c:pt idx="125">
                  <c:v>5.1326032265202161E-3</c:v>
                </c:pt>
                <c:pt idx="126">
                  <c:v>-1.3745920904635126E-2</c:v>
                </c:pt>
                <c:pt idx="127">
                  <c:v>8.6133176781149293E-3</c:v>
                </c:pt>
                <c:pt idx="128">
                  <c:v>-2.6065767629341034E-2</c:v>
                </c:pt>
                <c:pt idx="129">
                  <c:v>3.4605529177475523E-2</c:v>
                </c:pt>
                <c:pt idx="130">
                  <c:v>5.0890695074712281E-3</c:v>
                </c:pt>
                <c:pt idx="131">
                  <c:v>-3.3898337545115397E-3</c:v>
                </c:pt>
                <c:pt idx="132">
                  <c:v>1.8503471564559726E-2</c:v>
                </c:pt>
                <c:pt idx="133">
                  <c:v>-3.2178898364235091E-2</c:v>
                </c:pt>
                <c:pt idx="134">
                  <c:v>-2.792502570547031E-2</c:v>
                </c:pt>
                <c:pt idx="135">
                  <c:v>1.0563478509569246E-2</c:v>
                </c:pt>
                <c:pt idx="136">
                  <c:v>-1.9452425926815294E-2</c:v>
                </c:pt>
                <c:pt idx="137">
                  <c:v>-5.3715438019108766E-3</c:v>
                </c:pt>
                <c:pt idx="138">
                  <c:v>-7.2072384049492715E-3</c:v>
                </c:pt>
                <c:pt idx="139">
                  <c:v>1.8066852249490513E-3</c:v>
                </c:pt>
                <c:pt idx="140">
                  <c:v>7.1942756340272309E-3</c:v>
                </c:pt>
                <c:pt idx="141">
                  <c:v>0</c:v>
                </c:pt>
                <c:pt idx="142">
                  <c:v>-2.3573167718066917E-2</c:v>
                </c:pt>
                <c:pt idx="143">
                  <c:v>-2.6023773421305244E-2</c:v>
                </c:pt>
                <c:pt idx="144">
                  <c:v>3.7594029239057455E-3</c:v>
                </c:pt>
                <c:pt idx="145">
                  <c:v>-7.5329923075451478E-3</c:v>
                </c:pt>
                <c:pt idx="146">
                  <c:v>-5.6380333436107606E-2</c:v>
                </c:pt>
                <c:pt idx="147">
                  <c:v>-1.6129381929883644E-2</c:v>
                </c:pt>
                <c:pt idx="148">
                  <c:v>-3.7271394797231655E-2</c:v>
                </c:pt>
                <c:pt idx="149">
                  <c:v>4.9392755329576474E-2</c:v>
                </c:pt>
                <c:pt idx="150">
                  <c:v>-0.10135249426028746</c:v>
                </c:pt>
                <c:pt idx="151">
                  <c:v>-8.9286307443013184E-3</c:v>
                </c:pt>
                <c:pt idx="152">
                  <c:v>1.7778246021283969E-2</c:v>
                </c:pt>
                <c:pt idx="153">
                  <c:v>3.298518658665108E-3</c:v>
                </c:pt>
                <c:pt idx="154">
                  <c:v>3.558326888554237E-2</c:v>
                </c:pt>
                <c:pt idx="155">
                  <c:v>-1.6017427331662185E-2</c:v>
                </c:pt>
                <c:pt idx="156">
                  <c:v>2.6554932634447938E-2</c:v>
                </c:pt>
                <c:pt idx="157">
                  <c:v>1.560094044247981E-2</c:v>
                </c:pt>
                <c:pt idx="158">
                  <c:v>-1.0373537007328057E-2</c:v>
                </c:pt>
                <c:pt idx="159">
                  <c:v>1.96185951513792E-2</c:v>
                </c:pt>
                <c:pt idx="160">
                  <c:v>-1.9618595151379151E-2</c:v>
                </c:pt>
                <c:pt idx="161">
                  <c:v>2.0833340868542691E-3</c:v>
                </c:pt>
                <c:pt idx="162">
                  <c:v>0</c:v>
                </c:pt>
                <c:pt idx="163">
                  <c:v>-7.3107375220059518E-3</c:v>
                </c:pt>
                <c:pt idx="164">
                  <c:v>-3.5203635192979671E-2</c:v>
                </c:pt>
                <c:pt idx="165">
                  <c:v>3.1001948339279686E-2</c:v>
                </c:pt>
                <c:pt idx="166">
                  <c:v>1.3591427203538993E-2</c:v>
                </c:pt>
                <c:pt idx="167">
                  <c:v>5.1786754784514978E-3</c:v>
                </c:pt>
                <c:pt idx="168">
                  <c:v>-6.2176366108705619E-3</c:v>
                </c:pt>
                <c:pt idx="169">
                  <c:v>-3.1681635980115253E-2</c:v>
                </c:pt>
                <c:pt idx="170">
                  <c:v>-9.7035801827390564E-3</c:v>
                </c:pt>
                <c:pt idx="171">
                  <c:v>1.9313905082527383E-2</c:v>
                </c:pt>
                <c:pt idx="172">
                  <c:v>-1.6068904939200213E-2</c:v>
                </c:pt>
                <c:pt idx="173">
                  <c:v>1.2875714360045367E-2</c:v>
                </c:pt>
                <c:pt idx="174">
                  <c:v>0</c:v>
                </c:pt>
                <c:pt idx="175">
                  <c:v>-6.4171343206335402E-3</c:v>
                </c:pt>
                <c:pt idx="176">
                  <c:v>-2.8293508642611865E-2</c:v>
                </c:pt>
                <c:pt idx="177">
                  <c:v>-3.1392712407862719E-2</c:v>
                </c:pt>
                <c:pt idx="178">
                  <c:v>7.9410513728129049E-3</c:v>
                </c:pt>
                <c:pt idx="179">
                  <c:v>-5.6959031923227869E-2</c:v>
                </c:pt>
                <c:pt idx="180">
                  <c:v>-2.0544529231632223E-2</c:v>
                </c:pt>
                <c:pt idx="181">
                  <c:v>1.8149318505677269E-2</c:v>
                </c:pt>
                <c:pt idx="182">
                  <c:v>-3.4149659852118479E-2</c:v>
                </c:pt>
                <c:pt idx="183">
                  <c:v>3.0546052348819807E-2</c:v>
                </c:pt>
                <c:pt idx="184">
                  <c:v>-1.3325454597149396E-2</c:v>
                </c:pt>
                <c:pt idx="185">
                  <c:v>9.7088141269609032E-3</c:v>
                </c:pt>
                <c:pt idx="186">
                  <c:v>-2.9413885206293341E-2</c:v>
                </c:pt>
                <c:pt idx="187">
                  <c:v>8.6687849364464852E-3</c:v>
                </c:pt>
                <c:pt idx="188">
                  <c:v>2.7965348243333937E-2</c:v>
                </c:pt>
                <c:pt idx="189">
                  <c:v>-1.5710292906318552E-2</c:v>
                </c:pt>
                <c:pt idx="190">
                  <c:v>2.0494991029654887E-2</c:v>
                </c:pt>
                <c:pt idx="191">
                  <c:v>1.6568426347232705E-2</c:v>
                </c:pt>
                <c:pt idx="192">
                  <c:v>-1.5375820362109608E-2</c:v>
                </c:pt>
                <c:pt idx="193">
                  <c:v>4.7562515346492758E-3</c:v>
                </c:pt>
                <c:pt idx="194">
                  <c:v>1.2964235786714474E-2</c:v>
                </c:pt>
                <c:pt idx="195">
                  <c:v>1.1702751481902445E-3</c:v>
                </c:pt>
                <c:pt idx="196">
                  <c:v>6.9930354909706043E-3</c:v>
                </c:pt>
                <c:pt idx="197">
                  <c:v>1.8412487944452306E-2</c:v>
                </c:pt>
                <c:pt idx="198">
                  <c:v>-1.031527771183291E-2</c:v>
                </c:pt>
                <c:pt idx="199">
                  <c:v>-1.6260520871780291E-2</c:v>
                </c:pt>
                <c:pt idx="200">
                  <c:v>-4.0626853530271109E-2</c:v>
                </c:pt>
                <c:pt idx="201">
                  <c:v>3.0032287098875076E-2</c:v>
                </c:pt>
                <c:pt idx="202">
                  <c:v>1.1827322490493941E-3</c:v>
                </c:pt>
                <c:pt idx="203">
                  <c:v>5.8927689671509197E-3</c:v>
                </c:pt>
                <c:pt idx="204">
                  <c:v>-1.5394028091291053E-2</c:v>
                </c:pt>
                <c:pt idx="205">
                  <c:v>2.358599900587929E-2</c:v>
                </c:pt>
                <c:pt idx="206">
                  <c:v>2.3282897595911681E-3</c:v>
                </c:pt>
                <c:pt idx="207">
                  <c:v>-1.1634672632980698E-3</c:v>
                </c:pt>
                <c:pt idx="208">
                  <c:v>0</c:v>
                </c:pt>
                <c:pt idx="209">
                  <c:v>2.8688140653388157E-2</c:v>
                </c:pt>
                <c:pt idx="210">
                  <c:v>-1.2521506798041185E-2</c:v>
                </c:pt>
                <c:pt idx="211">
                  <c:v>2.6004857135328175E-2</c:v>
                </c:pt>
                <c:pt idx="212">
                  <c:v>1.7699577099400857E-2</c:v>
                </c:pt>
                <c:pt idx="213">
                  <c:v>1.5234244571847987E-2</c:v>
                </c:pt>
                <c:pt idx="214">
                  <c:v>6.4585800394117284E-3</c:v>
                </c:pt>
                <c:pt idx="215">
                  <c:v>-6.4585800394118195E-3</c:v>
                </c:pt>
                <c:pt idx="216">
                  <c:v>1.0741241831412616E-2</c:v>
                </c:pt>
                <c:pt idx="217">
                  <c:v>-6.4308903302904025E-3</c:v>
                </c:pt>
                <c:pt idx="218">
                  <c:v>-2.8355225755125123E-2</c:v>
                </c:pt>
                <c:pt idx="219">
                  <c:v>1.6456761963510549E-2</c:v>
                </c:pt>
                <c:pt idx="220">
                  <c:v>-6.550241760718542E-3</c:v>
                </c:pt>
                <c:pt idx="221">
                  <c:v>1.8448705552333064E-2</c:v>
                </c:pt>
                <c:pt idx="222">
                  <c:v>0</c:v>
                </c:pt>
                <c:pt idx="223">
                  <c:v>1.600034134644112E-2</c:v>
                </c:pt>
                <c:pt idx="224">
                  <c:v>-1.6000341346441189E-2</c:v>
                </c:pt>
                <c:pt idx="225">
                  <c:v>-1.9544596072970283E-2</c:v>
                </c:pt>
                <c:pt idx="226">
                  <c:v>-3.2948958968525379E-3</c:v>
                </c:pt>
                <c:pt idx="227">
                  <c:v>-2.2026440623421832E-3</c:v>
                </c:pt>
                <c:pt idx="228">
                  <c:v>-1.3318731840281203E-2</c:v>
                </c:pt>
                <c:pt idx="229">
                  <c:v>1.9912162320113183E-2</c:v>
                </c:pt>
                <c:pt idx="230">
                  <c:v>-1.7680018536172334E-2</c:v>
                </c:pt>
                <c:pt idx="231">
                  <c:v>4.449395549541867E-3</c:v>
                </c:pt>
                <c:pt idx="232">
                  <c:v>1.1092624542857557E-3</c:v>
                </c:pt>
                <c:pt idx="233">
                  <c:v>-8.9087448891095548E-3</c:v>
                </c:pt>
                <c:pt idx="234">
                  <c:v>2.2346378014163628E-3</c:v>
                </c:pt>
                <c:pt idx="235">
                  <c:v>1.5504186535965254E-2</c:v>
                </c:pt>
                <c:pt idx="236">
                  <c:v>3.1370879697367286E-2</c:v>
                </c:pt>
                <c:pt idx="237">
                  <c:v>1.37495555831024E-2</c:v>
                </c:pt>
                <c:pt idx="238">
                  <c:v>-6.3224657394870144E-3</c:v>
                </c:pt>
                <c:pt idx="239">
                  <c:v>1.781084274624737E-2</c:v>
                </c:pt>
                <c:pt idx="240">
                  <c:v>-7.2954987467242337E-3</c:v>
                </c:pt>
                <c:pt idx="241">
                  <c:v>-8.4034107963795041E-3</c:v>
                </c:pt>
                <c:pt idx="242">
                  <c:v>1.1536572628416331E-2</c:v>
                </c:pt>
                <c:pt idx="243">
                  <c:v>2.3700233471027749E-2</c:v>
                </c:pt>
                <c:pt idx="244">
                  <c:v>8.2077296371323979E-2</c:v>
                </c:pt>
                <c:pt idx="245">
                  <c:v>3.7453227301621132E-3</c:v>
                </c:pt>
                <c:pt idx="246">
                  <c:v>-2.2685282831083696E-2</c:v>
                </c:pt>
                <c:pt idx="247">
                  <c:v>-1.5414563401186731E-2</c:v>
                </c:pt>
                <c:pt idx="248">
                  <c:v>7.7369825021524011E-3</c:v>
                </c:pt>
                <c:pt idx="249">
                  <c:v>-3.5297782081023819E-2</c:v>
                </c:pt>
                <c:pt idx="250">
                  <c:v>1.7804624633506686E-2</c:v>
                </c:pt>
                <c:pt idx="251">
                  <c:v>-2.3810648693718559E-2</c:v>
                </c:pt>
                <c:pt idx="252">
                  <c:v>-1.212136053234485E-2</c:v>
                </c:pt>
                <c:pt idx="253">
                  <c:v>1.8127384592556701E-2</c:v>
                </c:pt>
                <c:pt idx="254">
                  <c:v>1.9940186068644495E-3</c:v>
                </c:pt>
                <c:pt idx="255">
                  <c:v>-2.9309829253827302E-2</c:v>
                </c:pt>
                <c:pt idx="256">
                  <c:v>-1.2384059199721666E-2</c:v>
                </c:pt>
                <c:pt idx="257">
                  <c:v>-2.5237932589862649E-2</c:v>
                </c:pt>
                <c:pt idx="258">
                  <c:v>-1.3941244562083519E-2</c:v>
                </c:pt>
                <c:pt idx="259">
                  <c:v>-2.625971458355577E-2</c:v>
                </c:pt>
                <c:pt idx="260">
                  <c:v>1.7582870557866882E-2</c:v>
                </c:pt>
                <c:pt idx="261">
                  <c:v>-1.0953012019197206E-2</c:v>
                </c:pt>
                <c:pt idx="262">
                  <c:v>5.4915019936751614E-3</c:v>
                </c:pt>
                <c:pt idx="263">
                  <c:v>2.0596934090622694E-2</c:v>
                </c:pt>
                <c:pt idx="264">
                  <c:v>4.9198827844919267E-2</c:v>
                </c:pt>
                <c:pt idx="265">
                  <c:v>-1.5440347919964816E-2</c:v>
                </c:pt>
                <c:pt idx="266">
                  <c:v>-3.8059561824345015E-2</c:v>
                </c:pt>
                <c:pt idx="267">
                  <c:v>1.0770060276379661E-3</c:v>
                </c:pt>
                <c:pt idx="268">
                  <c:v>1.707618867990433E-2</c:v>
                </c:pt>
                <c:pt idx="269">
                  <c:v>-1.0638398205055754E-2</c:v>
                </c:pt>
                <c:pt idx="270">
                  <c:v>1.1696039763191236E-2</c:v>
                </c:pt>
                <c:pt idx="271">
                  <c:v>1.3648505831559988E-2</c:v>
                </c:pt>
                <c:pt idx="272">
                  <c:v>-2.1075595675175286E-2</c:v>
                </c:pt>
                <c:pt idx="273">
                  <c:v>-1.286191364240781E-2</c:v>
                </c:pt>
                <c:pt idx="274">
                  <c:v>-3.4013152590924654E-2</c:v>
                </c:pt>
                <c:pt idx="275">
                  <c:v>7.782140442054949E-3</c:v>
                </c:pt>
                <c:pt idx="276">
                  <c:v>2.9462032730316282E-2</c:v>
                </c:pt>
                <c:pt idx="277">
                  <c:v>-5.3908486348764233E-3</c:v>
                </c:pt>
                <c:pt idx="278">
                  <c:v>-6.5076151567381888E-3</c:v>
                </c:pt>
                <c:pt idx="279">
                  <c:v>-1.9780864747349126E-2</c:v>
                </c:pt>
                <c:pt idx="280">
                  <c:v>-5.3574063819768099E-2</c:v>
                </c:pt>
                <c:pt idx="281">
                  <c:v>-2.9711038653274922E-2</c:v>
                </c:pt>
                <c:pt idx="282">
                  <c:v>2.1480539516759326E-2</c:v>
                </c:pt>
                <c:pt idx="283">
                  <c:v>2.9088729256925294E-2</c:v>
                </c:pt>
                <c:pt idx="284">
                  <c:v>-4.5977092486294314E-3</c:v>
                </c:pt>
                <c:pt idx="285">
                  <c:v>4.5977092486295494E-3</c:v>
                </c:pt>
                <c:pt idx="286">
                  <c:v>-3.7387532071620329E-2</c:v>
                </c:pt>
                <c:pt idx="287">
                  <c:v>-5.970166986503796E-3</c:v>
                </c:pt>
                <c:pt idx="288">
                  <c:v>6.4912702619953827E-2</c:v>
                </c:pt>
                <c:pt idx="289">
                  <c:v>-5.0643732818754915E-2</c:v>
                </c:pt>
                <c:pt idx="290">
                  <c:v>-1.1876624162579098E-2</c:v>
                </c:pt>
                <c:pt idx="291">
                  <c:v>3.174869831458027E-2</c:v>
                </c:pt>
                <c:pt idx="292">
                  <c:v>2.3121397583796004E-3</c:v>
                </c:pt>
                <c:pt idx="293">
                  <c:v>0</c:v>
                </c:pt>
                <c:pt idx="294">
                  <c:v>-5.79040413470433E-3</c:v>
                </c:pt>
                <c:pt idx="295">
                  <c:v>2.3201866556971261E-3</c:v>
                </c:pt>
                <c:pt idx="296">
                  <c:v>-4.6457690991725687E-3</c:v>
                </c:pt>
                <c:pt idx="297">
                  <c:v>2.4152985487996863E-2</c:v>
                </c:pt>
                <c:pt idx="298">
                  <c:v>-1.373019281190202E-2</c:v>
                </c:pt>
                <c:pt idx="299">
                  <c:v>-1.8605187831034469E-2</c:v>
                </c:pt>
                <c:pt idx="300">
                  <c:v>-5.8858321772613676E-3</c:v>
                </c:pt>
                <c:pt idx="301">
                  <c:v>-3.4838358049307322E-2</c:v>
                </c:pt>
                <c:pt idx="302">
                  <c:v>9.7324369182310543E-3</c:v>
                </c:pt>
                <c:pt idx="303">
                  <c:v>-3.6995587676595096E-2</c:v>
                </c:pt>
                <c:pt idx="304">
                  <c:v>-1.2642393415176468E-2</c:v>
                </c:pt>
                <c:pt idx="305">
                  <c:v>2.0151815437307912E-2</c:v>
                </c:pt>
                <c:pt idx="306">
                  <c:v>1.2391732295163457E-2</c:v>
                </c:pt>
                <c:pt idx="307">
                  <c:v>-2.4660924951935542E-3</c:v>
                </c:pt>
                <c:pt idx="308">
                  <c:v>0</c:v>
                </c:pt>
                <c:pt idx="309">
                  <c:v>1.9560525854493572E-2</c:v>
                </c:pt>
                <c:pt idx="310">
                  <c:v>-8.5106896679086191E-3</c:v>
                </c:pt>
                <c:pt idx="311">
                  <c:v>7.2993024816115351E-3</c:v>
                </c:pt>
                <c:pt idx="312">
                  <c:v>-1.7115332219268063E-2</c:v>
                </c:pt>
                <c:pt idx="313">
                  <c:v>-3.0039805698009646E-2</c:v>
                </c:pt>
                <c:pt idx="314">
                  <c:v>1.3880349032405519E-2</c:v>
                </c:pt>
                <c:pt idx="315">
                  <c:v>1.9851768552731529E-2</c:v>
                </c:pt>
                <c:pt idx="316">
                  <c:v>-4.926118336055889E-3</c:v>
                </c:pt>
                <c:pt idx="317">
                  <c:v>-1.2353306079927434E-3</c:v>
                </c:pt>
                <c:pt idx="318">
                  <c:v>4.9321924893188721E-3</c:v>
                </c:pt>
                <c:pt idx="319">
                  <c:v>4.9079853121922253E-3</c:v>
                </c:pt>
                <c:pt idx="320">
                  <c:v>2.0594307498743795E-2</c:v>
                </c:pt>
                <c:pt idx="321">
                  <c:v>-2.1819047394639725E-2</c:v>
                </c:pt>
                <c:pt idx="322">
                  <c:v>-2.3559676173892E-2</c:v>
                </c:pt>
                <c:pt idx="323">
                  <c:v>-1.5170961007806618E-2</c:v>
                </c:pt>
                <c:pt idx="324">
                  <c:v>-1.2746974320005839E-3</c:v>
                </c:pt>
                <c:pt idx="325">
                  <c:v>-3.6367644170874833E-2</c:v>
                </c:pt>
                <c:pt idx="326">
                  <c:v>1.3140793561058328E-2</c:v>
                </c:pt>
                <c:pt idx="327">
                  <c:v>-3.9241384561342577E-3</c:v>
                </c:pt>
                <c:pt idx="328">
                  <c:v>3.9825429962678786E-2</c:v>
                </c:pt>
                <c:pt idx="329">
                  <c:v>1.0025146619378865E-2</c:v>
                </c:pt>
                <c:pt idx="330">
                  <c:v>-7.509422022131459E-3</c:v>
                </c:pt>
                <c:pt idx="331">
                  <c:v>-7.5662403833158132E-3</c:v>
                </c:pt>
                <c:pt idx="332">
                  <c:v>-1.2739025777429714E-2</c:v>
                </c:pt>
                <c:pt idx="333">
                  <c:v>-2.072613051711697E-2</c:v>
                </c:pt>
                <c:pt idx="334">
                  <c:v>1.4295240186826532E-2</c:v>
                </c:pt>
                <c:pt idx="335">
                  <c:v>-5.1746557900174744E-3</c:v>
                </c:pt>
                <c:pt idx="336">
                  <c:v>1.9268418865876987E-2</c:v>
                </c:pt>
                <c:pt idx="337">
                  <c:v>1.6404153337068132E-2</c:v>
                </c:pt>
                <c:pt idx="338">
                  <c:v>1.367330190020986E-2</c:v>
                </c:pt>
                <c:pt idx="339">
                  <c:v>0</c:v>
                </c:pt>
                <c:pt idx="340">
                  <c:v>4.9261183360557815E-3</c:v>
                </c:pt>
                <c:pt idx="341">
                  <c:v>8.5627434498878573E-3</c:v>
                </c:pt>
                <c:pt idx="342">
                  <c:v>-8.5627434498879145E-3</c:v>
                </c:pt>
                <c:pt idx="343">
                  <c:v>-9.8766234959119757E-3</c:v>
                </c:pt>
                <c:pt idx="344">
                  <c:v>4.9505051598562047E-3</c:v>
                </c:pt>
                <c:pt idx="345">
                  <c:v>-1.2422519998557209E-2</c:v>
                </c:pt>
                <c:pt idx="346">
                  <c:v>-4.0821994520255166E-2</c:v>
                </c:pt>
                <c:pt idx="347">
                  <c:v>-1.8397365139716057E-2</c:v>
                </c:pt>
                <c:pt idx="348">
                  <c:v>1.709443335930004E-2</c:v>
                </c:pt>
                <c:pt idx="349">
                  <c:v>-4.1256682638379935E-2</c:v>
                </c:pt>
                <c:pt idx="350">
                  <c:v>-3.8786025035156421E-2</c:v>
                </c:pt>
                <c:pt idx="351">
                  <c:v>-3.4486176071169321E-2</c:v>
                </c:pt>
                <c:pt idx="352">
                  <c:v>3.165731987069164E-2</c:v>
                </c:pt>
                <c:pt idx="353">
                  <c:v>-5.0846100521560328E-2</c:v>
                </c:pt>
                <c:pt idx="354">
                  <c:v>-1.1994146785819278E-2</c:v>
                </c:pt>
                <c:pt idx="355">
                  <c:v>-1.0614201241773428E-2</c:v>
                </c:pt>
                <c:pt idx="356">
                  <c:v>4.0334070626701107E-2</c:v>
                </c:pt>
                <c:pt idx="357">
                  <c:v>-2.8212710094356185E-2</c:v>
                </c:pt>
                <c:pt idx="358">
                  <c:v>-2.1309786586751096E-2</c:v>
                </c:pt>
                <c:pt idx="359">
                  <c:v>-5.3725399356162988E-2</c:v>
                </c:pt>
                <c:pt idx="360">
                  <c:v>-8.8192712035460849E-2</c:v>
                </c:pt>
                <c:pt idx="361">
                  <c:v>-1.4285957247476541E-2</c:v>
                </c:pt>
                <c:pt idx="362">
                  <c:v>2.311213987574862E-2</c:v>
                </c:pt>
                <c:pt idx="363">
                  <c:v>-1.5943650397136001E-2</c:v>
                </c:pt>
                <c:pt idx="364">
                  <c:v>3.8533664002242986E-2</c:v>
                </c:pt>
                <c:pt idx="365">
                  <c:v>5.8398576173950001E-2</c:v>
                </c:pt>
                <c:pt idx="366">
                  <c:v>-1.4694141939220862E-2</c:v>
                </c:pt>
                <c:pt idx="367">
                  <c:v>1.6313575491523787E-2</c:v>
                </c:pt>
                <c:pt idx="368">
                  <c:v>2.871010588243136E-2</c:v>
                </c:pt>
                <c:pt idx="369">
                  <c:v>6.269613013595395E-3</c:v>
                </c:pt>
                <c:pt idx="370">
                  <c:v>-4.6985207815541498E-3</c:v>
                </c:pt>
                <c:pt idx="371">
                  <c:v>2.4807473704267658E-2</c:v>
                </c:pt>
                <c:pt idx="372">
                  <c:v>-1.5325673497781163E-3</c:v>
                </c:pt>
                <c:pt idx="373">
                  <c:v>-1.0794245130880512E-2</c:v>
                </c:pt>
                <c:pt idx="374">
                  <c:v>4.2495012848955259E-2</c:v>
                </c:pt>
                <c:pt idx="375">
                  <c:v>-8.9552837291040546E-3</c:v>
                </c:pt>
                <c:pt idx="376">
                  <c:v>1.0440064996683422E-2</c:v>
                </c:pt>
                <c:pt idx="377">
                  <c:v>-1.484781267579225E-3</c:v>
                </c:pt>
                <c:pt idx="378">
                  <c:v>1.7673508617497422E-2</c:v>
                </c:pt>
                <c:pt idx="379">
                  <c:v>-5.8565321127128714E-3</c:v>
                </c:pt>
                <c:pt idx="380">
                  <c:v>4.3956114730381293E-3</c:v>
                </c:pt>
                <c:pt idx="381">
                  <c:v>-2.9282597790883341E-3</c:v>
                </c:pt>
                <c:pt idx="382">
                  <c:v>-4.6520015634892817E-2</c:v>
                </c:pt>
                <c:pt idx="383">
                  <c:v>3.0674870678618796E-3</c:v>
                </c:pt>
                <c:pt idx="384">
                  <c:v>-2.9528174839205175E-2</c:v>
                </c:pt>
                <c:pt idx="385">
                  <c:v>1.8750549345376028E-2</c:v>
                </c:pt>
                <c:pt idx="386">
                  <c:v>6.1728591070810161E-3</c:v>
                </c:pt>
                <c:pt idx="387">
                  <c:v>0</c:v>
                </c:pt>
                <c:pt idx="388">
                  <c:v>-1.8634079544892868E-2</c:v>
                </c:pt>
                <c:pt idx="389">
                  <c:v>2.3238845931641137E-2</c:v>
                </c:pt>
                <c:pt idx="390">
                  <c:v>1.0662705744040111E-2</c:v>
                </c:pt>
                <c:pt idx="391">
                  <c:v>1.3544225107757253E-2</c:v>
                </c:pt>
                <c:pt idx="392">
                  <c:v>-5.9970194723742909E-3</c:v>
                </c:pt>
                <c:pt idx="393">
                  <c:v>-1.0582109330536972E-2</c:v>
                </c:pt>
                <c:pt idx="394">
                  <c:v>-4.5696956900652969E-3</c:v>
                </c:pt>
                <c:pt idx="395">
                  <c:v>1.364691384118189E-2</c:v>
                </c:pt>
                <c:pt idx="396">
                  <c:v>-1.5174798019235115E-2</c:v>
                </c:pt>
                <c:pt idx="397">
                  <c:v>-9.2166551049239522E-3</c:v>
                </c:pt>
                <c:pt idx="398">
                  <c:v>0</c:v>
                </c:pt>
                <c:pt idx="399">
                  <c:v>6.1538655743782859E-3</c:v>
                </c:pt>
                <c:pt idx="400">
                  <c:v>1.8237587549780793E-2</c:v>
                </c:pt>
                <c:pt idx="401">
                  <c:v>-4.4657150583742193E-2</c:v>
                </c:pt>
                <c:pt idx="402">
                  <c:v>0</c:v>
                </c:pt>
                <c:pt idx="403">
                  <c:v>3.4059019591918892E-2</c:v>
                </c:pt>
                <c:pt idx="404">
                  <c:v>-3.5635064047384646E-2</c:v>
                </c:pt>
                <c:pt idx="405">
                  <c:v>-1.4297304700824449E-2</c:v>
                </c:pt>
                <c:pt idx="406">
                  <c:v>-1.2882625831013718E-2</c:v>
                </c:pt>
                <c:pt idx="407">
                  <c:v>2.4020370241469659E-2</c:v>
                </c:pt>
                <c:pt idx="408">
                  <c:v>0</c:v>
                </c:pt>
                <c:pt idx="409">
                  <c:v>5.8388318238154414E-2</c:v>
                </c:pt>
                <c:pt idx="410">
                  <c:v>-5.9880418446225572E-3</c:v>
                </c:pt>
                <c:pt idx="411">
                  <c:v>0</c:v>
                </c:pt>
                <c:pt idx="412">
                  <c:v>-2.4317307650706357E-2</c:v>
                </c:pt>
                <c:pt idx="413">
                  <c:v>3.9220713153281329E-2</c:v>
                </c:pt>
                <c:pt idx="414">
                  <c:v>-1.7910926566530219E-2</c:v>
                </c:pt>
                <c:pt idx="415">
                  <c:v>1.0486987495247851E-2</c:v>
                </c:pt>
                <c:pt idx="416">
                  <c:v>-5.9790910560580711E-3</c:v>
                </c:pt>
                <c:pt idx="417">
                  <c:v>-1.8154810280371827E-2</c:v>
                </c:pt>
                <c:pt idx="418">
                  <c:v>-1.5384918839479456E-2</c:v>
                </c:pt>
                <c:pt idx="419">
                  <c:v>-2.1944454254559303E-2</c:v>
                </c:pt>
                <c:pt idx="420">
                  <c:v>-6.0426543178568229E-2</c:v>
                </c:pt>
                <c:pt idx="421">
                  <c:v>1.0050335853501506E-2</c:v>
                </c:pt>
                <c:pt idx="422">
                  <c:v>-5.1293294387550578E-2</c:v>
                </c:pt>
                <c:pt idx="423">
                  <c:v>-5.0370359388949668E-2</c:v>
                </c:pt>
                <c:pt idx="424">
                  <c:v>-7.4074412778618046E-3</c:v>
                </c:pt>
                <c:pt idx="425">
                  <c:v>4.3643289731906586E-2</c:v>
                </c:pt>
                <c:pt idx="426">
                  <c:v>2.2868190903659345E-2</c:v>
                </c:pt>
                <c:pt idx="427">
                  <c:v>3.4191364748279343E-2</c:v>
                </c:pt>
                <c:pt idx="428">
                  <c:v>-1.0135221894043018E-2</c:v>
                </c:pt>
                <c:pt idx="429">
                  <c:v>-2.5796787332020305E-2</c:v>
                </c:pt>
                <c:pt idx="430">
                  <c:v>-5.1843601656322374E-2</c:v>
                </c:pt>
                <c:pt idx="431">
                  <c:v>-7.366515816762554E-3</c:v>
                </c:pt>
                <c:pt idx="432">
                  <c:v>-2.432299514022002E-2</c:v>
                </c:pt>
                <c:pt idx="433">
                  <c:v>4.987183004017294E-2</c:v>
                </c:pt>
                <c:pt idx="434">
                  <c:v>3.5971261808494747E-3</c:v>
                </c:pt>
                <c:pt idx="435">
                  <c:v>0</c:v>
                </c:pt>
                <c:pt idx="436">
                  <c:v>-3.8431078856482039E-2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0.31437486754371352</c:v>
                </c:pt>
                <c:pt idx="445">
                  <c:v>3.2174357027856114E-2</c:v>
                </c:pt>
                <c:pt idx="446">
                  <c:v>6.5746456420853853E-3</c:v>
                </c:pt>
                <c:pt idx="447">
                  <c:v>2.0753014586291196E-2</c:v>
                </c:pt>
                <c:pt idx="448">
                  <c:v>0</c:v>
                </c:pt>
                <c:pt idx="449">
                  <c:v>-1.9443256704227821E-2</c:v>
                </c:pt>
                <c:pt idx="450">
                  <c:v>2.9660459250882832E-2</c:v>
                </c:pt>
                <c:pt idx="451">
                  <c:v>7.4652387374499765E-2</c:v>
                </c:pt>
                <c:pt idx="452">
                  <c:v>-5.913677790047628E-3</c:v>
                </c:pt>
                <c:pt idx="453">
                  <c:v>5.5377469468953888E-2</c:v>
                </c:pt>
                <c:pt idx="454">
                  <c:v>-1.3559529785632362E-2</c:v>
                </c:pt>
                <c:pt idx="455">
                  <c:v>3.4659701825718738E-2</c:v>
                </c:pt>
                <c:pt idx="456">
                  <c:v>1.3100624045698056E-2</c:v>
                </c:pt>
                <c:pt idx="457">
                  <c:v>1.0787591128997385E-2</c:v>
                </c:pt>
                <c:pt idx="458">
                  <c:v>-2.7190364570454626E-2</c:v>
                </c:pt>
                <c:pt idx="459">
                  <c:v>1.1019284861567347E-3</c:v>
                </c:pt>
                <c:pt idx="460">
                  <c:v>8.7719860728370409E-3</c:v>
                </c:pt>
                <c:pt idx="461">
                  <c:v>-1.9846296371930656E-2</c:v>
                </c:pt>
                <c:pt idx="462">
                  <c:v>6.659292089976997E-3</c:v>
                </c:pt>
                <c:pt idx="463">
                  <c:v>-1.5607897665990942E-2</c:v>
                </c:pt>
                <c:pt idx="464">
                  <c:v>-1.6997576368571136E-2</c:v>
                </c:pt>
                <c:pt idx="465">
                  <c:v>1.1422045787769796E-3</c:v>
                </c:pt>
                <c:pt idx="466">
                  <c:v>5.5508143709788023E-2</c:v>
                </c:pt>
                <c:pt idx="467">
                  <c:v>2.13683344056988E-2</c:v>
                </c:pt>
                <c:pt idx="468">
                  <c:v>3.4289073478632165E-2</c:v>
                </c:pt>
                <c:pt idx="469">
                  <c:v>2.5215657721164166E-2</c:v>
                </c:pt>
                <c:pt idx="470">
                  <c:v>-2.2155991897208595E-2</c:v>
                </c:pt>
                <c:pt idx="471">
                  <c:v>-1.3326696463699701E-2</c:v>
                </c:pt>
                <c:pt idx="472">
                  <c:v>-1.2461220437812002E-2</c:v>
                </c:pt>
                <c:pt idx="473">
                  <c:v>1.0443865179062505E-3</c:v>
                </c:pt>
                <c:pt idx="474">
                  <c:v>1.3478690320464259E-2</c:v>
                </c:pt>
                <c:pt idx="475">
                  <c:v>-2.3971966036303125E-2</c:v>
                </c:pt>
                <c:pt idx="476">
                  <c:v>2.5001302205417186E-2</c:v>
                </c:pt>
                <c:pt idx="477">
                  <c:v>1.8349138668196617E-2</c:v>
                </c:pt>
                <c:pt idx="478">
                  <c:v>-2.9730534158343085E-2</c:v>
                </c:pt>
                <c:pt idx="479">
                  <c:v>-1.7848242824791801E-2</c:v>
                </c:pt>
                <c:pt idx="480">
                  <c:v>-3.5583268885542328E-2</c:v>
                </c:pt>
                <c:pt idx="481">
                  <c:v>-2.1978030824795383E-3</c:v>
                </c:pt>
                <c:pt idx="482">
                  <c:v>2.6060106669865087E-2</c:v>
                </c:pt>
                <c:pt idx="483">
                  <c:v>-1.4031530804257878E-2</c:v>
                </c:pt>
                <c:pt idx="484">
                  <c:v>5.4200674693391133E-3</c:v>
                </c:pt>
                <c:pt idx="485">
                  <c:v>4.3150013014132795E-3</c:v>
                </c:pt>
                <c:pt idx="486">
                  <c:v>-1.4092374139708217E-2</c:v>
                </c:pt>
                <c:pt idx="487">
                  <c:v>-5.4734674141719312E-3</c:v>
                </c:pt>
                <c:pt idx="488">
                  <c:v>-9.9283771973346143E-3</c:v>
                </c:pt>
                <c:pt idx="489">
                  <c:v>3.1644757214443479E-2</c:v>
                </c:pt>
                <c:pt idx="490">
                  <c:v>-1.0746911297654092E-3</c:v>
                </c:pt>
                <c:pt idx="491">
                  <c:v>4.3141882144023383E-2</c:v>
                </c:pt>
                <c:pt idx="492">
                  <c:v>2.1396638993547889E-2</c:v>
                </c:pt>
                <c:pt idx="493">
                  <c:v>5.6822335866696161E-2</c:v>
                </c:pt>
                <c:pt idx="494">
                  <c:v>1.8868484304382736E-2</c:v>
                </c:pt>
                <c:pt idx="495">
                  <c:v>-1.3170463189745121E-2</c:v>
                </c:pt>
                <c:pt idx="496">
                  <c:v>-1.5267472130788421E-2</c:v>
                </c:pt>
                <c:pt idx="497">
                  <c:v>-1.160554612030789E-2</c:v>
                </c:pt>
                <c:pt idx="498">
                  <c:v>-1.9474202843955666E-3</c:v>
                </c:pt>
                <c:pt idx="499">
                  <c:v>1.1628037995119214E-2</c:v>
                </c:pt>
                <c:pt idx="500">
                  <c:v>2.4739606175755751E-2</c:v>
                </c:pt>
                <c:pt idx="501">
                  <c:v>1.4925650216675792E-2</c:v>
                </c:pt>
                <c:pt idx="502">
                  <c:v>0</c:v>
                </c:pt>
                <c:pt idx="503">
                  <c:v>1.8501392881613734E-3</c:v>
                </c:pt>
                <c:pt idx="504">
                  <c:v>-1.8501392881614773E-3</c:v>
                </c:pt>
                <c:pt idx="505">
                  <c:v>-1.3047715392475519E-2</c:v>
                </c:pt>
                <c:pt idx="506">
                  <c:v>-7.5329923075451478E-3</c:v>
                </c:pt>
                <c:pt idx="507">
                  <c:v>3.7735893836394877E-3</c:v>
                </c:pt>
                <c:pt idx="508">
                  <c:v>-3.8392431038234344E-2</c:v>
                </c:pt>
                <c:pt idx="509">
                  <c:v>9.737175277858244E-3</c:v>
                </c:pt>
                <c:pt idx="510">
                  <c:v>0</c:v>
                </c:pt>
                <c:pt idx="511">
                  <c:v>4.5462374076757413E-2</c:v>
                </c:pt>
                <c:pt idx="512">
                  <c:v>9.2166551049240476E-3</c:v>
                </c:pt>
                <c:pt idx="513">
                  <c:v>5.3584246134106263E-2</c:v>
                </c:pt>
                <c:pt idx="514">
                  <c:v>-1.0489606671019547E-2</c:v>
                </c:pt>
                <c:pt idx="515">
                  <c:v>-1.4159528603634616E-2</c:v>
                </c:pt>
                <c:pt idx="516">
                  <c:v>-1.7841217935014426E-3</c:v>
                </c:pt>
                <c:pt idx="517">
                  <c:v>-3.4517504882713386E-2</c:v>
                </c:pt>
                <c:pt idx="518">
                  <c:v>3.6900410874539631E-3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10-411A-B7BF-F0953C8EA70A}"/>
            </c:ext>
          </c:extLst>
        </c:ser>
        <c:ser>
          <c:idx val="3"/>
          <c:order val="3"/>
          <c:tx>
            <c:strRef>
              <c:f>stock!$L$1</c:f>
              <c:strCache>
                <c:ptCount val="1"/>
                <c:pt idx="0">
                  <c:v>r2884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stock!$L$2:$L$522</c:f>
              <c:numCache>
                <c:formatCode>General</c:formatCode>
                <c:ptCount val="521"/>
                <c:pt idx="0">
                  <c:v>-1.9743343037176295E-3</c:v>
                </c:pt>
                <c:pt idx="1">
                  <c:v>-3.9604012160970167E-3</c:v>
                </c:pt>
                <c:pt idx="2">
                  <c:v>0</c:v>
                </c:pt>
                <c:pt idx="3">
                  <c:v>1.1834457647002798E-2</c:v>
                </c:pt>
                <c:pt idx="4">
                  <c:v>0</c:v>
                </c:pt>
                <c:pt idx="5">
                  <c:v>-7.874056430905883E-3</c:v>
                </c:pt>
                <c:pt idx="6">
                  <c:v>0</c:v>
                </c:pt>
                <c:pt idx="7">
                  <c:v>-3.9604012160970167E-3</c:v>
                </c:pt>
                <c:pt idx="8">
                  <c:v>-7.9681696491768449E-3</c:v>
                </c:pt>
                <c:pt idx="9">
                  <c:v>-4.0080213975388218E-3</c:v>
                </c:pt>
                <c:pt idx="10">
                  <c:v>0</c:v>
                </c:pt>
                <c:pt idx="11">
                  <c:v>-1.4155949230132298E-2</c:v>
                </c:pt>
                <c:pt idx="12">
                  <c:v>-2.0387366898483171E-3</c:v>
                </c:pt>
                <c:pt idx="13">
                  <c:v>-8.196767204178515E-3</c:v>
                </c:pt>
                <c:pt idx="14">
                  <c:v>-2.059732963010616E-3</c:v>
                </c:pt>
                <c:pt idx="15">
                  <c:v>-6.2047768868828696E-3</c:v>
                </c:pt>
                <c:pt idx="16">
                  <c:v>4.1407926660313871E-3</c:v>
                </c:pt>
                <c:pt idx="17">
                  <c:v>-8.2988028146950658E-3</c:v>
                </c:pt>
                <c:pt idx="18">
                  <c:v>-1.6807118316381174E-2</c:v>
                </c:pt>
                <c:pt idx="19">
                  <c:v>1.2631746905900564E-2</c:v>
                </c:pt>
                <c:pt idx="20">
                  <c:v>8.3333815591444607E-3</c:v>
                </c:pt>
                <c:pt idx="21">
                  <c:v>-6.2435166396851592E-3</c:v>
                </c:pt>
                <c:pt idx="22">
                  <c:v>2.0855064910213611E-3</c:v>
                </c:pt>
                <c:pt idx="23">
                  <c:v>4.158010148663677E-3</c:v>
                </c:pt>
                <c:pt idx="24">
                  <c:v>2.4591403137322113E-2</c:v>
                </c:pt>
                <c:pt idx="25">
                  <c:v>8.0645598367304946E-3</c:v>
                </c:pt>
                <c:pt idx="26">
                  <c:v>0</c:v>
                </c:pt>
                <c:pt idx="27">
                  <c:v>-2.0100509280241118E-3</c:v>
                </c:pt>
                <c:pt idx="28">
                  <c:v>1.5968403178730984E-2</c:v>
                </c:pt>
                <c:pt idx="29">
                  <c:v>3.9525743158233418E-3</c:v>
                </c:pt>
                <c:pt idx="30">
                  <c:v>1.5655897072552844E-2</c:v>
                </c:pt>
                <c:pt idx="31">
                  <c:v>-1.9608471388376313E-2</c:v>
                </c:pt>
                <c:pt idx="32">
                  <c:v>-3.9682591756206222E-3</c:v>
                </c:pt>
                <c:pt idx="33">
                  <c:v>3.9682591756206699E-3</c:v>
                </c:pt>
                <c:pt idx="34">
                  <c:v>-5.9583095836305234E-3</c:v>
                </c:pt>
                <c:pt idx="35">
                  <c:v>-1.9940186068643953E-3</c:v>
                </c:pt>
                <c:pt idx="36">
                  <c:v>3.9840690148742917E-3</c:v>
                </c:pt>
                <c:pt idx="37">
                  <c:v>2.163309535542585E-2</c:v>
                </c:pt>
                <c:pt idx="38">
                  <c:v>1.160554612030789E-2</c:v>
                </c:pt>
                <c:pt idx="39">
                  <c:v>-3.8535693159900777E-3</c:v>
                </c:pt>
                <c:pt idx="40">
                  <c:v>1.9286409064056863E-3</c:v>
                </c:pt>
                <c:pt idx="41">
                  <c:v>5.7637047167501338E-3</c:v>
                </c:pt>
                <c:pt idx="42">
                  <c:v>3.8240964384032546E-3</c:v>
                </c:pt>
                <c:pt idx="43">
                  <c:v>-7.6628727455691371E-3</c:v>
                </c:pt>
                <c:pt idx="44">
                  <c:v>3.8387763071656669E-3</c:v>
                </c:pt>
                <c:pt idx="45">
                  <c:v>-1.9175461292718174E-3</c:v>
                </c:pt>
                <c:pt idx="46">
                  <c:v>-3.8461585874783868E-3</c:v>
                </c:pt>
                <c:pt idx="47">
                  <c:v>-1.928640906405597E-3</c:v>
                </c:pt>
                <c:pt idx="48">
                  <c:v>3.8535693159899723E-3</c:v>
                </c:pt>
                <c:pt idx="49">
                  <c:v>1.9212301778938723E-3</c:v>
                </c:pt>
                <c:pt idx="50">
                  <c:v>5.7416425676751828E-3</c:v>
                </c:pt>
                <c:pt idx="51">
                  <c:v>0</c:v>
                </c:pt>
                <c:pt idx="52">
                  <c:v>0</c:v>
                </c:pt>
                <c:pt idx="53">
                  <c:v>-3.8240964384033942E-3</c:v>
                </c:pt>
                <c:pt idx="54">
                  <c:v>0</c:v>
                </c:pt>
                <c:pt idx="55">
                  <c:v>0</c:v>
                </c:pt>
                <c:pt idx="56">
                  <c:v>1.913876182283976E-3</c:v>
                </c:pt>
                <c:pt idx="57">
                  <c:v>1.9102202561192452E-3</c:v>
                </c:pt>
                <c:pt idx="58">
                  <c:v>-1.9102202561192376E-3</c:v>
                </c:pt>
                <c:pt idx="59">
                  <c:v>1.9102202561192452E-3</c:v>
                </c:pt>
                <c:pt idx="60">
                  <c:v>1.906578270581669E-3</c:v>
                </c:pt>
                <c:pt idx="61">
                  <c:v>3.8022859497386999E-3</c:v>
                </c:pt>
                <c:pt idx="62">
                  <c:v>2.0658011620421982E-2</c:v>
                </c:pt>
                <c:pt idx="63">
                  <c:v>1.8570107472126892E-3</c:v>
                </c:pt>
                <c:pt idx="64">
                  <c:v>1.1070223754246893E-2</c:v>
                </c:pt>
                <c:pt idx="65">
                  <c:v>-1.8365478073015034E-3</c:v>
                </c:pt>
                <c:pt idx="66">
                  <c:v>-7.3801072976225337E-3</c:v>
                </c:pt>
                <c:pt idx="67">
                  <c:v>-5.5710450494553601E-3</c:v>
                </c:pt>
                <c:pt idx="68">
                  <c:v>-1.8639334380627533E-3</c:v>
                </c:pt>
                <c:pt idx="69">
                  <c:v>7.4349784875179905E-3</c:v>
                </c:pt>
                <c:pt idx="70">
                  <c:v>0</c:v>
                </c:pt>
                <c:pt idx="71">
                  <c:v>-1.8535686493229438E-3</c:v>
                </c:pt>
                <c:pt idx="72">
                  <c:v>0</c:v>
                </c:pt>
                <c:pt idx="73">
                  <c:v>-1.3072081567352662E-2</c:v>
                </c:pt>
                <c:pt idx="74">
                  <c:v>-1.324522675002068E-2</c:v>
                </c:pt>
                <c:pt idx="75">
                  <c:v>1.9029501460860636E-3</c:v>
                </c:pt>
                <c:pt idx="76">
                  <c:v>1.134227660393451E-2</c:v>
                </c:pt>
                <c:pt idx="77">
                  <c:v>1.8779348242001143E-3</c:v>
                </c:pt>
                <c:pt idx="78">
                  <c:v>5.6127369049576055E-3</c:v>
                </c:pt>
                <c:pt idx="79">
                  <c:v>-2.0735898479178276E-2</c:v>
                </c:pt>
                <c:pt idx="80">
                  <c:v>-3.2916815013141872E-2</c:v>
                </c:pt>
                <c:pt idx="81">
                  <c:v>-1.9704439872986136E-3</c:v>
                </c:pt>
                <c:pt idx="82">
                  <c:v>7.8585866125213105E-3</c:v>
                </c:pt>
                <c:pt idx="83">
                  <c:v>-2.3763494452185882E-2</c:v>
                </c:pt>
                <c:pt idx="84">
                  <c:v>2.5718529287989254E-2</c:v>
                </c:pt>
                <c:pt idx="85">
                  <c:v>-7.8431774610260054E-3</c:v>
                </c:pt>
                <c:pt idx="86">
                  <c:v>-5.9230183031220556E-3</c:v>
                </c:pt>
                <c:pt idx="87">
                  <c:v>7.8895872751629237E-3</c:v>
                </c:pt>
                <c:pt idx="88">
                  <c:v>-7.8895872751629324E-3</c:v>
                </c:pt>
                <c:pt idx="89">
                  <c:v>5.9230183031220712E-3</c:v>
                </c:pt>
                <c:pt idx="90">
                  <c:v>5.8881426252225316E-3</c:v>
                </c:pt>
                <c:pt idx="91">
                  <c:v>-9.832920916238946E-3</c:v>
                </c:pt>
                <c:pt idx="92">
                  <c:v>3.9447782910163251E-3</c:v>
                </c:pt>
                <c:pt idx="93">
                  <c:v>5.8881426252225316E-3</c:v>
                </c:pt>
                <c:pt idx="94">
                  <c:v>1.3605652055778459E-2</c:v>
                </c:pt>
                <c:pt idx="95">
                  <c:v>3.8535693159899723E-3</c:v>
                </c:pt>
                <c:pt idx="96">
                  <c:v>-1.9249284095843938E-3</c:v>
                </c:pt>
                <c:pt idx="97">
                  <c:v>0</c:v>
                </c:pt>
                <c:pt idx="98">
                  <c:v>-1.928640906405597E-3</c:v>
                </c:pt>
                <c:pt idx="99">
                  <c:v>1.9286409064056863E-3</c:v>
                </c:pt>
                <c:pt idx="100">
                  <c:v>-9.6806177107235068E-3</c:v>
                </c:pt>
                <c:pt idx="101">
                  <c:v>5.8196090532640025E-3</c:v>
                </c:pt>
                <c:pt idx="102">
                  <c:v>-1.9361090268664404E-3</c:v>
                </c:pt>
                <c:pt idx="103">
                  <c:v>-1.9398648178265917E-3</c:v>
                </c:pt>
                <c:pt idx="104">
                  <c:v>-5.8422756242282907E-3</c:v>
                </c:pt>
                <c:pt idx="105">
                  <c:v>1.9512201312615277E-3</c:v>
                </c:pt>
                <c:pt idx="106">
                  <c:v>-5.8651194523980221E-3</c:v>
                </c:pt>
                <c:pt idx="107">
                  <c:v>-1.9627091678487058E-3</c:v>
                </c:pt>
                <c:pt idx="108">
                  <c:v>-1.9665689720408269E-3</c:v>
                </c:pt>
                <c:pt idx="109">
                  <c:v>1.9493794681001132E-2</c:v>
                </c:pt>
                <c:pt idx="110">
                  <c:v>1.9286409064056863E-3</c:v>
                </c:pt>
                <c:pt idx="111">
                  <c:v>7.677580899034332E-3</c:v>
                </c:pt>
                <c:pt idx="112">
                  <c:v>3.8167985267008112E-3</c:v>
                </c:pt>
                <c:pt idx="113">
                  <c:v>-3.8167985267008537E-3</c:v>
                </c:pt>
                <c:pt idx="114">
                  <c:v>5.71974867278713E-3</c:v>
                </c:pt>
                <c:pt idx="115">
                  <c:v>-1.1472401162236807E-2</c:v>
                </c:pt>
                <c:pt idx="116">
                  <c:v>0</c:v>
                </c:pt>
                <c:pt idx="117">
                  <c:v>1.9212301778938723E-3</c:v>
                </c:pt>
                <c:pt idx="118">
                  <c:v>3.8314223115558676E-3</c:v>
                </c:pt>
                <c:pt idx="119">
                  <c:v>0</c:v>
                </c:pt>
                <c:pt idx="120">
                  <c:v>1.9102202561192452E-3</c:v>
                </c:pt>
                <c:pt idx="121">
                  <c:v>0</c:v>
                </c:pt>
                <c:pt idx="122">
                  <c:v>1.906578270581669E-3</c:v>
                </c:pt>
                <c:pt idx="123">
                  <c:v>0</c:v>
                </c:pt>
                <c:pt idx="124">
                  <c:v>1.9029501460860636E-3</c:v>
                </c:pt>
                <c:pt idx="125">
                  <c:v>1.8993358036525374E-3</c:v>
                </c:pt>
                <c:pt idx="126">
                  <c:v>5.6764580048051221E-3</c:v>
                </c:pt>
                <c:pt idx="127">
                  <c:v>-3.7807228399060443E-3</c:v>
                </c:pt>
                <c:pt idx="128">
                  <c:v>0</c:v>
                </c:pt>
                <c:pt idx="129">
                  <c:v>-1.8957351648990896E-3</c:v>
                </c:pt>
                <c:pt idx="130">
                  <c:v>3.7878833169369352E-3</c:v>
                </c:pt>
                <c:pt idx="131">
                  <c:v>5.6550574833450565E-3</c:v>
                </c:pt>
                <c:pt idx="132">
                  <c:v>-3.7664827954768934E-3</c:v>
                </c:pt>
                <c:pt idx="133">
                  <c:v>0</c:v>
                </c:pt>
                <c:pt idx="134">
                  <c:v>0</c:v>
                </c:pt>
                <c:pt idx="135">
                  <c:v>3.7664827954768648E-3</c:v>
                </c:pt>
                <c:pt idx="136">
                  <c:v>-3.7664827954768934E-3</c:v>
                </c:pt>
                <c:pt idx="137">
                  <c:v>1.4981553615616894E-2</c:v>
                </c:pt>
                <c:pt idx="138">
                  <c:v>1.8570107472126892E-3</c:v>
                </c:pt>
                <c:pt idx="139">
                  <c:v>-1.8570107472127711E-3</c:v>
                </c:pt>
                <c:pt idx="140">
                  <c:v>0</c:v>
                </c:pt>
                <c:pt idx="141">
                  <c:v>-1.8604656529195673E-3</c:v>
                </c:pt>
                <c:pt idx="142">
                  <c:v>1.8604656529196708E-3</c:v>
                </c:pt>
                <c:pt idx="143">
                  <c:v>3.7105793965357746E-3</c:v>
                </c:pt>
                <c:pt idx="144">
                  <c:v>0</c:v>
                </c:pt>
                <c:pt idx="145">
                  <c:v>0</c:v>
                </c:pt>
                <c:pt idx="146">
                  <c:v>-1.8535686493229438E-3</c:v>
                </c:pt>
                <c:pt idx="147">
                  <c:v>-9.319731948802366E-3</c:v>
                </c:pt>
                <c:pt idx="148">
                  <c:v>9.3197319488022273E-3</c:v>
                </c:pt>
                <c:pt idx="149">
                  <c:v>1.8535686493228347E-3</c:v>
                </c:pt>
                <c:pt idx="150">
                  <c:v>-1.8535686493229438E-3</c:v>
                </c:pt>
                <c:pt idx="151">
                  <c:v>-3.7174764001324202E-3</c:v>
                </c:pt>
                <c:pt idx="152">
                  <c:v>1.8604656529196708E-3</c:v>
                </c:pt>
                <c:pt idx="153">
                  <c:v>1.4760415583120674E-2</c:v>
                </c:pt>
                <c:pt idx="154">
                  <c:v>1.8298266770761572E-3</c:v>
                </c:pt>
                <c:pt idx="155">
                  <c:v>1.8264845260342812E-3</c:v>
                </c:pt>
                <c:pt idx="156">
                  <c:v>1.0889399799268317E-2</c:v>
                </c:pt>
                <c:pt idx="157">
                  <c:v>5.4005531800002888E-3</c:v>
                </c:pt>
                <c:pt idx="158">
                  <c:v>-4.5921750585639583E-2</c:v>
                </c:pt>
                <c:pt idx="159">
                  <c:v>-2.089344758827745E-2</c:v>
                </c:pt>
                <c:pt idx="160">
                  <c:v>7.6482208382568188E-3</c:v>
                </c:pt>
                <c:pt idx="161">
                  <c:v>1.9029501460860636E-3</c:v>
                </c:pt>
                <c:pt idx="162">
                  <c:v>-1.9029501460861868E-3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1.9029501460860636E-3</c:v>
                </c:pt>
                <c:pt idx="167">
                  <c:v>0</c:v>
                </c:pt>
                <c:pt idx="168">
                  <c:v>1.8993358036525374E-3</c:v>
                </c:pt>
                <c:pt idx="169">
                  <c:v>-1.8993358036525163E-3</c:v>
                </c:pt>
                <c:pt idx="170">
                  <c:v>1.8993358036525374E-3</c:v>
                </c:pt>
                <c:pt idx="171">
                  <c:v>-3.8022859497386821E-3</c:v>
                </c:pt>
                <c:pt idx="172">
                  <c:v>-1.3423020332140774E-2</c:v>
                </c:pt>
                <c:pt idx="173">
                  <c:v>1.3423020332140771E-2</c:v>
                </c:pt>
                <c:pt idx="174">
                  <c:v>1.9029501460860636E-3</c:v>
                </c:pt>
                <c:pt idx="175">
                  <c:v>3.7950709685515343E-3</c:v>
                </c:pt>
                <c:pt idx="176">
                  <c:v>0</c:v>
                </c:pt>
                <c:pt idx="177">
                  <c:v>-1.8957351648990896E-3</c:v>
                </c:pt>
                <c:pt idx="178">
                  <c:v>-1.8993358036525163E-3</c:v>
                </c:pt>
                <c:pt idx="179">
                  <c:v>-7.633624855071095E-3</c:v>
                </c:pt>
                <c:pt idx="180">
                  <c:v>-3.8387763071657129E-3</c:v>
                </c:pt>
                <c:pt idx="181">
                  <c:v>-3.8535693159900777E-3</c:v>
                </c:pt>
                <c:pt idx="182">
                  <c:v>5.7747994938839578E-3</c:v>
                </c:pt>
                <c:pt idx="183">
                  <c:v>7.6482208382568188E-3</c:v>
                </c:pt>
                <c:pt idx="184">
                  <c:v>-9.5694510161506725E-3</c:v>
                </c:pt>
                <c:pt idx="185">
                  <c:v>5.7526524894498414E-3</c:v>
                </c:pt>
                <c:pt idx="186">
                  <c:v>0</c:v>
                </c:pt>
                <c:pt idx="187">
                  <c:v>-1.9138761822840532E-3</c:v>
                </c:pt>
                <c:pt idx="188">
                  <c:v>3.8240964384032546E-3</c:v>
                </c:pt>
                <c:pt idx="189">
                  <c:v>0</c:v>
                </c:pt>
                <c:pt idx="190">
                  <c:v>1.906578270581669E-3</c:v>
                </c:pt>
                <c:pt idx="191">
                  <c:v>1.9029501460860636E-3</c:v>
                </c:pt>
                <c:pt idx="192">
                  <c:v>7.5757938084577226E-3</c:v>
                </c:pt>
                <c:pt idx="193">
                  <c:v>-1.8885746878681362E-3</c:v>
                </c:pt>
                <c:pt idx="194">
                  <c:v>-3.7878833169369803E-3</c:v>
                </c:pt>
                <c:pt idx="195">
                  <c:v>1.1320875624482075E-2</c:v>
                </c:pt>
                <c:pt idx="196">
                  <c:v>3.7453227301621132E-3</c:v>
                </c:pt>
                <c:pt idx="197">
                  <c:v>-5.62325755436212E-3</c:v>
                </c:pt>
                <c:pt idx="198">
                  <c:v>-1.8814680997056199E-3</c:v>
                </c:pt>
                <c:pt idx="199">
                  <c:v>3.7594029239055244E-3</c:v>
                </c:pt>
                <c:pt idx="200">
                  <c:v>1.874414794350352E-3</c:v>
                </c:pt>
                <c:pt idx="201">
                  <c:v>0</c:v>
                </c:pt>
                <c:pt idx="202">
                  <c:v>0</c:v>
                </c:pt>
                <c:pt idx="203">
                  <c:v>3.7383221106071581E-3</c:v>
                </c:pt>
                <c:pt idx="204">
                  <c:v>3.7243990909822727E-3</c:v>
                </c:pt>
                <c:pt idx="205">
                  <c:v>3.7105793965357746E-3</c:v>
                </c:pt>
                <c:pt idx="206">
                  <c:v>1.2879662863661238E-2</c:v>
                </c:pt>
                <c:pt idx="207">
                  <c:v>1.4519311324453148E-2</c:v>
                </c:pt>
                <c:pt idx="208">
                  <c:v>-5.4200674693391446E-3</c:v>
                </c:pt>
                <c:pt idx="209">
                  <c:v>1.2601426878003795E-2</c:v>
                </c:pt>
                <c:pt idx="210">
                  <c:v>-1.7905107737882331E-3</c:v>
                </c:pt>
                <c:pt idx="211">
                  <c:v>1.7905107737882938E-3</c:v>
                </c:pt>
                <c:pt idx="212">
                  <c:v>0</c:v>
                </c:pt>
                <c:pt idx="213">
                  <c:v>-1.0791471632764432E-2</c:v>
                </c:pt>
                <c:pt idx="214">
                  <c:v>-5.4397232958180979E-3</c:v>
                </c:pt>
                <c:pt idx="215">
                  <c:v>-3.6429912785010919E-3</c:v>
                </c:pt>
                <c:pt idx="216">
                  <c:v>2.1661496781179467E-2</c:v>
                </c:pt>
                <c:pt idx="217">
                  <c:v>-3.577821347884078E-3</c:v>
                </c:pt>
                <c:pt idx="218">
                  <c:v>-1.0810916104215506E-2</c:v>
                </c:pt>
                <c:pt idx="219">
                  <c:v>-1.4598799421152749E-2</c:v>
                </c:pt>
                <c:pt idx="220">
                  <c:v>-9.2336759469454407E-3</c:v>
                </c:pt>
                <c:pt idx="221">
                  <c:v>2.2019238243917279E-2</c:v>
                </c:pt>
                <c:pt idx="222">
                  <c:v>5.4298775943692401E-3</c:v>
                </c:pt>
                <c:pt idx="223">
                  <c:v>5.4005531800002888E-3</c:v>
                </c:pt>
                <c:pt idx="224">
                  <c:v>1.7937224540269007E-3</c:v>
                </c:pt>
                <c:pt idx="225">
                  <c:v>3.5778213478841235E-3</c:v>
                </c:pt>
                <c:pt idx="226">
                  <c:v>0</c:v>
                </c:pt>
                <c:pt idx="227">
                  <c:v>0</c:v>
                </c:pt>
                <c:pt idx="228">
                  <c:v>-1.7873105740957515E-3</c:v>
                </c:pt>
                <c:pt idx="229">
                  <c:v>-3.5842332278150498E-3</c:v>
                </c:pt>
                <c:pt idx="230">
                  <c:v>-3.5971261808495918E-3</c:v>
                </c:pt>
                <c:pt idx="231">
                  <c:v>-1.8034269991506827E-3</c:v>
                </c:pt>
                <c:pt idx="232">
                  <c:v>5.4005531800002888E-3</c:v>
                </c:pt>
                <c:pt idx="233">
                  <c:v>5.3715438019108488E-3</c:v>
                </c:pt>
                <c:pt idx="234">
                  <c:v>-7.168489478612516E-3</c:v>
                </c:pt>
                <c:pt idx="235">
                  <c:v>5.38117890451675E-3</c:v>
                </c:pt>
                <c:pt idx="236">
                  <c:v>-1.7905107737882331E-3</c:v>
                </c:pt>
                <c:pt idx="237">
                  <c:v>0</c:v>
                </c:pt>
                <c:pt idx="238">
                  <c:v>1.7905107737882938E-3</c:v>
                </c:pt>
                <c:pt idx="239">
                  <c:v>0</c:v>
                </c:pt>
                <c:pt idx="240">
                  <c:v>1.7873105740958803E-3</c:v>
                </c:pt>
                <c:pt idx="241">
                  <c:v>1.784121793501392E-3</c:v>
                </c:pt>
                <c:pt idx="242">
                  <c:v>0</c:v>
                </c:pt>
                <c:pt idx="243">
                  <c:v>-1.7841217935014426E-3</c:v>
                </c:pt>
                <c:pt idx="244">
                  <c:v>3.5650661644961446E-3</c:v>
                </c:pt>
                <c:pt idx="245">
                  <c:v>3.5524016043677006E-3</c:v>
                </c:pt>
                <c:pt idx="246">
                  <c:v>1.2334958157951366E-2</c:v>
                </c:pt>
                <c:pt idx="247">
                  <c:v>1.3913267916985082E-2</c:v>
                </c:pt>
                <c:pt idx="248">
                  <c:v>0</c:v>
                </c:pt>
                <c:pt idx="249">
                  <c:v>1.2017312004017488E-2</c:v>
                </c:pt>
                <c:pt idx="250">
                  <c:v>3.4071583216141346E-3</c:v>
                </c:pt>
                <c:pt idx="251">
                  <c:v>1.6863806052004725E-2</c:v>
                </c:pt>
                <c:pt idx="252">
                  <c:v>-1.3468217050866593E-2</c:v>
                </c:pt>
                <c:pt idx="253">
                  <c:v>-1.0221554071538139E-2</c:v>
                </c:pt>
                <c:pt idx="254">
                  <c:v>0</c:v>
                </c:pt>
                <c:pt idx="255">
                  <c:v>-6.8728792877620643E-3</c:v>
                </c:pt>
                <c:pt idx="256">
                  <c:v>-1.7256259674698364E-3</c:v>
                </c:pt>
                <c:pt idx="257">
                  <c:v>-3.4602110648956196E-3</c:v>
                </c:pt>
                <c:pt idx="258">
                  <c:v>0</c:v>
                </c:pt>
                <c:pt idx="259">
                  <c:v>0</c:v>
                </c:pt>
                <c:pt idx="260">
                  <c:v>5.1858370323654155E-3</c:v>
                </c:pt>
                <c:pt idx="261">
                  <c:v>3.2233494574984228E-2</c:v>
                </c:pt>
                <c:pt idx="262">
                  <c:v>4.9958471933716697E-3</c:v>
                </c:pt>
                <c:pt idx="263">
                  <c:v>8.2713457506773339E-3</c:v>
                </c:pt>
                <c:pt idx="264">
                  <c:v>-1.6488049901837822E-3</c:v>
                </c:pt>
                <c:pt idx="265">
                  <c:v>3.2948958968524846E-3</c:v>
                </c:pt>
                <c:pt idx="266">
                  <c:v>-1.6460909066686805E-3</c:v>
                </c:pt>
                <c:pt idx="267">
                  <c:v>-3.3003330286568541E-3</c:v>
                </c:pt>
                <c:pt idx="268">
                  <c:v>1.3136477905369981E-2</c:v>
                </c:pt>
                <c:pt idx="269">
                  <c:v>-4.9059787688544073E-3</c:v>
                </c:pt>
                <c:pt idx="270">
                  <c:v>-4.9301661078586089E-3</c:v>
                </c:pt>
                <c:pt idx="271">
                  <c:v>-4.9545931246833411E-3</c:v>
                </c:pt>
                <c:pt idx="272">
                  <c:v>-6.6445427186685013E-3</c:v>
                </c:pt>
                <c:pt idx="273">
                  <c:v>0</c:v>
                </c:pt>
                <c:pt idx="274">
                  <c:v>-1.3423020332140661E-2</c:v>
                </c:pt>
                <c:pt idx="275">
                  <c:v>-5.0804512324190637E-3</c:v>
                </c:pt>
                <c:pt idx="276">
                  <c:v>1.1814483413763056E-2</c:v>
                </c:pt>
                <c:pt idx="277">
                  <c:v>3.3500868852818057E-3</c:v>
                </c:pt>
                <c:pt idx="278">
                  <c:v>1.6708441648177223E-3</c:v>
                </c:pt>
                <c:pt idx="279">
                  <c:v>-8.3822787528043882E-3</c:v>
                </c:pt>
                <c:pt idx="280">
                  <c:v>-1.6978336534417906E-2</c:v>
                </c:pt>
                <c:pt idx="281">
                  <c:v>-8.5985052552317934E-3</c:v>
                </c:pt>
                <c:pt idx="282">
                  <c:v>-5.1948168771039109E-3</c:v>
                </c:pt>
                <c:pt idx="283">
                  <c:v>3.7483093254740474E-2</c:v>
                </c:pt>
                <c:pt idx="284">
                  <c:v>1.6708441648177223E-3</c:v>
                </c:pt>
                <c:pt idx="285">
                  <c:v>3.333336419758217E-3</c:v>
                </c:pt>
                <c:pt idx="286">
                  <c:v>1.6625107736134572E-3</c:v>
                </c:pt>
                <c:pt idx="287">
                  <c:v>1.3201511858535761E-2</c:v>
                </c:pt>
                <c:pt idx="288">
                  <c:v>1.3029500290333897E-2</c:v>
                </c:pt>
                <c:pt idx="289">
                  <c:v>4.8426244757879908E-3</c:v>
                </c:pt>
                <c:pt idx="290">
                  <c:v>3.2154368539743928E-3</c:v>
                </c:pt>
                <c:pt idx="291">
                  <c:v>7.9936476807455845E-3</c:v>
                </c:pt>
                <c:pt idx="292">
                  <c:v>9.5087879690273561E-3</c:v>
                </c:pt>
                <c:pt idx="293">
                  <c:v>3.1496089028962013E-3</c:v>
                </c:pt>
                <c:pt idx="294">
                  <c:v>0</c:v>
                </c:pt>
                <c:pt idx="295">
                  <c:v>9.3897403498391374E-3</c:v>
                </c:pt>
                <c:pt idx="296">
                  <c:v>6.2112000926404553E-3</c:v>
                </c:pt>
                <c:pt idx="297">
                  <c:v>1.6884514702008857E-2</c:v>
                </c:pt>
                <c:pt idx="298">
                  <c:v>6.0698213670755527E-3</c:v>
                </c:pt>
                <c:pt idx="299">
                  <c:v>-1.5140048312149606E-3</c:v>
                </c:pt>
                <c:pt idx="300">
                  <c:v>3.1322471129041067E-2</c:v>
                </c:pt>
                <c:pt idx="301">
                  <c:v>-8.8496152769824993E-3</c:v>
                </c:pt>
                <c:pt idx="302">
                  <c:v>3.2072719887994192E-2</c:v>
                </c:pt>
                <c:pt idx="303">
                  <c:v>1.4245255136048924E-2</c:v>
                </c:pt>
                <c:pt idx="304">
                  <c:v>-5.6737740859079365E-3</c:v>
                </c:pt>
                <c:pt idx="305">
                  <c:v>2.8409110016038709E-3</c:v>
                </c:pt>
                <c:pt idx="306">
                  <c:v>-5.54077568966449E-2</c:v>
                </c:pt>
                <c:pt idx="307">
                  <c:v>-1.5003753752346762E-3</c:v>
                </c:pt>
                <c:pt idx="308">
                  <c:v>-3.3590944436035323E-2</c:v>
                </c:pt>
                <c:pt idx="309">
                  <c:v>-1.5540018667343138E-3</c:v>
                </c:pt>
                <c:pt idx="310">
                  <c:v>1.0827638652063393E-2</c:v>
                </c:pt>
                <c:pt idx="311">
                  <c:v>-9.2736367853291021E-3</c:v>
                </c:pt>
                <c:pt idx="312">
                  <c:v>2.4541108916117445E-2</c:v>
                </c:pt>
                <c:pt idx="313">
                  <c:v>-1.6807118316381174E-2</c:v>
                </c:pt>
                <c:pt idx="314">
                  <c:v>3.0351343424138512E-2</c:v>
                </c:pt>
                <c:pt idx="315">
                  <c:v>-7.5019106517945451E-3</c:v>
                </c:pt>
                <c:pt idx="316">
                  <c:v>3.0075210639551007E-3</c:v>
                </c:pt>
                <c:pt idx="317">
                  <c:v>1.6381602371885982E-2</c:v>
                </c:pt>
                <c:pt idx="318">
                  <c:v>-3.4563921455076224E-2</c:v>
                </c:pt>
                <c:pt idx="319">
                  <c:v>-9.2166551049241759E-3</c:v>
                </c:pt>
                <c:pt idx="320">
                  <c:v>-9.3023926623134485E-3</c:v>
                </c:pt>
                <c:pt idx="321">
                  <c:v>-9.3897403498390316E-3</c:v>
                </c:pt>
                <c:pt idx="322">
                  <c:v>-3.5203635192979671E-2</c:v>
                </c:pt>
                <c:pt idx="323">
                  <c:v>-1.1466137087644093E-2</c:v>
                </c:pt>
                <c:pt idx="324">
                  <c:v>9.8361448767129694E-3</c:v>
                </c:pt>
                <c:pt idx="325">
                  <c:v>-3.8242399036446217E-2</c:v>
                </c:pt>
                <c:pt idx="326">
                  <c:v>-1.6963532481784019E-3</c:v>
                </c:pt>
                <c:pt idx="327">
                  <c:v>-1.1955735920148772E-2</c:v>
                </c:pt>
                <c:pt idx="328">
                  <c:v>-1.7331456351639976E-2</c:v>
                </c:pt>
                <c:pt idx="329">
                  <c:v>3.4367643504207818E-2</c:v>
                </c:pt>
                <c:pt idx="330">
                  <c:v>-2.9136594086655254E-2</c:v>
                </c:pt>
                <c:pt idx="331">
                  <c:v>5.2038278750270442E-3</c:v>
                </c:pt>
                <c:pt idx="332">
                  <c:v>1.8852314979209195E-2</c:v>
                </c:pt>
                <c:pt idx="333">
                  <c:v>0</c:v>
                </c:pt>
                <c:pt idx="334">
                  <c:v>3.3898337545115241E-3</c:v>
                </c:pt>
                <c:pt idx="335">
                  <c:v>-2.5708356710206923E-2</c:v>
                </c:pt>
                <c:pt idx="336">
                  <c:v>2.061928720273561E-2</c:v>
                </c:pt>
                <c:pt idx="337">
                  <c:v>2.1867986636580738E-2</c:v>
                </c:pt>
                <c:pt idx="338">
                  <c:v>1.8137347977118485E-2</c:v>
                </c:pt>
                <c:pt idx="339">
                  <c:v>-2.6491615446976341E-2</c:v>
                </c:pt>
                <c:pt idx="340">
                  <c:v>-8.424649659251578E-3</c:v>
                </c:pt>
                <c:pt idx="341">
                  <c:v>1.6906174779074521E-3</c:v>
                </c:pt>
                <c:pt idx="342">
                  <c:v>-8.4818150559092306E-3</c:v>
                </c:pt>
                <c:pt idx="343">
                  <c:v>5.0977170716685798E-3</c:v>
                </c:pt>
                <c:pt idx="344">
                  <c:v>-1.1935350549272791E-2</c:v>
                </c:pt>
                <c:pt idx="345">
                  <c:v>0</c:v>
                </c:pt>
                <c:pt idx="346">
                  <c:v>-8.6133176781149467E-3</c:v>
                </c:pt>
                <c:pt idx="347">
                  <c:v>1.8852314979209195E-2</c:v>
                </c:pt>
                <c:pt idx="348">
                  <c:v>-1.0238997301094312E-2</c:v>
                </c:pt>
                <c:pt idx="349">
                  <c:v>1.1935350549272854E-2</c:v>
                </c:pt>
                <c:pt idx="350">
                  <c:v>-1.3652089168327207E-2</c:v>
                </c:pt>
                <c:pt idx="351">
                  <c:v>-3.4423441909729015E-3</c:v>
                </c:pt>
                <c:pt idx="352">
                  <c:v>1.709443335930004E-2</c:v>
                </c:pt>
                <c:pt idx="353">
                  <c:v>-1.8820059326769931E-2</c:v>
                </c:pt>
                <c:pt idx="354">
                  <c:v>1.5424470325631731E-2</c:v>
                </c:pt>
                <c:pt idx="355">
                  <c:v>8.4674510990985965E-3</c:v>
                </c:pt>
                <c:pt idx="356">
                  <c:v>1.6849203649194455E-3</c:v>
                </c:pt>
                <c:pt idx="357">
                  <c:v>0</c:v>
                </c:pt>
                <c:pt idx="358">
                  <c:v>-1.0152371464018073E-2</c:v>
                </c:pt>
                <c:pt idx="359">
                  <c:v>-1.3698844358161802E-2</c:v>
                </c:pt>
                <c:pt idx="360">
                  <c:v>3.4423441909729197E-3</c:v>
                </c:pt>
                <c:pt idx="361">
                  <c:v>-5.1679701584426731E-3</c:v>
                </c:pt>
                <c:pt idx="362">
                  <c:v>3.4482792789159236E-3</c:v>
                </c:pt>
                <c:pt idx="363">
                  <c:v>-1.5611765472113315E-2</c:v>
                </c:pt>
                <c:pt idx="364">
                  <c:v>0</c:v>
                </c:pt>
                <c:pt idx="365">
                  <c:v>-1.0544913176614998E-2</c:v>
                </c:pt>
                <c:pt idx="366">
                  <c:v>-4.5174799356701392E-2</c:v>
                </c:pt>
                <c:pt idx="367">
                  <c:v>-2.0542272300314038E-2</c:v>
                </c:pt>
                <c:pt idx="368">
                  <c:v>2.2388994893478686E-2</c:v>
                </c:pt>
                <c:pt idx="369">
                  <c:v>1.1009285508369175E-2</c:v>
                </c:pt>
                <c:pt idx="370">
                  <c:v>-7.3260400920728977E-3</c:v>
                </c:pt>
                <c:pt idx="371">
                  <c:v>2.8987536873252406E-2</c:v>
                </c:pt>
                <c:pt idx="372">
                  <c:v>-5.3715438019108766E-3</c:v>
                </c:pt>
                <c:pt idx="373">
                  <c:v>0</c:v>
                </c:pt>
                <c:pt idx="374">
                  <c:v>2.1315194199046716E-2</c:v>
                </c:pt>
                <c:pt idx="375">
                  <c:v>2.0870322725580377E-2</c:v>
                </c:pt>
                <c:pt idx="376">
                  <c:v>3.4364294985810974E-3</c:v>
                </c:pt>
                <c:pt idx="377">
                  <c:v>1.713796477734598E-3</c:v>
                </c:pt>
                <c:pt idx="378">
                  <c:v>5.1238369998694664E-3</c:v>
                </c:pt>
                <c:pt idx="379">
                  <c:v>-5.9666818305761697E-2</c:v>
                </c:pt>
                <c:pt idx="380">
                  <c:v>-5.4397232958180979E-3</c:v>
                </c:pt>
                <c:pt idx="381">
                  <c:v>-1.0969031370574046E-2</c:v>
                </c:pt>
                <c:pt idx="382">
                  <c:v>5.4995555660386697E-3</c:v>
                </c:pt>
                <c:pt idx="383">
                  <c:v>-5.4995555660386584E-3</c:v>
                </c:pt>
                <c:pt idx="384">
                  <c:v>3.6697288889624017E-3</c:v>
                </c:pt>
                <c:pt idx="385">
                  <c:v>9.115833408009413E-3</c:v>
                </c:pt>
                <c:pt idx="386">
                  <c:v>1.8132371241809436E-3</c:v>
                </c:pt>
                <c:pt idx="387">
                  <c:v>1.7953803616595845E-2</c:v>
                </c:pt>
                <c:pt idx="388">
                  <c:v>1.7777782459991356E-3</c:v>
                </c:pt>
                <c:pt idx="389">
                  <c:v>1.2356732688905428E-2</c:v>
                </c:pt>
                <c:pt idx="390">
                  <c:v>-1.7559267022649199E-3</c:v>
                </c:pt>
                <c:pt idx="391">
                  <c:v>-3.5211303985788248E-3</c:v>
                </c:pt>
                <c:pt idx="392">
                  <c:v>-1.7652255245691922E-3</c:v>
                </c:pt>
                <c:pt idx="393">
                  <c:v>-1.7683470567420034E-3</c:v>
                </c:pt>
                <c:pt idx="394">
                  <c:v>-7.1048256237445711E-3</c:v>
                </c:pt>
                <c:pt idx="395">
                  <c:v>0</c:v>
                </c:pt>
                <c:pt idx="396">
                  <c:v>-8.9526112721139382E-3</c:v>
                </c:pt>
                <c:pt idx="397">
                  <c:v>-9.033485097667944E-3</c:v>
                </c:pt>
                <c:pt idx="398">
                  <c:v>3.623192369420331E-3</c:v>
                </c:pt>
                <c:pt idx="399">
                  <c:v>5.4102927282477006E-3</c:v>
                </c:pt>
                <c:pt idx="400">
                  <c:v>7.168489478612497E-3</c:v>
                </c:pt>
                <c:pt idx="401">
                  <c:v>-1.0772096981911183E-2</c:v>
                </c:pt>
                <c:pt idx="402">
                  <c:v>-1.8066852249490357E-3</c:v>
                </c:pt>
                <c:pt idx="403">
                  <c:v>1.9696249975724108E-2</c:v>
                </c:pt>
                <c:pt idx="404">
                  <c:v>-1.9696249975724153E-2</c:v>
                </c:pt>
                <c:pt idx="405">
                  <c:v>-1.8099552452394191E-3</c:v>
                </c:pt>
                <c:pt idx="406">
                  <c:v>-1.8132371241808313E-3</c:v>
                </c:pt>
                <c:pt idx="407">
                  <c:v>9.033485097667826E-3</c:v>
                </c:pt>
                <c:pt idx="408">
                  <c:v>-1.8149318505677334E-2</c:v>
                </c:pt>
                <c:pt idx="409">
                  <c:v>7.2993024816115351E-3</c:v>
                </c:pt>
                <c:pt idx="410">
                  <c:v>9.0498355199178562E-3</c:v>
                </c:pt>
                <c:pt idx="411">
                  <c:v>0</c:v>
                </c:pt>
                <c:pt idx="412">
                  <c:v>-1.2692826798419071E-2</c:v>
                </c:pt>
                <c:pt idx="413">
                  <c:v>5.4595222048989742E-3</c:v>
                </c:pt>
                <c:pt idx="414">
                  <c:v>-5.459522204898982E-3</c:v>
                </c:pt>
                <c:pt idx="415">
                  <c:v>0</c:v>
                </c:pt>
                <c:pt idx="416">
                  <c:v>0</c:v>
                </c:pt>
                <c:pt idx="417">
                  <c:v>-3.6563112031104319E-3</c:v>
                </c:pt>
                <c:pt idx="418">
                  <c:v>-1.8484814674103102E-2</c:v>
                </c:pt>
                <c:pt idx="419">
                  <c:v>-1.8674141747954732E-3</c:v>
                </c:pt>
                <c:pt idx="420">
                  <c:v>-1.5066198354644178E-2</c:v>
                </c:pt>
                <c:pt idx="421">
                  <c:v>-7.6190844764395171E-3</c:v>
                </c:pt>
                <c:pt idx="422">
                  <c:v>-1.9138761822840532E-3</c:v>
                </c:pt>
                <c:pt idx="423">
                  <c:v>0</c:v>
                </c:pt>
                <c:pt idx="424">
                  <c:v>-1.3500687218902576E-2</c:v>
                </c:pt>
                <c:pt idx="425">
                  <c:v>-1.5655897072552907E-2</c:v>
                </c:pt>
                <c:pt idx="426">
                  <c:v>-1.9743343037176295E-3</c:v>
                </c:pt>
                <c:pt idx="427">
                  <c:v>-1.9782400121057075E-3</c:v>
                </c:pt>
                <c:pt idx="428">
                  <c:v>7.8895872751629237E-3</c:v>
                </c:pt>
                <c:pt idx="429">
                  <c:v>-5.9113472630571264E-3</c:v>
                </c:pt>
                <c:pt idx="430">
                  <c:v>-3.6221263434318501E-2</c:v>
                </c:pt>
                <c:pt idx="431">
                  <c:v>8.1633106391610557E-3</c:v>
                </c:pt>
                <c:pt idx="432">
                  <c:v>-3.5163912457667014E-2</c:v>
                </c:pt>
                <c:pt idx="433">
                  <c:v>-8.4567100182233977E-3</c:v>
                </c:pt>
                <c:pt idx="434">
                  <c:v>-1.9293202934678896E-2</c:v>
                </c:pt>
                <c:pt idx="435">
                  <c:v>-4.3384015985982417E-3</c:v>
                </c:pt>
                <c:pt idx="436">
                  <c:v>-2.197890671877523E-2</c:v>
                </c:pt>
                <c:pt idx="437">
                  <c:v>2.2197567383130316E-3</c:v>
                </c:pt>
                <c:pt idx="438">
                  <c:v>1.7582870557866663E-2</c:v>
                </c:pt>
                <c:pt idx="439">
                  <c:v>-4.3668191663404025E-3</c:v>
                </c:pt>
                <c:pt idx="440">
                  <c:v>-2.1905813798186978E-3</c:v>
                </c:pt>
                <c:pt idx="441">
                  <c:v>1.739174271186902E-2</c:v>
                </c:pt>
                <c:pt idx="442">
                  <c:v>-4.3196611445162842E-3</c:v>
                </c:pt>
                <c:pt idx="443">
                  <c:v>2.1621630044950956E-3</c:v>
                </c:pt>
                <c:pt idx="444">
                  <c:v>2.1574981400213143E-3</c:v>
                </c:pt>
                <c:pt idx="445">
                  <c:v>8.583743691391435E-3</c:v>
                </c:pt>
                <c:pt idx="446">
                  <c:v>-6.4308903302904025E-3</c:v>
                </c:pt>
                <c:pt idx="447">
                  <c:v>-8.6393625907077408E-3</c:v>
                </c:pt>
                <c:pt idx="448">
                  <c:v>0</c:v>
                </c:pt>
                <c:pt idx="449">
                  <c:v>1.933465170745563E-2</c:v>
                </c:pt>
                <c:pt idx="450">
                  <c:v>0</c:v>
                </c:pt>
                <c:pt idx="451">
                  <c:v>-2.1299262578249648E-3</c:v>
                </c:pt>
                <c:pt idx="452">
                  <c:v>-1.0718216220024147E-2</c:v>
                </c:pt>
                <c:pt idx="453">
                  <c:v>3.3901551675681416E-2</c:v>
                </c:pt>
                <c:pt idx="454">
                  <c:v>2.0811662038246709E-3</c:v>
                </c:pt>
                <c:pt idx="455">
                  <c:v>6.2176366108703616E-3</c:v>
                </c:pt>
                <c:pt idx="456">
                  <c:v>-8.2988028146950658E-3</c:v>
                </c:pt>
                <c:pt idx="457">
                  <c:v>-1.0471299867295366E-2</c:v>
                </c:pt>
                <c:pt idx="458">
                  <c:v>-2.1074823395646983E-3</c:v>
                </c:pt>
                <c:pt idx="459">
                  <c:v>2.1074823395647994E-3</c:v>
                </c:pt>
                <c:pt idx="460">
                  <c:v>0</c:v>
                </c:pt>
                <c:pt idx="461">
                  <c:v>1.0471299867295437E-2</c:v>
                </c:pt>
                <c:pt idx="462">
                  <c:v>1.0362787035546658E-2</c:v>
                </c:pt>
                <c:pt idx="463">
                  <c:v>-4.1322372849106059E-3</c:v>
                </c:pt>
                <c:pt idx="464">
                  <c:v>-2.0725396019723123E-3</c:v>
                </c:pt>
                <c:pt idx="465">
                  <c:v>1.6461277054071931E-2</c:v>
                </c:pt>
                <c:pt idx="466">
                  <c:v>1.2170535620255114E-2</c:v>
                </c:pt>
                <c:pt idx="467">
                  <c:v>-8.0972102326193618E-3</c:v>
                </c:pt>
                <c:pt idx="468">
                  <c:v>-1.8462062839735557E-2</c:v>
                </c:pt>
                <c:pt idx="469">
                  <c:v>4.1322372849105912E-3</c:v>
                </c:pt>
                <c:pt idx="470">
                  <c:v>-2.0639842208514825E-3</c:v>
                </c:pt>
                <c:pt idx="471">
                  <c:v>8.2304991365154435E-3</c:v>
                </c:pt>
                <c:pt idx="472">
                  <c:v>1.0193768189543024E-2</c:v>
                </c:pt>
                <c:pt idx="473">
                  <c:v>0</c:v>
                </c:pt>
                <c:pt idx="474">
                  <c:v>-4.0650462481694452E-3</c:v>
                </c:pt>
                <c:pt idx="475">
                  <c:v>-1.4359221077888876E-2</c:v>
                </c:pt>
                <c:pt idx="476">
                  <c:v>1.8424267326058286E-2</c:v>
                </c:pt>
                <c:pt idx="477">
                  <c:v>-2.0304575503818402E-3</c:v>
                </c:pt>
                <c:pt idx="478">
                  <c:v>-1.4329825554824968E-2</c:v>
                </c:pt>
                <c:pt idx="479">
                  <c:v>2.0597329630105622E-3</c:v>
                </c:pt>
                <c:pt idx="480">
                  <c:v>-1.2422519998557209E-2</c:v>
                </c:pt>
                <c:pt idx="481">
                  <c:v>4.158010148663677E-3</c:v>
                </c:pt>
                <c:pt idx="482">
                  <c:v>1.0320009031989449E-2</c:v>
                </c:pt>
                <c:pt idx="483">
                  <c:v>-1.0320009031989472E-2</c:v>
                </c:pt>
                <c:pt idx="484">
                  <c:v>2.0725396019723751E-3</c:v>
                </c:pt>
                <c:pt idx="485">
                  <c:v>6.1919702479212007E-3</c:v>
                </c:pt>
                <c:pt idx="486">
                  <c:v>-1.0341353794732595E-2</c:v>
                </c:pt>
                <c:pt idx="487">
                  <c:v>2.0768439448390691E-3</c:v>
                </c:pt>
                <c:pt idx="488">
                  <c:v>-2.0768439448391172E-3</c:v>
                </c:pt>
                <c:pt idx="489">
                  <c:v>-2.0811662038246232E-3</c:v>
                </c:pt>
                <c:pt idx="490">
                  <c:v>-8.3682496705165792E-3</c:v>
                </c:pt>
                <c:pt idx="491">
                  <c:v>8.3682496705165792E-3</c:v>
                </c:pt>
                <c:pt idx="492">
                  <c:v>-2.0855064910213707E-3</c:v>
                </c:pt>
                <c:pt idx="493">
                  <c:v>2.6778119081392885E-2</c:v>
                </c:pt>
                <c:pt idx="494">
                  <c:v>-4.0733253876358982E-3</c:v>
                </c:pt>
                <c:pt idx="495">
                  <c:v>-1.2320484388040624E-2</c:v>
                </c:pt>
                <c:pt idx="496">
                  <c:v>-6.2176366108704501E-3</c:v>
                </c:pt>
                <c:pt idx="497">
                  <c:v>8.2816208317220176E-3</c:v>
                </c:pt>
                <c:pt idx="498">
                  <c:v>8.2135985373887992E-3</c:v>
                </c:pt>
                <c:pt idx="499">
                  <c:v>-1.2345835822299379E-2</c:v>
                </c:pt>
                <c:pt idx="500">
                  <c:v>3.0583423372080185E-2</c:v>
                </c:pt>
                <c:pt idx="501">
                  <c:v>-1.6194685919980606E-2</c:v>
                </c:pt>
                <c:pt idx="502">
                  <c:v>6.1037829380176656E-3</c:v>
                </c:pt>
                <c:pt idx="503">
                  <c:v>0</c:v>
                </c:pt>
                <c:pt idx="504">
                  <c:v>2.0263431452324674E-3</c:v>
                </c:pt>
                <c:pt idx="505">
                  <c:v>-8.1301260832501755E-3</c:v>
                </c:pt>
                <c:pt idx="506">
                  <c:v>-4.0899852515251661E-3</c:v>
                </c:pt>
                <c:pt idx="507">
                  <c:v>4.0899852515250664E-3</c:v>
                </c:pt>
                <c:pt idx="508">
                  <c:v>4.0733253876358688E-3</c:v>
                </c:pt>
                <c:pt idx="509">
                  <c:v>4.0568006956142478E-3</c:v>
                </c:pt>
                <c:pt idx="510">
                  <c:v>2.0040750883446191E-2</c:v>
                </c:pt>
                <c:pt idx="511">
                  <c:v>1.9821612039912025E-3</c:v>
                </c:pt>
                <c:pt idx="512">
                  <c:v>-7.9523281904950345E-3</c:v>
                </c:pt>
                <c:pt idx="513">
                  <c:v>1.9940186068644495E-3</c:v>
                </c:pt>
                <c:pt idx="514">
                  <c:v>1.1881327886752686E-2</c:v>
                </c:pt>
                <c:pt idx="515">
                  <c:v>2.3347363996991107E-2</c:v>
                </c:pt>
                <c:pt idx="516">
                  <c:v>-4.9271049006782794E-2</c:v>
                </c:pt>
                <c:pt idx="517">
                  <c:v>6.0423144559626617E-3</c:v>
                </c:pt>
                <c:pt idx="518">
                  <c:v>2.006018726865766E-3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10-411A-B7BF-F0953C8E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463568"/>
        <c:axId val="1806466448"/>
      </c:lineChart>
      <c:dateAx>
        <c:axId val="18064635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6466448"/>
        <c:crosses val="autoZero"/>
        <c:auto val="1"/>
        <c:lblOffset val="100"/>
        <c:baseTimeUnit val="days"/>
      </c:dateAx>
      <c:valAx>
        <c:axId val="18064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6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分析!$B$1</c:f>
              <c:strCache>
                <c:ptCount val="1"/>
                <c:pt idx="0">
                  <c:v>台積電2330.TW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分析!$B$2:$B$542</c:f>
              <c:numCache>
                <c:formatCode>General</c:formatCode>
                <c:ptCount val="541"/>
                <c:pt idx="0">
                  <c:v>536</c:v>
                </c:pt>
                <c:pt idx="1">
                  <c:v>542</c:v>
                </c:pt>
                <c:pt idx="2">
                  <c:v>549</c:v>
                </c:pt>
                <c:pt idx="3">
                  <c:v>565</c:v>
                </c:pt>
                <c:pt idx="4">
                  <c:v>580</c:v>
                </c:pt>
                <c:pt idx="5">
                  <c:v>584</c:v>
                </c:pt>
                <c:pt idx="6">
                  <c:v>591</c:v>
                </c:pt>
                <c:pt idx="7">
                  <c:v>605</c:v>
                </c:pt>
                <c:pt idx="8">
                  <c:v>592</c:v>
                </c:pt>
                <c:pt idx="9">
                  <c:v>601</c:v>
                </c:pt>
                <c:pt idx="10">
                  <c:v>607</c:v>
                </c:pt>
                <c:pt idx="11">
                  <c:v>627</c:v>
                </c:pt>
                <c:pt idx="12">
                  <c:v>647</c:v>
                </c:pt>
                <c:pt idx="13">
                  <c:v>673</c:v>
                </c:pt>
                <c:pt idx="14">
                  <c:v>649</c:v>
                </c:pt>
                <c:pt idx="15">
                  <c:v>633</c:v>
                </c:pt>
                <c:pt idx="16">
                  <c:v>617</c:v>
                </c:pt>
                <c:pt idx="17">
                  <c:v>615</c:v>
                </c:pt>
                <c:pt idx="18">
                  <c:v>601</c:v>
                </c:pt>
                <c:pt idx="19">
                  <c:v>591</c:v>
                </c:pt>
                <c:pt idx="20">
                  <c:v>611</c:v>
                </c:pt>
                <c:pt idx="21">
                  <c:v>632</c:v>
                </c:pt>
                <c:pt idx="22">
                  <c:v>630</c:v>
                </c:pt>
                <c:pt idx="23">
                  <c:v>627</c:v>
                </c:pt>
                <c:pt idx="24">
                  <c:v>632</c:v>
                </c:pt>
                <c:pt idx="25">
                  <c:v>663</c:v>
                </c:pt>
                <c:pt idx="26">
                  <c:v>660</c:v>
                </c:pt>
                <c:pt idx="27">
                  <c:v>652</c:v>
                </c:pt>
                <c:pt idx="28">
                  <c:v>650</c:v>
                </c:pt>
                <c:pt idx="29">
                  <c:v>641</c:v>
                </c:pt>
                <c:pt idx="30">
                  <c:v>625</c:v>
                </c:pt>
                <c:pt idx="31">
                  <c:v>635</c:v>
                </c:pt>
                <c:pt idx="32">
                  <c:v>606</c:v>
                </c:pt>
                <c:pt idx="33">
                  <c:v>609</c:v>
                </c:pt>
                <c:pt idx="34">
                  <c:v>622</c:v>
                </c:pt>
                <c:pt idx="35">
                  <c:v>601</c:v>
                </c:pt>
                <c:pt idx="36">
                  <c:v>601</c:v>
                </c:pt>
                <c:pt idx="37">
                  <c:v>598</c:v>
                </c:pt>
                <c:pt idx="38">
                  <c:v>595</c:v>
                </c:pt>
                <c:pt idx="39">
                  <c:v>597</c:v>
                </c:pt>
                <c:pt idx="40">
                  <c:v>609</c:v>
                </c:pt>
                <c:pt idx="41">
                  <c:v>614</c:v>
                </c:pt>
                <c:pt idx="42">
                  <c:v>611</c:v>
                </c:pt>
                <c:pt idx="43">
                  <c:v>613</c:v>
                </c:pt>
                <c:pt idx="44">
                  <c:v>604</c:v>
                </c:pt>
                <c:pt idx="45">
                  <c:v>602</c:v>
                </c:pt>
                <c:pt idx="46">
                  <c:v>591</c:v>
                </c:pt>
                <c:pt idx="47">
                  <c:v>593</c:v>
                </c:pt>
                <c:pt idx="48">
                  <c:v>594</c:v>
                </c:pt>
                <c:pt idx="49">
                  <c:v>576</c:v>
                </c:pt>
                <c:pt idx="50">
                  <c:v>575</c:v>
                </c:pt>
                <c:pt idx="51">
                  <c:v>590</c:v>
                </c:pt>
                <c:pt idx="52">
                  <c:v>599</c:v>
                </c:pt>
                <c:pt idx="53">
                  <c:v>597</c:v>
                </c:pt>
                <c:pt idx="54">
                  <c:v>587</c:v>
                </c:pt>
                <c:pt idx="55">
                  <c:v>602</c:v>
                </c:pt>
                <c:pt idx="56">
                  <c:v>610</c:v>
                </c:pt>
                <c:pt idx="57">
                  <c:v>610</c:v>
                </c:pt>
                <c:pt idx="58">
                  <c:v>613</c:v>
                </c:pt>
                <c:pt idx="59">
                  <c:v>610</c:v>
                </c:pt>
                <c:pt idx="60">
                  <c:v>605</c:v>
                </c:pt>
                <c:pt idx="61">
                  <c:v>605</c:v>
                </c:pt>
                <c:pt idx="62">
                  <c:v>612</c:v>
                </c:pt>
                <c:pt idx="63">
                  <c:v>619</c:v>
                </c:pt>
                <c:pt idx="64">
                  <c:v>610</c:v>
                </c:pt>
                <c:pt idx="65">
                  <c:v>603</c:v>
                </c:pt>
                <c:pt idx="66">
                  <c:v>602</c:v>
                </c:pt>
                <c:pt idx="67">
                  <c:v>592</c:v>
                </c:pt>
                <c:pt idx="68">
                  <c:v>591</c:v>
                </c:pt>
                <c:pt idx="69">
                  <c:v>602</c:v>
                </c:pt>
                <c:pt idx="70">
                  <c:v>610</c:v>
                </c:pt>
                <c:pt idx="71">
                  <c:v>610</c:v>
                </c:pt>
                <c:pt idx="72">
                  <c:v>602</c:v>
                </c:pt>
                <c:pt idx="73">
                  <c:v>600</c:v>
                </c:pt>
                <c:pt idx="74">
                  <c:v>588</c:v>
                </c:pt>
                <c:pt idx="75">
                  <c:v>591</c:v>
                </c:pt>
                <c:pt idx="76">
                  <c:v>585</c:v>
                </c:pt>
                <c:pt idx="77">
                  <c:v>587</c:v>
                </c:pt>
                <c:pt idx="78">
                  <c:v>599</c:v>
                </c:pt>
                <c:pt idx="79">
                  <c:v>589</c:v>
                </c:pt>
                <c:pt idx="80">
                  <c:v>571</c:v>
                </c:pt>
                <c:pt idx="81">
                  <c:v>560</c:v>
                </c:pt>
                <c:pt idx="82">
                  <c:v>547</c:v>
                </c:pt>
                <c:pt idx="83">
                  <c:v>557</c:v>
                </c:pt>
                <c:pt idx="84">
                  <c:v>549</c:v>
                </c:pt>
                <c:pt idx="85">
                  <c:v>572</c:v>
                </c:pt>
                <c:pt idx="86">
                  <c:v>567</c:v>
                </c:pt>
                <c:pt idx="87">
                  <c:v>567</c:v>
                </c:pt>
                <c:pt idx="88">
                  <c:v>573</c:v>
                </c:pt>
                <c:pt idx="89">
                  <c:v>568</c:v>
                </c:pt>
                <c:pt idx="90">
                  <c:v>583</c:v>
                </c:pt>
                <c:pt idx="91">
                  <c:v>585</c:v>
                </c:pt>
                <c:pt idx="92">
                  <c:v>582</c:v>
                </c:pt>
                <c:pt idx="93">
                  <c:v>590</c:v>
                </c:pt>
                <c:pt idx="94">
                  <c:v>597</c:v>
                </c:pt>
                <c:pt idx="95">
                  <c:v>598</c:v>
                </c:pt>
                <c:pt idx="96">
                  <c:v>595</c:v>
                </c:pt>
                <c:pt idx="97">
                  <c:v>596</c:v>
                </c:pt>
                <c:pt idx="98">
                  <c:v>595</c:v>
                </c:pt>
                <c:pt idx="99">
                  <c:v>592</c:v>
                </c:pt>
                <c:pt idx="100">
                  <c:v>589</c:v>
                </c:pt>
                <c:pt idx="101">
                  <c:v>586</c:v>
                </c:pt>
                <c:pt idx="102">
                  <c:v>599</c:v>
                </c:pt>
                <c:pt idx="103">
                  <c:v>602</c:v>
                </c:pt>
                <c:pt idx="104">
                  <c:v>609</c:v>
                </c:pt>
                <c:pt idx="105">
                  <c:v>605</c:v>
                </c:pt>
                <c:pt idx="106">
                  <c:v>606</c:v>
                </c:pt>
                <c:pt idx="107">
                  <c:v>603</c:v>
                </c:pt>
                <c:pt idx="108">
                  <c:v>583</c:v>
                </c:pt>
                <c:pt idx="109">
                  <c:v>578</c:v>
                </c:pt>
                <c:pt idx="110">
                  <c:v>595</c:v>
                </c:pt>
                <c:pt idx="111">
                  <c:v>590</c:v>
                </c:pt>
                <c:pt idx="112">
                  <c:v>591</c:v>
                </c:pt>
                <c:pt idx="113">
                  <c:v>590</c:v>
                </c:pt>
                <c:pt idx="114">
                  <c:v>595</c:v>
                </c:pt>
                <c:pt idx="115">
                  <c:v>595</c:v>
                </c:pt>
                <c:pt idx="116">
                  <c:v>593</c:v>
                </c:pt>
                <c:pt idx="117">
                  <c:v>588</c:v>
                </c:pt>
                <c:pt idx="118">
                  <c:v>591</c:v>
                </c:pt>
                <c:pt idx="119">
                  <c:v>592</c:v>
                </c:pt>
                <c:pt idx="120">
                  <c:v>594</c:v>
                </c:pt>
                <c:pt idx="121">
                  <c:v>588</c:v>
                </c:pt>
                <c:pt idx="122">
                  <c:v>584</c:v>
                </c:pt>
                <c:pt idx="123">
                  <c:v>593</c:v>
                </c:pt>
                <c:pt idx="124">
                  <c:v>607</c:v>
                </c:pt>
                <c:pt idx="125">
                  <c:v>613</c:v>
                </c:pt>
                <c:pt idx="126">
                  <c:v>614</c:v>
                </c:pt>
                <c:pt idx="127">
                  <c:v>589</c:v>
                </c:pt>
                <c:pt idx="128">
                  <c:v>582</c:v>
                </c:pt>
                <c:pt idx="129">
                  <c:v>581</c:v>
                </c:pt>
                <c:pt idx="130">
                  <c:v>585</c:v>
                </c:pt>
                <c:pt idx="131">
                  <c:v>591</c:v>
                </c:pt>
                <c:pt idx="132">
                  <c:v>585</c:v>
                </c:pt>
                <c:pt idx="133">
                  <c:v>580</c:v>
                </c:pt>
                <c:pt idx="134">
                  <c:v>580</c:v>
                </c:pt>
                <c:pt idx="135">
                  <c:v>579</c:v>
                </c:pt>
                <c:pt idx="136">
                  <c:v>583</c:v>
                </c:pt>
                <c:pt idx="137">
                  <c:v>580</c:v>
                </c:pt>
                <c:pt idx="138">
                  <c:v>590</c:v>
                </c:pt>
                <c:pt idx="139">
                  <c:v>594</c:v>
                </c:pt>
                <c:pt idx="140">
                  <c:v>596</c:v>
                </c:pt>
                <c:pt idx="141">
                  <c:v>596</c:v>
                </c:pt>
                <c:pt idx="142">
                  <c:v>591</c:v>
                </c:pt>
                <c:pt idx="143">
                  <c:v>595</c:v>
                </c:pt>
                <c:pt idx="144">
                  <c:v>591</c:v>
                </c:pt>
                <c:pt idx="145">
                  <c:v>590</c:v>
                </c:pt>
                <c:pt idx="146">
                  <c:v>586</c:v>
                </c:pt>
                <c:pt idx="147">
                  <c:v>581</c:v>
                </c:pt>
                <c:pt idx="148">
                  <c:v>584</c:v>
                </c:pt>
                <c:pt idx="149">
                  <c:v>580</c:v>
                </c:pt>
                <c:pt idx="150">
                  <c:v>574</c:v>
                </c:pt>
                <c:pt idx="151">
                  <c:v>559</c:v>
                </c:pt>
                <c:pt idx="152">
                  <c:v>552</c:v>
                </c:pt>
                <c:pt idx="153">
                  <c:v>566</c:v>
                </c:pt>
                <c:pt idx="154">
                  <c:v>572</c:v>
                </c:pt>
                <c:pt idx="155">
                  <c:v>585</c:v>
                </c:pt>
                <c:pt idx="156">
                  <c:v>594</c:v>
                </c:pt>
                <c:pt idx="157">
                  <c:v>599</c:v>
                </c:pt>
                <c:pt idx="158">
                  <c:v>605</c:v>
                </c:pt>
                <c:pt idx="159">
                  <c:v>614</c:v>
                </c:pt>
                <c:pt idx="160">
                  <c:v>613</c:v>
                </c:pt>
                <c:pt idx="161">
                  <c:v>607</c:v>
                </c:pt>
                <c:pt idx="162">
                  <c:v>620</c:v>
                </c:pt>
                <c:pt idx="163">
                  <c:v>631</c:v>
                </c:pt>
                <c:pt idx="164">
                  <c:v>623</c:v>
                </c:pt>
                <c:pt idx="165">
                  <c:v>619</c:v>
                </c:pt>
                <c:pt idx="166">
                  <c:v>619</c:v>
                </c:pt>
                <c:pt idx="167">
                  <c:v>622</c:v>
                </c:pt>
                <c:pt idx="168">
                  <c:v>615</c:v>
                </c:pt>
                <c:pt idx="169">
                  <c:v>613</c:v>
                </c:pt>
                <c:pt idx="170">
                  <c:v>607</c:v>
                </c:pt>
                <c:pt idx="171">
                  <c:v>600</c:v>
                </c:pt>
                <c:pt idx="172">
                  <c:v>600</c:v>
                </c:pt>
                <c:pt idx="173">
                  <c:v>586</c:v>
                </c:pt>
                <c:pt idx="174">
                  <c:v>588</c:v>
                </c:pt>
                <c:pt idx="175">
                  <c:v>598</c:v>
                </c:pt>
                <c:pt idx="176">
                  <c:v>602</c:v>
                </c:pt>
                <c:pt idx="177">
                  <c:v>594</c:v>
                </c:pt>
                <c:pt idx="178">
                  <c:v>580</c:v>
                </c:pt>
                <c:pt idx="179">
                  <c:v>580</c:v>
                </c:pt>
                <c:pt idx="180">
                  <c:v>574</c:v>
                </c:pt>
                <c:pt idx="181">
                  <c:v>572</c:v>
                </c:pt>
                <c:pt idx="182">
                  <c:v>572</c:v>
                </c:pt>
                <c:pt idx="183">
                  <c:v>571</c:v>
                </c:pt>
                <c:pt idx="184">
                  <c:v>580</c:v>
                </c:pt>
                <c:pt idx="185">
                  <c:v>575</c:v>
                </c:pt>
                <c:pt idx="186">
                  <c:v>575</c:v>
                </c:pt>
                <c:pt idx="187">
                  <c:v>571</c:v>
                </c:pt>
                <c:pt idx="188">
                  <c:v>573</c:v>
                </c:pt>
                <c:pt idx="189">
                  <c:v>600</c:v>
                </c:pt>
                <c:pt idx="190">
                  <c:v>590</c:v>
                </c:pt>
                <c:pt idx="191">
                  <c:v>600</c:v>
                </c:pt>
                <c:pt idx="192">
                  <c:v>598</c:v>
                </c:pt>
                <c:pt idx="193">
                  <c:v>596</c:v>
                </c:pt>
                <c:pt idx="194">
                  <c:v>600</c:v>
                </c:pt>
                <c:pt idx="195">
                  <c:v>593</c:v>
                </c:pt>
                <c:pt idx="196">
                  <c:v>599</c:v>
                </c:pt>
                <c:pt idx="197">
                  <c:v>599</c:v>
                </c:pt>
                <c:pt idx="198">
                  <c:v>595</c:v>
                </c:pt>
                <c:pt idx="199">
                  <c:v>590</c:v>
                </c:pt>
                <c:pt idx="200">
                  <c:v>590</c:v>
                </c:pt>
                <c:pt idx="201">
                  <c:v>592</c:v>
                </c:pt>
                <c:pt idx="202">
                  <c:v>592</c:v>
                </c:pt>
                <c:pt idx="203">
                  <c:v>587</c:v>
                </c:pt>
                <c:pt idx="204">
                  <c:v>600</c:v>
                </c:pt>
                <c:pt idx="205">
                  <c:v>602</c:v>
                </c:pt>
                <c:pt idx="206">
                  <c:v>611</c:v>
                </c:pt>
                <c:pt idx="207">
                  <c:v>612</c:v>
                </c:pt>
                <c:pt idx="208">
                  <c:v>606</c:v>
                </c:pt>
                <c:pt idx="209">
                  <c:v>604</c:v>
                </c:pt>
                <c:pt idx="210">
                  <c:v>608</c:v>
                </c:pt>
                <c:pt idx="211">
                  <c:v>610</c:v>
                </c:pt>
                <c:pt idx="212">
                  <c:v>610</c:v>
                </c:pt>
                <c:pt idx="213">
                  <c:v>613</c:v>
                </c:pt>
                <c:pt idx="214">
                  <c:v>618</c:v>
                </c:pt>
                <c:pt idx="215">
                  <c:v>615</c:v>
                </c:pt>
                <c:pt idx="216">
                  <c:v>612</c:v>
                </c:pt>
                <c:pt idx="217">
                  <c:v>603</c:v>
                </c:pt>
                <c:pt idx="218">
                  <c:v>603</c:v>
                </c:pt>
                <c:pt idx="219">
                  <c:v>596</c:v>
                </c:pt>
                <c:pt idx="220">
                  <c:v>593</c:v>
                </c:pt>
                <c:pt idx="221">
                  <c:v>596</c:v>
                </c:pt>
                <c:pt idx="222">
                  <c:v>600</c:v>
                </c:pt>
                <c:pt idx="223">
                  <c:v>615</c:v>
                </c:pt>
                <c:pt idx="224">
                  <c:v>608</c:v>
                </c:pt>
                <c:pt idx="225">
                  <c:v>600</c:v>
                </c:pt>
                <c:pt idx="226">
                  <c:v>607</c:v>
                </c:pt>
                <c:pt idx="227">
                  <c:v>602</c:v>
                </c:pt>
                <c:pt idx="228">
                  <c:v>608</c:v>
                </c:pt>
                <c:pt idx="229">
                  <c:v>605</c:v>
                </c:pt>
                <c:pt idx="230">
                  <c:v>601</c:v>
                </c:pt>
                <c:pt idx="231">
                  <c:v>599</c:v>
                </c:pt>
                <c:pt idx="232">
                  <c:v>600</c:v>
                </c:pt>
                <c:pt idx="233">
                  <c:v>605</c:v>
                </c:pt>
                <c:pt idx="234">
                  <c:v>607</c:v>
                </c:pt>
                <c:pt idx="235">
                  <c:v>598</c:v>
                </c:pt>
                <c:pt idx="236">
                  <c:v>597</c:v>
                </c:pt>
                <c:pt idx="237">
                  <c:v>600</c:v>
                </c:pt>
                <c:pt idx="238">
                  <c:v>606</c:v>
                </c:pt>
                <c:pt idx="239">
                  <c:v>604</c:v>
                </c:pt>
                <c:pt idx="240">
                  <c:v>606</c:v>
                </c:pt>
                <c:pt idx="241">
                  <c:v>615</c:v>
                </c:pt>
                <c:pt idx="242">
                  <c:v>616</c:v>
                </c:pt>
                <c:pt idx="243">
                  <c:v>615</c:v>
                </c:pt>
                <c:pt idx="244">
                  <c:v>631</c:v>
                </c:pt>
                <c:pt idx="245">
                  <c:v>656</c:v>
                </c:pt>
                <c:pt idx="246">
                  <c:v>650</c:v>
                </c:pt>
                <c:pt idx="247">
                  <c:v>644</c:v>
                </c:pt>
                <c:pt idx="248">
                  <c:v>634</c:v>
                </c:pt>
                <c:pt idx="249">
                  <c:v>643</c:v>
                </c:pt>
                <c:pt idx="250">
                  <c:v>651</c:v>
                </c:pt>
                <c:pt idx="251">
                  <c:v>660</c:v>
                </c:pt>
                <c:pt idx="252">
                  <c:v>661</c:v>
                </c:pt>
                <c:pt idx="253">
                  <c:v>672</c:v>
                </c:pt>
                <c:pt idx="254">
                  <c:v>683</c:v>
                </c:pt>
                <c:pt idx="255">
                  <c:v>662</c:v>
                </c:pt>
                <c:pt idx="256">
                  <c:v>654</c:v>
                </c:pt>
                <c:pt idx="257">
                  <c:v>651</c:v>
                </c:pt>
                <c:pt idx="258">
                  <c:v>641</c:v>
                </c:pt>
                <c:pt idx="259">
                  <c:v>653</c:v>
                </c:pt>
                <c:pt idx="260">
                  <c:v>641</c:v>
                </c:pt>
                <c:pt idx="261">
                  <c:v>636</c:v>
                </c:pt>
                <c:pt idx="262">
                  <c:v>635</c:v>
                </c:pt>
                <c:pt idx="263">
                  <c:v>628</c:v>
                </c:pt>
                <c:pt idx="264">
                  <c:v>633</c:v>
                </c:pt>
                <c:pt idx="265">
                  <c:v>649</c:v>
                </c:pt>
                <c:pt idx="266">
                  <c:v>650</c:v>
                </c:pt>
                <c:pt idx="267">
                  <c:v>637</c:v>
                </c:pt>
                <c:pt idx="268">
                  <c:v>633</c:v>
                </c:pt>
                <c:pt idx="269">
                  <c:v>646</c:v>
                </c:pt>
                <c:pt idx="270">
                  <c:v>645</c:v>
                </c:pt>
                <c:pt idx="271">
                  <c:v>637</c:v>
                </c:pt>
                <c:pt idx="272">
                  <c:v>632</c:v>
                </c:pt>
                <c:pt idx="273">
                  <c:v>627</c:v>
                </c:pt>
                <c:pt idx="274">
                  <c:v>625</c:v>
                </c:pt>
                <c:pt idx="275">
                  <c:v>604</c:v>
                </c:pt>
                <c:pt idx="276">
                  <c:v>604</c:v>
                </c:pt>
                <c:pt idx="277">
                  <c:v>604</c:v>
                </c:pt>
                <c:pt idx="278">
                  <c:v>601</c:v>
                </c:pt>
                <c:pt idx="279">
                  <c:v>602</c:v>
                </c:pt>
                <c:pt idx="280">
                  <c:v>595</c:v>
                </c:pt>
                <c:pt idx="281">
                  <c:v>576</c:v>
                </c:pt>
                <c:pt idx="282">
                  <c:v>563</c:v>
                </c:pt>
                <c:pt idx="283">
                  <c:v>568</c:v>
                </c:pt>
                <c:pt idx="284">
                  <c:v>587</c:v>
                </c:pt>
                <c:pt idx="285">
                  <c:v>575</c:v>
                </c:pt>
                <c:pt idx="286">
                  <c:v>572</c:v>
                </c:pt>
                <c:pt idx="287">
                  <c:v>558</c:v>
                </c:pt>
                <c:pt idx="288">
                  <c:v>558</c:v>
                </c:pt>
                <c:pt idx="289">
                  <c:v>582</c:v>
                </c:pt>
                <c:pt idx="290">
                  <c:v>581</c:v>
                </c:pt>
                <c:pt idx="291">
                  <c:v>586</c:v>
                </c:pt>
                <c:pt idx="292">
                  <c:v>583</c:v>
                </c:pt>
                <c:pt idx="293">
                  <c:v>590</c:v>
                </c:pt>
                <c:pt idx="294">
                  <c:v>591</c:v>
                </c:pt>
                <c:pt idx="295">
                  <c:v>598</c:v>
                </c:pt>
                <c:pt idx="296">
                  <c:v>584</c:v>
                </c:pt>
                <c:pt idx="297">
                  <c:v>589</c:v>
                </c:pt>
                <c:pt idx="298">
                  <c:v>600</c:v>
                </c:pt>
                <c:pt idx="299">
                  <c:v>597</c:v>
                </c:pt>
                <c:pt idx="300">
                  <c:v>589</c:v>
                </c:pt>
                <c:pt idx="301">
                  <c:v>578</c:v>
                </c:pt>
                <c:pt idx="302">
                  <c:v>566</c:v>
                </c:pt>
                <c:pt idx="303">
                  <c:v>567</c:v>
                </c:pt>
                <c:pt idx="304">
                  <c:v>558</c:v>
                </c:pt>
                <c:pt idx="305">
                  <c:v>557</c:v>
                </c:pt>
                <c:pt idx="306">
                  <c:v>573</c:v>
                </c:pt>
                <c:pt idx="307">
                  <c:v>573</c:v>
                </c:pt>
                <c:pt idx="308">
                  <c:v>562</c:v>
                </c:pt>
                <c:pt idx="309">
                  <c:v>561</c:v>
                </c:pt>
                <c:pt idx="310">
                  <c:v>565</c:v>
                </c:pt>
                <c:pt idx="311">
                  <c:v>570</c:v>
                </c:pt>
                <c:pt idx="312">
                  <c:v>565</c:v>
                </c:pt>
                <c:pt idx="313">
                  <c:v>558</c:v>
                </c:pt>
                <c:pt idx="314">
                  <c:v>547</c:v>
                </c:pt>
                <c:pt idx="315">
                  <c:v>546</c:v>
                </c:pt>
                <c:pt idx="316">
                  <c:v>526</c:v>
                </c:pt>
                <c:pt idx="317">
                  <c:v>531</c:v>
                </c:pt>
                <c:pt idx="318">
                  <c:v>538</c:v>
                </c:pt>
                <c:pt idx="319">
                  <c:v>531</c:v>
                </c:pt>
                <c:pt idx="320">
                  <c:v>534</c:v>
                </c:pt>
                <c:pt idx="321">
                  <c:v>542</c:v>
                </c:pt>
                <c:pt idx="322">
                  <c:v>528</c:v>
                </c:pt>
                <c:pt idx="323">
                  <c:v>520</c:v>
                </c:pt>
                <c:pt idx="324">
                  <c:v>518</c:v>
                </c:pt>
                <c:pt idx="325">
                  <c:v>521</c:v>
                </c:pt>
                <c:pt idx="326">
                  <c:v>505</c:v>
                </c:pt>
                <c:pt idx="327">
                  <c:v>511</c:v>
                </c:pt>
                <c:pt idx="328">
                  <c:v>520</c:v>
                </c:pt>
                <c:pt idx="329">
                  <c:v>530</c:v>
                </c:pt>
                <c:pt idx="330">
                  <c:v>538</c:v>
                </c:pt>
                <c:pt idx="331">
                  <c:v>522</c:v>
                </c:pt>
                <c:pt idx="332">
                  <c:v>530</c:v>
                </c:pt>
                <c:pt idx="333">
                  <c:v>528</c:v>
                </c:pt>
                <c:pt idx="334">
                  <c:v>520</c:v>
                </c:pt>
                <c:pt idx="335">
                  <c:v>524</c:v>
                </c:pt>
                <c:pt idx="336">
                  <c:v>514</c:v>
                </c:pt>
                <c:pt idx="337">
                  <c:v>530</c:v>
                </c:pt>
                <c:pt idx="338">
                  <c:v>547</c:v>
                </c:pt>
                <c:pt idx="339">
                  <c:v>560</c:v>
                </c:pt>
                <c:pt idx="340">
                  <c:v>549</c:v>
                </c:pt>
                <c:pt idx="341">
                  <c:v>540</c:v>
                </c:pt>
                <c:pt idx="342">
                  <c:v>540</c:v>
                </c:pt>
                <c:pt idx="343">
                  <c:v>535</c:v>
                </c:pt>
                <c:pt idx="344">
                  <c:v>544</c:v>
                </c:pt>
                <c:pt idx="345">
                  <c:v>541</c:v>
                </c:pt>
                <c:pt idx="346">
                  <c:v>530</c:v>
                </c:pt>
                <c:pt idx="347">
                  <c:v>516</c:v>
                </c:pt>
                <c:pt idx="348">
                  <c:v>513</c:v>
                </c:pt>
                <c:pt idx="349">
                  <c:v>509</c:v>
                </c:pt>
                <c:pt idx="350">
                  <c:v>508</c:v>
                </c:pt>
                <c:pt idx="351">
                  <c:v>501</c:v>
                </c:pt>
                <c:pt idx="352">
                  <c:v>498</c:v>
                </c:pt>
                <c:pt idx="353">
                  <c:v>505</c:v>
                </c:pt>
                <c:pt idx="354">
                  <c:v>494.5</c:v>
                </c:pt>
                <c:pt idx="355">
                  <c:v>485.5</c:v>
                </c:pt>
                <c:pt idx="356">
                  <c:v>486.5</c:v>
                </c:pt>
                <c:pt idx="357">
                  <c:v>498.5</c:v>
                </c:pt>
                <c:pt idx="358">
                  <c:v>497.5</c:v>
                </c:pt>
                <c:pt idx="359">
                  <c:v>491</c:v>
                </c:pt>
                <c:pt idx="360">
                  <c:v>476</c:v>
                </c:pt>
                <c:pt idx="361">
                  <c:v>453.5</c:v>
                </c:pt>
                <c:pt idx="362">
                  <c:v>440</c:v>
                </c:pt>
                <c:pt idx="363">
                  <c:v>446</c:v>
                </c:pt>
                <c:pt idx="364">
                  <c:v>435.5</c:v>
                </c:pt>
                <c:pt idx="365">
                  <c:v>457.5</c:v>
                </c:pt>
                <c:pt idx="366">
                  <c:v>467</c:v>
                </c:pt>
                <c:pt idx="367">
                  <c:v>462</c:v>
                </c:pt>
                <c:pt idx="368">
                  <c:v>449.5</c:v>
                </c:pt>
                <c:pt idx="369">
                  <c:v>470.5</c:v>
                </c:pt>
                <c:pt idx="370">
                  <c:v>475</c:v>
                </c:pt>
                <c:pt idx="371">
                  <c:v>492.5</c:v>
                </c:pt>
                <c:pt idx="372">
                  <c:v>495.5</c:v>
                </c:pt>
                <c:pt idx="373">
                  <c:v>491</c:v>
                </c:pt>
                <c:pt idx="374">
                  <c:v>495</c:v>
                </c:pt>
                <c:pt idx="375">
                  <c:v>501</c:v>
                </c:pt>
                <c:pt idx="376">
                  <c:v>503</c:v>
                </c:pt>
                <c:pt idx="377">
                  <c:v>499.5</c:v>
                </c:pt>
                <c:pt idx="378">
                  <c:v>495</c:v>
                </c:pt>
                <c:pt idx="379">
                  <c:v>502</c:v>
                </c:pt>
                <c:pt idx="380">
                  <c:v>501</c:v>
                </c:pt>
                <c:pt idx="381">
                  <c:v>509</c:v>
                </c:pt>
                <c:pt idx="382">
                  <c:v>504</c:v>
                </c:pt>
                <c:pt idx="383">
                  <c:v>492</c:v>
                </c:pt>
                <c:pt idx="384">
                  <c:v>501</c:v>
                </c:pt>
                <c:pt idx="385">
                  <c:v>500</c:v>
                </c:pt>
                <c:pt idx="386">
                  <c:v>516</c:v>
                </c:pt>
                <c:pt idx="387">
                  <c:v>512</c:v>
                </c:pt>
                <c:pt idx="388">
                  <c:v>510</c:v>
                </c:pt>
                <c:pt idx="389">
                  <c:v>500</c:v>
                </c:pt>
                <c:pt idx="390">
                  <c:v>514</c:v>
                </c:pt>
                <c:pt idx="391">
                  <c:v>517</c:v>
                </c:pt>
                <c:pt idx="392">
                  <c:v>523</c:v>
                </c:pt>
                <c:pt idx="393">
                  <c:v>525</c:v>
                </c:pt>
                <c:pt idx="394">
                  <c:v>527</c:v>
                </c:pt>
                <c:pt idx="395">
                  <c:v>520</c:v>
                </c:pt>
                <c:pt idx="396">
                  <c:v>519</c:v>
                </c:pt>
                <c:pt idx="397">
                  <c:v>510</c:v>
                </c:pt>
                <c:pt idx="398">
                  <c:v>504</c:v>
                </c:pt>
                <c:pt idx="399">
                  <c:v>503</c:v>
                </c:pt>
                <c:pt idx="400">
                  <c:v>508</c:v>
                </c:pt>
                <c:pt idx="401">
                  <c:v>512</c:v>
                </c:pt>
                <c:pt idx="402">
                  <c:v>498.5</c:v>
                </c:pt>
                <c:pt idx="403">
                  <c:v>496</c:v>
                </c:pt>
                <c:pt idx="404">
                  <c:v>505</c:v>
                </c:pt>
                <c:pt idx="405">
                  <c:v>490.5</c:v>
                </c:pt>
                <c:pt idx="406">
                  <c:v>485</c:v>
                </c:pt>
                <c:pt idx="407">
                  <c:v>486</c:v>
                </c:pt>
                <c:pt idx="408">
                  <c:v>489</c:v>
                </c:pt>
                <c:pt idx="409">
                  <c:v>472.5</c:v>
                </c:pt>
                <c:pt idx="410">
                  <c:v>475</c:v>
                </c:pt>
                <c:pt idx="411">
                  <c:v>486.5</c:v>
                </c:pt>
                <c:pt idx="412">
                  <c:v>493</c:v>
                </c:pt>
                <c:pt idx="413">
                  <c:v>480</c:v>
                </c:pt>
                <c:pt idx="414">
                  <c:v>476.5</c:v>
                </c:pt>
                <c:pt idx="415">
                  <c:v>472</c:v>
                </c:pt>
                <c:pt idx="416">
                  <c:v>467</c:v>
                </c:pt>
                <c:pt idx="417">
                  <c:v>476.5</c:v>
                </c:pt>
                <c:pt idx="418">
                  <c:v>471</c:v>
                </c:pt>
                <c:pt idx="419">
                  <c:v>464.5</c:v>
                </c:pt>
                <c:pt idx="420">
                  <c:v>455</c:v>
                </c:pt>
                <c:pt idx="421">
                  <c:v>446.5</c:v>
                </c:pt>
                <c:pt idx="422">
                  <c:v>448</c:v>
                </c:pt>
                <c:pt idx="423">
                  <c:v>438</c:v>
                </c:pt>
                <c:pt idx="424">
                  <c:v>435</c:v>
                </c:pt>
                <c:pt idx="425">
                  <c:v>422</c:v>
                </c:pt>
                <c:pt idx="426">
                  <c:v>417</c:v>
                </c:pt>
                <c:pt idx="427">
                  <c:v>429</c:v>
                </c:pt>
                <c:pt idx="428">
                  <c:v>445</c:v>
                </c:pt>
                <c:pt idx="429">
                  <c:v>451</c:v>
                </c:pt>
                <c:pt idx="430">
                  <c:v>438</c:v>
                </c:pt>
                <c:pt idx="431">
                  <c:v>401.5</c:v>
                </c:pt>
                <c:pt idx="432">
                  <c:v>397.5</c:v>
                </c:pt>
                <c:pt idx="433">
                  <c:v>395</c:v>
                </c:pt>
                <c:pt idx="434">
                  <c:v>412</c:v>
                </c:pt>
                <c:pt idx="435">
                  <c:v>397</c:v>
                </c:pt>
                <c:pt idx="436">
                  <c:v>407</c:v>
                </c:pt>
                <c:pt idx="437">
                  <c:v>395.5</c:v>
                </c:pt>
                <c:pt idx="438">
                  <c:v>397.5</c:v>
                </c:pt>
                <c:pt idx="439">
                  <c:v>389.5</c:v>
                </c:pt>
                <c:pt idx="440">
                  <c:v>387</c:v>
                </c:pt>
                <c:pt idx="441">
                  <c:v>371</c:v>
                </c:pt>
                <c:pt idx="442">
                  <c:v>376</c:v>
                </c:pt>
                <c:pt idx="443">
                  <c:v>385.5</c:v>
                </c:pt>
                <c:pt idx="444">
                  <c:v>379.5</c:v>
                </c:pt>
                <c:pt idx="445">
                  <c:v>390</c:v>
                </c:pt>
                <c:pt idx="446">
                  <c:v>391.5</c:v>
                </c:pt>
                <c:pt idx="447">
                  <c:v>395</c:v>
                </c:pt>
                <c:pt idx="448">
                  <c:v>384</c:v>
                </c:pt>
                <c:pt idx="449">
                  <c:v>382</c:v>
                </c:pt>
                <c:pt idx="450">
                  <c:v>390</c:v>
                </c:pt>
                <c:pt idx="451">
                  <c:v>399</c:v>
                </c:pt>
                <c:pt idx="452">
                  <c:v>417</c:v>
                </c:pt>
                <c:pt idx="453">
                  <c:v>407.5</c:v>
                </c:pt>
                <c:pt idx="454">
                  <c:v>441.5</c:v>
                </c:pt>
                <c:pt idx="455">
                  <c:v>445</c:v>
                </c:pt>
                <c:pt idx="456">
                  <c:v>480</c:v>
                </c:pt>
                <c:pt idx="457">
                  <c:v>487</c:v>
                </c:pt>
                <c:pt idx="458">
                  <c:v>485</c:v>
                </c:pt>
                <c:pt idx="459">
                  <c:v>487</c:v>
                </c:pt>
                <c:pt idx="460">
                  <c:v>482</c:v>
                </c:pt>
                <c:pt idx="461">
                  <c:v>491</c:v>
                </c:pt>
                <c:pt idx="462">
                  <c:v>492</c:v>
                </c:pt>
                <c:pt idx="463">
                  <c:v>496</c:v>
                </c:pt>
                <c:pt idx="464">
                  <c:v>498</c:v>
                </c:pt>
                <c:pt idx="465">
                  <c:v>480.5</c:v>
                </c:pt>
                <c:pt idx="466">
                  <c:v>487</c:v>
                </c:pt>
                <c:pt idx="467">
                  <c:v>490</c:v>
                </c:pt>
                <c:pt idx="468">
                  <c:v>498.5</c:v>
                </c:pt>
                <c:pt idx="469">
                  <c:v>492.5</c:v>
                </c:pt>
                <c:pt idx="470">
                  <c:v>489</c:v>
                </c:pt>
                <c:pt idx="471">
                  <c:v>478</c:v>
                </c:pt>
                <c:pt idx="472">
                  <c:v>475</c:v>
                </c:pt>
                <c:pt idx="473">
                  <c:v>471.5</c:v>
                </c:pt>
                <c:pt idx="474">
                  <c:v>481.5</c:v>
                </c:pt>
                <c:pt idx="475">
                  <c:v>475</c:v>
                </c:pt>
                <c:pt idx="476">
                  <c:v>471.5</c:v>
                </c:pt>
                <c:pt idx="477">
                  <c:v>480.5</c:v>
                </c:pt>
                <c:pt idx="478">
                  <c:v>480.5</c:v>
                </c:pt>
                <c:pt idx="479">
                  <c:v>471</c:v>
                </c:pt>
                <c:pt idx="480">
                  <c:v>466.5</c:v>
                </c:pt>
                <c:pt idx="481">
                  <c:v>457.5</c:v>
                </c:pt>
                <c:pt idx="482">
                  <c:v>459</c:v>
                </c:pt>
                <c:pt idx="483">
                  <c:v>468</c:v>
                </c:pt>
                <c:pt idx="484">
                  <c:v>455</c:v>
                </c:pt>
                <c:pt idx="485">
                  <c:v>456.5</c:v>
                </c:pt>
                <c:pt idx="486">
                  <c:v>457</c:v>
                </c:pt>
                <c:pt idx="487">
                  <c:v>451</c:v>
                </c:pt>
                <c:pt idx="488">
                  <c:v>446</c:v>
                </c:pt>
                <c:pt idx="489">
                  <c:v>448.5</c:v>
                </c:pt>
                <c:pt idx="490">
                  <c:v>453</c:v>
                </c:pt>
                <c:pt idx="491">
                  <c:v>449.5</c:v>
                </c:pt>
                <c:pt idx="492">
                  <c:v>458.5</c:v>
                </c:pt>
                <c:pt idx="493">
                  <c:v>458.5</c:v>
                </c:pt>
                <c:pt idx="494">
                  <c:v>481</c:v>
                </c:pt>
                <c:pt idx="495">
                  <c:v>486</c:v>
                </c:pt>
                <c:pt idx="496">
                  <c:v>484.5</c:v>
                </c:pt>
                <c:pt idx="497">
                  <c:v>486.5</c:v>
                </c:pt>
                <c:pt idx="498">
                  <c:v>500</c:v>
                </c:pt>
                <c:pt idx="499">
                  <c:v>505</c:v>
                </c:pt>
                <c:pt idx="500">
                  <c:v>503</c:v>
                </c:pt>
                <c:pt idx="501">
                  <c:v>543</c:v>
                </c:pt>
                <c:pt idx="502">
                  <c:v>522</c:v>
                </c:pt>
                <c:pt idx="503">
                  <c:v>530</c:v>
                </c:pt>
                <c:pt idx="504">
                  <c:v>540</c:v>
                </c:pt>
                <c:pt idx="505">
                  <c:v>542</c:v>
                </c:pt>
                <c:pt idx="506">
                  <c:v>526</c:v>
                </c:pt>
                <c:pt idx="507">
                  <c:v>523</c:v>
                </c:pt>
                <c:pt idx="508">
                  <c:v>540</c:v>
                </c:pt>
                <c:pt idx="509">
                  <c:v>540</c:v>
                </c:pt>
                <c:pt idx="510">
                  <c:v>545</c:v>
                </c:pt>
                <c:pt idx="511">
                  <c:v>541</c:v>
                </c:pt>
                <c:pt idx="512">
                  <c:v>545</c:v>
                </c:pt>
                <c:pt idx="513">
                  <c:v>525</c:v>
                </c:pt>
                <c:pt idx="514">
                  <c:v>528</c:v>
                </c:pt>
                <c:pt idx="515">
                  <c:v>518</c:v>
                </c:pt>
                <c:pt idx="516">
                  <c:v>517</c:v>
                </c:pt>
                <c:pt idx="517">
                  <c:v>516</c:v>
                </c:pt>
                <c:pt idx="518">
                  <c:v>507</c:v>
                </c:pt>
                <c:pt idx="519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AD-4C52-AA91-A8B1CFAE128A}"/>
            </c:ext>
          </c:extLst>
        </c:ser>
        <c:ser>
          <c:idx val="2"/>
          <c:order val="2"/>
          <c:tx>
            <c:strRef>
              <c:f>分析!$F$1</c:f>
              <c:strCache>
                <c:ptCount val="1"/>
                <c:pt idx="0">
                  <c:v>台泥1101.TW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分析!$F$2:$F$542</c:f>
              <c:numCache>
                <c:formatCode>General</c:formatCode>
                <c:ptCount val="541"/>
                <c:pt idx="0">
                  <c:v>43.2</c:v>
                </c:pt>
                <c:pt idx="1">
                  <c:v>43.1</c:v>
                </c:pt>
                <c:pt idx="2">
                  <c:v>42.95</c:v>
                </c:pt>
                <c:pt idx="3">
                  <c:v>42.85</c:v>
                </c:pt>
                <c:pt idx="4">
                  <c:v>42.95</c:v>
                </c:pt>
                <c:pt idx="5">
                  <c:v>43.1</c:v>
                </c:pt>
                <c:pt idx="6">
                  <c:v>42.7</c:v>
                </c:pt>
                <c:pt idx="7">
                  <c:v>42.7</c:v>
                </c:pt>
                <c:pt idx="8">
                  <c:v>42.55</c:v>
                </c:pt>
                <c:pt idx="9">
                  <c:v>41.95</c:v>
                </c:pt>
                <c:pt idx="10">
                  <c:v>41.6</c:v>
                </c:pt>
                <c:pt idx="11">
                  <c:v>41.75</c:v>
                </c:pt>
                <c:pt idx="12">
                  <c:v>40.950000000000003</c:v>
                </c:pt>
                <c:pt idx="13">
                  <c:v>40.799999999999997</c:v>
                </c:pt>
                <c:pt idx="14">
                  <c:v>40.6</c:v>
                </c:pt>
                <c:pt idx="15">
                  <c:v>40.9</c:v>
                </c:pt>
                <c:pt idx="16">
                  <c:v>40.35</c:v>
                </c:pt>
                <c:pt idx="17">
                  <c:v>40.35</c:v>
                </c:pt>
                <c:pt idx="18">
                  <c:v>40.25</c:v>
                </c:pt>
                <c:pt idx="19">
                  <c:v>40.15</c:v>
                </c:pt>
                <c:pt idx="20">
                  <c:v>40.799999999999997</c:v>
                </c:pt>
                <c:pt idx="21">
                  <c:v>40.75</c:v>
                </c:pt>
                <c:pt idx="22">
                  <c:v>40.549999999999997</c:v>
                </c:pt>
                <c:pt idx="23">
                  <c:v>40.4</c:v>
                </c:pt>
                <c:pt idx="24">
                  <c:v>40.85</c:v>
                </c:pt>
                <c:pt idx="25">
                  <c:v>41.25</c:v>
                </c:pt>
                <c:pt idx="26">
                  <c:v>41.35</c:v>
                </c:pt>
                <c:pt idx="27">
                  <c:v>41.6</c:v>
                </c:pt>
                <c:pt idx="28">
                  <c:v>41.8</c:v>
                </c:pt>
                <c:pt idx="29">
                  <c:v>42.45</c:v>
                </c:pt>
                <c:pt idx="30">
                  <c:v>42.55</c:v>
                </c:pt>
                <c:pt idx="31">
                  <c:v>42.9</c:v>
                </c:pt>
                <c:pt idx="32">
                  <c:v>42</c:v>
                </c:pt>
                <c:pt idx="33">
                  <c:v>42.1</c:v>
                </c:pt>
                <c:pt idx="34">
                  <c:v>42.55</c:v>
                </c:pt>
                <c:pt idx="35">
                  <c:v>42.5</c:v>
                </c:pt>
                <c:pt idx="36">
                  <c:v>42.5</c:v>
                </c:pt>
                <c:pt idx="37">
                  <c:v>42.65</c:v>
                </c:pt>
                <c:pt idx="38">
                  <c:v>43.4</c:v>
                </c:pt>
                <c:pt idx="39">
                  <c:v>43</c:v>
                </c:pt>
                <c:pt idx="40">
                  <c:v>42.85</c:v>
                </c:pt>
                <c:pt idx="41">
                  <c:v>42.7</c:v>
                </c:pt>
                <c:pt idx="42">
                  <c:v>42.35</c:v>
                </c:pt>
                <c:pt idx="43">
                  <c:v>42.6</c:v>
                </c:pt>
                <c:pt idx="44">
                  <c:v>42.85</c:v>
                </c:pt>
                <c:pt idx="45">
                  <c:v>43.1</c:v>
                </c:pt>
                <c:pt idx="46">
                  <c:v>42.7</c:v>
                </c:pt>
                <c:pt idx="47">
                  <c:v>45.8</c:v>
                </c:pt>
                <c:pt idx="48">
                  <c:v>45.7</c:v>
                </c:pt>
                <c:pt idx="49">
                  <c:v>45.55</c:v>
                </c:pt>
                <c:pt idx="50">
                  <c:v>45.55</c:v>
                </c:pt>
                <c:pt idx="51">
                  <c:v>46.15</c:v>
                </c:pt>
                <c:pt idx="52">
                  <c:v>46.5</c:v>
                </c:pt>
                <c:pt idx="53">
                  <c:v>46.55</c:v>
                </c:pt>
                <c:pt idx="54">
                  <c:v>46.8</c:v>
                </c:pt>
                <c:pt idx="55">
                  <c:v>46.7</c:v>
                </c:pt>
                <c:pt idx="56">
                  <c:v>46.85</c:v>
                </c:pt>
                <c:pt idx="57">
                  <c:v>46.8</c:v>
                </c:pt>
                <c:pt idx="58">
                  <c:v>46.9</c:v>
                </c:pt>
                <c:pt idx="59">
                  <c:v>46.7</c:v>
                </c:pt>
                <c:pt idx="60">
                  <c:v>46.85</c:v>
                </c:pt>
                <c:pt idx="61">
                  <c:v>47.2</c:v>
                </c:pt>
                <c:pt idx="62">
                  <c:v>47</c:v>
                </c:pt>
                <c:pt idx="63">
                  <c:v>47.9</c:v>
                </c:pt>
                <c:pt idx="64">
                  <c:v>49</c:v>
                </c:pt>
                <c:pt idx="65">
                  <c:v>50.4</c:v>
                </c:pt>
                <c:pt idx="66">
                  <c:v>52</c:v>
                </c:pt>
                <c:pt idx="67">
                  <c:v>55.7</c:v>
                </c:pt>
                <c:pt idx="68">
                  <c:v>54.1</c:v>
                </c:pt>
                <c:pt idx="69">
                  <c:v>53</c:v>
                </c:pt>
                <c:pt idx="70">
                  <c:v>53.1</c:v>
                </c:pt>
                <c:pt idx="71">
                  <c:v>52.7</c:v>
                </c:pt>
                <c:pt idx="72">
                  <c:v>53.2</c:v>
                </c:pt>
                <c:pt idx="73">
                  <c:v>52.1</c:v>
                </c:pt>
                <c:pt idx="74">
                  <c:v>51.2</c:v>
                </c:pt>
                <c:pt idx="75">
                  <c:v>50.2</c:v>
                </c:pt>
                <c:pt idx="76">
                  <c:v>50.8</c:v>
                </c:pt>
                <c:pt idx="77">
                  <c:v>53</c:v>
                </c:pt>
                <c:pt idx="78">
                  <c:v>52.3</c:v>
                </c:pt>
                <c:pt idx="79">
                  <c:v>52.9</c:v>
                </c:pt>
                <c:pt idx="80">
                  <c:v>51.6</c:v>
                </c:pt>
                <c:pt idx="81">
                  <c:v>49.6</c:v>
                </c:pt>
                <c:pt idx="82">
                  <c:v>49.2</c:v>
                </c:pt>
                <c:pt idx="83">
                  <c:v>49.6</c:v>
                </c:pt>
                <c:pt idx="84">
                  <c:v>47.9</c:v>
                </c:pt>
                <c:pt idx="85">
                  <c:v>50</c:v>
                </c:pt>
                <c:pt idx="86">
                  <c:v>50.5</c:v>
                </c:pt>
                <c:pt idx="87">
                  <c:v>50.8</c:v>
                </c:pt>
                <c:pt idx="88">
                  <c:v>51.2</c:v>
                </c:pt>
                <c:pt idx="89">
                  <c:v>51.3</c:v>
                </c:pt>
                <c:pt idx="90">
                  <c:v>51.1</c:v>
                </c:pt>
                <c:pt idx="91">
                  <c:v>50.7</c:v>
                </c:pt>
                <c:pt idx="92">
                  <c:v>50.3</c:v>
                </c:pt>
                <c:pt idx="93">
                  <c:v>50.6</c:v>
                </c:pt>
                <c:pt idx="94">
                  <c:v>51.6</c:v>
                </c:pt>
                <c:pt idx="95">
                  <c:v>51.5</c:v>
                </c:pt>
                <c:pt idx="96">
                  <c:v>52</c:v>
                </c:pt>
                <c:pt idx="97">
                  <c:v>52.3</c:v>
                </c:pt>
                <c:pt idx="98">
                  <c:v>51.9</c:v>
                </c:pt>
                <c:pt idx="99">
                  <c:v>51.5</c:v>
                </c:pt>
                <c:pt idx="100">
                  <c:v>51.4</c:v>
                </c:pt>
                <c:pt idx="101">
                  <c:v>51.3</c:v>
                </c:pt>
                <c:pt idx="102">
                  <c:v>51.5</c:v>
                </c:pt>
                <c:pt idx="103">
                  <c:v>51.4</c:v>
                </c:pt>
                <c:pt idx="104">
                  <c:v>51.3</c:v>
                </c:pt>
                <c:pt idx="105">
                  <c:v>51.9</c:v>
                </c:pt>
                <c:pt idx="106">
                  <c:v>51.5</c:v>
                </c:pt>
                <c:pt idx="107">
                  <c:v>51</c:v>
                </c:pt>
                <c:pt idx="108">
                  <c:v>50.7</c:v>
                </c:pt>
                <c:pt idx="109">
                  <c:v>50.9</c:v>
                </c:pt>
                <c:pt idx="110">
                  <c:v>51</c:v>
                </c:pt>
                <c:pt idx="111">
                  <c:v>51.1</c:v>
                </c:pt>
                <c:pt idx="112">
                  <c:v>51</c:v>
                </c:pt>
                <c:pt idx="113">
                  <c:v>51.1</c:v>
                </c:pt>
                <c:pt idx="114">
                  <c:v>51.2</c:v>
                </c:pt>
                <c:pt idx="115">
                  <c:v>51</c:v>
                </c:pt>
                <c:pt idx="116">
                  <c:v>50.6</c:v>
                </c:pt>
                <c:pt idx="117">
                  <c:v>50.5</c:v>
                </c:pt>
                <c:pt idx="118">
                  <c:v>50.6</c:v>
                </c:pt>
                <c:pt idx="119">
                  <c:v>51.2</c:v>
                </c:pt>
                <c:pt idx="120">
                  <c:v>51.3</c:v>
                </c:pt>
                <c:pt idx="121">
                  <c:v>52.8</c:v>
                </c:pt>
                <c:pt idx="122">
                  <c:v>52</c:v>
                </c:pt>
                <c:pt idx="123">
                  <c:v>52.2</c:v>
                </c:pt>
                <c:pt idx="124">
                  <c:v>51.9</c:v>
                </c:pt>
                <c:pt idx="125">
                  <c:v>51.5</c:v>
                </c:pt>
                <c:pt idx="126">
                  <c:v>51.6</c:v>
                </c:pt>
                <c:pt idx="127">
                  <c:v>51.5</c:v>
                </c:pt>
                <c:pt idx="128">
                  <c:v>52</c:v>
                </c:pt>
                <c:pt idx="129">
                  <c:v>51.7</c:v>
                </c:pt>
                <c:pt idx="130">
                  <c:v>51.8</c:v>
                </c:pt>
                <c:pt idx="131">
                  <c:v>52.1</c:v>
                </c:pt>
                <c:pt idx="132">
                  <c:v>53</c:v>
                </c:pt>
                <c:pt idx="133">
                  <c:v>53.2</c:v>
                </c:pt>
                <c:pt idx="134">
                  <c:v>53</c:v>
                </c:pt>
                <c:pt idx="135">
                  <c:v>52.4</c:v>
                </c:pt>
                <c:pt idx="136">
                  <c:v>52.9</c:v>
                </c:pt>
                <c:pt idx="137">
                  <c:v>52.6</c:v>
                </c:pt>
                <c:pt idx="138">
                  <c:v>52.8</c:v>
                </c:pt>
                <c:pt idx="139">
                  <c:v>53.9</c:v>
                </c:pt>
                <c:pt idx="140">
                  <c:v>53.8</c:v>
                </c:pt>
                <c:pt idx="141">
                  <c:v>52.7</c:v>
                </c:pt>
                <c:pt idx="142">
                  <c:v>52.9</c:v>
                </c:pt>
                <c:pt idx="143">
                  <c:v>52.4</c:v>
                </c:pt>
                <c:pt idx="144">
                  <c:v>51.9</c:v>
                </c:pt>
                <c:pt idx="145">
                  <c:v>51.1</c:v>
                </c:pt>
                <c:pt idx="146">
                  <c:v>47.6</c:v>
                </c:pt>
                <c:pt idx="147">
                  <c:v>48.4</c:v>
                </c:pt>
                <c:pt idx="148">
                  <c:v>47.95</c:v>
                </c:pt>
                <c:pt idx="149">
                  <c:v>47.3</c:v>
                </c:pt>
                <c:pt idx="150">
                  <c:v>47.25</c:v>
                </c:pt>
                <c:pt idx="151">
                  <c:v>46.2</c:v>
                </c:pt>
                <c:pt idx="152">
                  <c:v>46.15</c:v>
                </c:pt>
                <c:pt idx="153">
                  <c:v>46.8</c:v>
                </c:pt>
                <c:pt idx="154">
                  <c:v>46.75</c:v>
                </c:pt>
                <c:pt idx="155">
                  <c:v>47.2</c:v>
                </c:pt>
                <c:pt idx="156">
                  <c:v>46.95</c:v>
                </c:pt>
                <c:pt idx="157">
                  <c:v>47.45</c:v>
                </c:pt>
                <c:pt idx="158">
                  <c:v>47.6</c:v>
                </c:pt>
                <c:pt idx="159">
                  <c:v>48.45</c:v>
                </c:pt>
                <c:pt idx="160">
                  <c:v>48.4</c:v>
                </c:pt>
                <c:pt idx="161">
                  <c:v>47.9</c:v>
                </c:pt>
                <c:pt idx="162">
                  <c:v>48.5</c:v>
                </c:pt>
                <c:pt idx="163">
                  <c:v>48.8</c:v>
                </c:pt>
                <c:pt idx="164">
                  <c:v>48.75</c:v>
                </c:pt>
                <c:pt idx="165">
                  <c:v>48.55</c:v>
                </c:pt>
                <c:pt idx="166">
                  <c:v>48.2</c:v>
                </c:pt>
                <c:pt idx="167">
                  <c:v>49</c:v>
                </c:pt>
                <c:pt idx="168">
                  <c:v>50.1</c:v>
                </c:pt>
                <c:pt idx="169">
                  <c:v>51.4</c:v>
                </c:pt>
                <c:pt idx="170">
                  <c:v>51.2</c:v>
                </c:pt>
                <c:pt idx="171">
                  <c:v>51.7</c:v>
                </c:pt>
                <c:pt idx="172">
                  <c:v>50.7</c:v>
                </c:pt>
                <c:pt idx="173">
                  <c:v>50.7</c:v>
                </c:pt>
                <c:pt idx="174">
                  <c:v>51.2</c:v>
                </c:pt>
                <c:pt idx="175">
                  <c:v>51.3</c:v>
                </c:pt>
                <c:pt idx="176">
                  <c:v>51.1</c:v>
                </c:pt>
                <c:pt idx="177">
                  <c:v>51</c:v>
                </c:pt>
                <c:pt idx="178">
                  <c:v>50.6</c:v>
                </c:pt>
                <c:pt idx="179">
                  <c:v>51</c:v>
                </c:pt>
                <c:pt idx="180">
                  <c:v>50.2</c:v>
                </c:pt>
                <c:pt idx="181">
                  <c:v>50</c:v>
                </c:pt>
                <c:pt idx="182">
                  <c:v>50.3</c:v>
                </c:pt>
                <c:pt idx="183">
                  <c:v>49.9</c:v>
                </c:pt>
                <c:pt idx="184">
                  <c:v>50.4</c:v>
                </c:pt>
                <c:pt idx="185">
                  <c:v>50.4</c:v>
                </c:pt>
                <c:pt idx="186">
                  <c:v>50.2</c:v>
                </c:pt>
                <c:pt idx="187">
                  <c:v>50.5</c:v>
                </c:pt>
                <c:pt idx="188">
                  <c:v>49.9</c:v>
                </c:pt>
                <c:pt idx="189">
                  <c:v>50.1</c:v>
                </c:pt>
                <c:pt idx="190">
                  <c:v>49.8</c:v>
                </c:pt>
                <c:pt idx="191">
                  <c:v>49.1</c:v>
                </c:pt>
                <c:pt idx="192">
                  <c:v>48.35</c:v>
                </c:pt>
                <c:pt idx="193">
                  <c:v>48.75</c:v>
                </c:pt>
                <c:pt idx="194">
                  <c:v>48.8</c:v>
                </c:pt>
                <c:pt idx="195">
                  <c:v>48.25</c:v>
                </c:pt>
                <c:pt idx="196">
                  <c:v>48.45</c:v>
                </c:pt>
                <c:pt idx="197">
                  <c:v>48.35</c:v>
                </c:pt>
                <c:pt idx="198">
                  <c:v>48.5</c:v>
                </c:pt>
                <c:pt idx="199">
                  <c:v>48.25</c:v>
                </c:pt>
                <c:pt idx="200">
                  <c:v>48.25</c:v>
                </c:pt>
                <c:pt idx="201">
                  <c:v>48.15</c:v>
                </c:pt>
                <c:pt idx="202">
                  <c:v>48.15</c:v>
                </c:pt>
                <c:pt idx="203">
                  <c:v>48.1</c:v>
                </c:pt>
                <c:pt idx="204">
                  <c:v>48.15</c:v>
                </c:pt>
                <c:pt idx="205">
                  <c:v>48.95</c:v>
                </c:pt>
                <c:pt idx="206">
                  <c:v>48.8</c:v>
                </c:pt>
                <c:pt idx="207">
                  <c:v>48.7</c:v>
                </c:pt>
                <c:pt idx="208">
                  <c:v>48.8</c:v>
                </c:pt>
                <c:pt idx="209">
                  <c:v>48.7</c:v>
                </c:pt>
                <c:pt idx="210">
                  <c:v>48.6</c:v>
                </c:pt>
                <c:pt idx="211">
                  <c:v>48.65</c:v>
                </c:pt>
                <c:pt idx="212">
                  <c:v>48.55</c:v>
                </c:pt>
                <c:pt idx="213">
                  <c:v>48.3</c:v>
                </c:pt>
                <c:pt idx="214">
                  <c:v>48.3</c:v>
                </c:pt>
                <c:pt idx="215">
                  <c:v>47.9</c:v>
                </c:pt>
                <c:pt idx="216">
                  <c:v>47.8</c:v>
                </c:pt>
                <c:pt idx="217">
                  <c:v>47.45</c:v>
                </c:pt>
                <c:pt idx="218">
                  <c:v>47.15</c:v>
                </c:pt>
                <c:pt idx="219">
                  <c:v>46.5</c:v>
                </c:pt>
                <c:pt idx="220">
                  <c:v>46.5</c:v>
                </c:pt>
                <c:pt idx="221">
                  <c:v>46</c:v>
                </c:pt>
                <c:pt idx="222">
                  <c:v>46.6</c:v>
                </c:pt>
                <c:pt idx="223">
                  <c:v>46.3</c:v>
                </c:pt>
                <c:pt idx="224">
                  <c:v>46.4</c:v>
                </c:pt>
                <c:pt idx="225">
                  <c:v>47.3</c:v>
                </c:pt>
                <c:pt idx="226">
                  <c:v>47.55</c:v>
                </c:pt>
                <c:pt idx="227">
                  <c:v>47.7</c:v>
                </c:pt>
                <c:pt idx="228">
                  <c:v>47.4</c:v>
                </c:pt>
                <c:pt idx="229">
                  <c:v>47.3</c:v>
                </c:pt>
                <c:pt idx="230">
                  <c:v>47.1</c:v>
                </c:pt>
                <c:pt idx="231">
                  <c:v>47</c:v>
                </c:pt>
                <c:pt idx="232">
                  <c:v>46.95</c:v>
                </c:pt>
                <c:pt idx="233">
                  <c:v>46.9</c:v>
                </c:pt>
                <c:pt idx="234">
                  <c:v>47.45</c:v>
                </c:pt>
                <c:pt idx="235">
                  <c:v>47.4</c:v>
                </c:pt>
                <c:pt idx="236">
                  <c:v>47.25</c:v>
                </c:pt>
                <c:pt idx="237">
                  <c:v>47.4</c:v>
                </c:pt>
                <c:pt idx="238">
                  <c:v>47.7</c:v>
                </c:pt>
                <c:pt idx="239">
                  <c:v>47.9</c:v>
                </c:pt>
                <c:pt idx="240">
                  <c:v>48.1</c:v>
                </c:pt>
                <c:pt idx="241">
                  <c:v>48.15</c:v>
                </c:pt>
                <c:pt idx="242">
                  <c:v>48.15</c:v>
                </c:pt>
                <c:pt idx="243">
                  <c:v>48</c:v>
                </c:pt>
                <c:pt idx="244">
                  <c:v>47.45</c:v>
                </c:pt>
                <c:pt idx="245">
                  <c:v>47.3</c:v>
                </c:pt>
                <c:pt idx="246">
                  <c:v>47.15</c:v>
                </c:pt>
                <c:pt idx="247">
                  <c:v>47.6</c:v>
                </c:pt>
                <c:pt idx="248">
                  <c:v>47.45</c:v>
                </c:pt>
                <c:pt idx="249">
                  <c:v>47.3</c:v>
                </c:pt>
                <c:pt idx="250">
                  <c:v>47.5</c:v>
                </c:pt>
                <c:pt idx="251">
                  <c:v>47.5</c:v>
                </c:pt>
                <c:pt idx="252">
                  <c:v>47.95</c:v>
                </c:pt>
                <c:pt idx="253">
                  <c:v>47.6</c:v>
                </c:pt>
                <c:pt idx="254">
                  <c:v>47.6</c:v>
                </c:pt>
                <c:pt idx="255">
                  <c:v>47.75</c:v>
                </c:pt>
                <c:pt idx="256">
                  <c:v>47.6</c:v>
                </c:pt>
                <c:pt idx="257">
                  <c:v>47.5</c:v>
                </c:pt>
                <c:pt idx="258">
                  <c:v>47.4</c:v>
                </c:pt>
                <c:pt idx="259">
                  <c:v>47.15</c:v>
                </c:pt>
                <c:pt idx="260">
                  <c:v>46.8</c:v>
                </c:pt>
                <c:pt idx="261">
                  <c:v>46.85</c:v>
                </c:pt>
                <c:pt idx="262">
                  <c:v>47.1</c:v>
                </c:pt>
                <c:pt idx="263">
                  <c:v>46.95</c:v>
                </c:pt>
                <c:pt idx="264">
                  <c:v>47.3</c:v>
                </c:pt>
                <c:pt idx="265">
                  <c:v>47.55</c:v>
                </c:pt>
                <c:pt idx="266">
                  <c:v>47.55</c:v>
                </c:pt>
                <c:pt idx="267">
                  <c:v>47.15</c:v>
                </c:pt>
                <c:pt idx="268">
                  <c:v>47</c:v>
                </c:pt>
                <c:pt idx="269">
                  <c:v>47</c:v>
                </c:pt>
                <c:pt idx="270">
                  <c:v>47.45</c:v>
                </c:pt>
                <c:pt idx="271">
                  <c:v>47.45</c:v>
                </c:pt>
                <c:pt idx="272">
                  <c:v>47.6</c:v>
                </c:pt>
                <c:pt idx="273">
                  <c:v>47.7</c:v>
                </c:pt>
                <c:pt idx="274">
                  <c:v>47.65</c:v>
                </c:pt>
                <c:pt idx="275">
                  <c:v>47.3</c:v>
                </c:pt>
                <c:pt idx="276">
                  <c:v>47.35</c:v>
                </c:pt>
                <c:pt idx="277">
                  <c:v>47.8</c:v>
                </c:pt>
                <c:pt idx="278">
                  <c:v>48</c:v>
                </c:pt>
                <c:pt idx="279">
                  <c:v>48.05</c:v>
                </c:pt>
                <c:pt idx="280">
                  <c:v>47.65</c:v>
                </c:pt>
                <c:pt idx="281">
                  <c:v>47.1</c:v>
                </c:pt>
                <c:pt idx="282">
                  <c:v>46.95</c:v>
                </c:pt>
                <c:pt idx="283">
                  <c:v>47.25</c:v>
                </c:pt>
                <c:pt idx="284">
                  <c:v>47.6</c:v>
                </c:pt>
                <c:pt idx="285">
                  <c:v>47.45</c:v>
                </c:pt>
                <c:pt idx="286">
                  <c:v>47.55</c:v>
                </c:pt>
                <c:pt idx="287">
                  <c:v>47.95</c:v>
                </c:pt>
                <c:pt idx="288">
                  <c:v>47.85</c:v>
                </c:pt>
                <c:pt idx="289">
                  <c:v>48</c:v>
                </c:pt>
                <c:pt idx="290">
                  <c:v>48.95</c:v>
                </c:pt>
                <c:pt idx="291">
                  <c:v>49.75</c:v>
                </c:pt>
                <c:pt idx="292">
                  <c:v>49.7</c:v>
                </c:pt>
                <c:pt idx="293">
                  <c:v>49.65</c:v>
                </c:pt>
                <c:pt idx="294">
                  <c:v>49.95</c:v>
                </c:pt>
                <c:pt idx="295">
                  <c:v>49.7</c:v>
                </c:pt>
                <c:pt idx="296">
                  <c:v>49.7</c:v>
                </c:pt>
                <c:pt idx="297">
                  <c:v>49.8</c:v>
                </c:pt>
                <c:pt idx="298">
                  <c:v>49.85</c:v>
                </c:pt>
                <c:pt idx="299">
                  <c:v>49.9</c:v>
                </c:pt>
                <c:pt idx="300">
                  <c:v>49.75</c:v>
                </c:pt>
                <c:pt idx="301">
                  <c:v>50.2</c:v>
                </c:pt>
                <c:pt idx="302">
                  <c:v>49.55</c:v>
                </c:pt>
                <c:pt idx="303">
                  <c:v>49.8</c:v>
                </c:pt>
                <c:pt idx="304">
                  <c:v>49.45</c:v>
                </c:pt>
                <c:pt idx="305">
                  <c:v>48</c:v>
                </c:pt>
                <c:pt idx="306">
                  <c:v>48</c:v>
                </c:pt>
                <c:pt idx="307">
                  <c:v>47.7</c:v>
                </c:pt>
                <c:pt idx="308">
                  <c:v>47.1</c:v>
                </c:pt>
                <c:pt idx="309">
                  <c:v>46.5</c:v>
                </c:pt>
                <c:pt idx="310">
                  <c:v>46.35</c:v>
                </c:pt>
                <c:pt idx="311">
                  <c:v>46.6</c:v>
                </c:pt>
                <c:pt idx="312">
                  <c:v>46.8</c:v>
                </c:pt>
                <c:pt idx="313">
                  <c:v>46.55</c:v>
                </c:pt>
                <c:pt idx="314">
                  <c:v>46.1</c:v>
                </c:pt>
                <c:pt idx="315">
                  <c:v>46.2</c:v>
                </c:pt>
                <c:pt idx="316">
                  <c:v>45.8</c:v>
                </c:pt>
                <c:pt idx="317">
                  <c:v>46.1</c:v>
                </c:pt>
                <c:pt idx="318">
                  <c:v>45.9</c:v>
                </c:pt>
                <c:pt idx="319">
                  <c:v>45.35</c:v>
                </c:pt>
                <c:pt idx="320">
                  <c:v>45.5</c:v>
                </c:pt>
                <c:pt idx="321">
                  <c:v>45.6</c:v>
                </c:pt>
                <c:pt idx="322">
                  <c:v>45.1</c:v>
                </c:pt>
                <c:pt idx="323">
                  <c:v>44.25</c:v>
                </c:pt>
                <c:pt idx="324">
                  <c:v>43.85</c:v>
                </c:pt>
                <c:pt idx="325">
                  <c:v>42.65</c:v>
                </c:pt>
                <c:pt idx="326">
                  <c:v>40.799999999999997</c:v>
                </c:pt>
                <c:pt idx="327">
                  <c:v>41.6</c:v>
                </c:pt>
                <c:pt idx="328">
                  <c:v>41.25</c:v>
                </c:pt>
                <c:pt idx="329">
                  <c:v>41.5</c:v>
                </c:pt>
                <c:pt idx="330">
                  <c:v>41.6</c:v>
                </c:pt>
                <c:pt idx="331">
                  <c:v>41.1</c:v>
                </c:pt>
                <c:pt idx="332">
                  <c:v>41.15</c:v>
                </c:pt>
                <c:pt idx="333">
                  <c:v>41.2</c:v>
                </c:pt>
                <c:pt idx="334">
                  <c:v>41.2</c:v>
                </c:pt>
                <c:pt idx="335">
                  <c:v>41.65</c:v>
                </c:pt>
                <c:pt idx="336">
                  <c:v>41.7</c:v>
                </c:pt>
                <c:pt idx="337">
                  <c:v>42.2</c:v>
                </c:pt>
                <c:pt idx="338">
                  <c:v>42.8</c:v>
                </c:pt>
                <c:pt idx="339">
                  <c:v>42.6</c:v>
                </c:pt>
                <c:pt idx="340">
                  <c:v>42.1</c:v>
                </c:pt>
                <c:pt idx="341">
                  <c:v>41.7</c:v>
                </c:pt>
                <c:pt idx="342">
                  <c:v>41.55</c:v>
                </c:pt>
                <c:pt idx="343">
                  <c:v>41.35</c:v>
                </c:pt>
                <c:pt idx="344">
                  <c:v>41.75</c:v>
                </c:pt>
                <c:pt idx="345">
                  <c:v>41.55</c:v>
                </c:pt>
                <c:pt idx="346">
                  <c:v>41.4</c:v>
                </c:pt>
                <c:pt idx="347">
                  <c:v>40.799999999999997</c:v>
                </c:pt>
                <c:pt idx="348">
                  <c:v>40.1</c:v>
                </c:pt>
                <c:pt idx="349">
                  <c:v>40.049999999999997</c:v>
                </c:pt>
                <c:pt idx="350">
                  <c:v>40</c:v>
                </c:pt>
                <c:pt idx="351">
                  <c:v>39.6</c:v>
                </c:pt>
                <c:pt idx="352">
                  <c:v>38.85</c:v>
                </c:pt>
                <c:pt idx="353">
                  <c:v>39.450000000000003</c:v>
                </c:pt>
                <c:pt idx="354">
                  <c:v>39.5</c:v>
                </c:pt>
                <c:pt idx="355">
                  <c:v>39</c:v>
                </c:pt>
                <c:pt idx="356">
                  <c:v>39.5</c:v>
                </c:pt>
                <c:pt idx="357">
                  <c:v>39.799999999999997</c:v>
                </c:pt>
                <c:pt idx="358">
                  <c:v>39.6</c:v>
                </c:pt>
                <c:pt idx="359">
                  <c:v>39.549999999999997</c:v>
                </c:pt>
                <c:pt idx="360">
                  <c:v>39.5</c:v>
                </c:pt>
                <c:pt idx="361">
                  <c:v>40.35</c:v>
                </c:pt>
                <c:pt idx="362">
                  <c:v>40</c:v>
                </c:pt>
                <c:pt idx="363">
                  <c:v>40.75</c:v>
                </c:pt>
                <c:pt idx="364">
                  <c:v>40</c:v>
                </c:pt>
                <c:pt idx="365">
                  <c:v>40.9</c:v>
                </c:pt>
                <c:pt idx="366">
                  <c:v>40.799999999999997</c:v>
                </c:pt>
                <c:pt idx="367">
                  <c:v>41.1</c:v>
                </c:pt>
                <c:pt idx="368">
                  <c:v>41</c:v>
                </c:pt>
                <c:pt idx="369">
                  <c:v>41.8</c:v>
                </c:pt>
                <c:pt idx="370">
                  <c:v>41.7</c:v>
                </c:pt>
                <c:pt idx="371">
                  <c:v>40.5</c:v>
                </c:pt>
                <c:pt idx="372">
                  <c:v>40.700000000000003</c:v>
                </c:pt>
                <c:pt idx="373">
                  <c:v>41.65</c:v>
                </c:pt>
                <c:pt idx="374">
                  <c:v>41.6</c:v>
                </c:pt>
                <c:pt idx="375">
                  <c:v>38.049999999999997</c:v>
                </c:pt>
                <c:pt idx="376">
                  <c:v>37.700000000000003</c:v>
                </c:pt>
                <c:pt idx="377">
                  <c:v>37.85</c:v>
                </c:pt>
                <c:pt idx="378">
                  <c:v>37.799999999999997</c:v>
                </c:pt>
                <c:pt idx="379">
                  <c:v>37.85</c:v>
                </c:pt>
                <c:pt idx="380">
                  <c:v>38.200000000000003</c:v>
                </c:pt>
                <c:pt idx="381">
                  <c:v>38.75</c:v>
                </c:pt>
                <c:pt idx="382">
                  <c:v>39.5</c:v>
                </c:pt>
                <c:pt idx="383">
                  <c:v>39.15</c:v>
                </c:pt>
                <c:pt idx="384">
                  <c:v>39.1</c:v>
                </c:pt>
                <c:pt idx="385">
                  <c:v>38.75</c:v>
                </c:pt>
                <c:pt idx="386">
                  <c:v>38.85</c:v>
                </c:pt>
                <c:pt idx="387">
                  <c:v>38.700000000000003</c:v>
                </c:pt>
                <c:pt idx="388">
                  <c:v>38.75</c:v>
                </c:pt>
                <c:pt idx="389">
                  <c:v>38.75</c:v>
                </c:pt>
                <c:pt idx="390">
                  <c:v>39.35</c:v>
                </c:pt>
                <c:pt idx="391">
                  <c:v>39.299999999999997</c:v>
                </c:pt>
                <c:pt idx="392">
                  <c:v>39.299999999999997</c:v>
                </c:pt>
                <c:pt idx="393">
                  <c:v>39.35</c:v>
                </c:pt>
                <c:pt idx="394">
                  <c:v>40</c:v>
                </c:pt>
                <c:pt idx="395">
                  <c:v>39.799999999999997</c:v>
                </c:pt>
                <c:pt idx="396">
                  <c:v>39.450000000000003</c:v>
                </c:pt>
                <c:pt idx="397">
                  <c:v>39.65</c:v>
                </c:pt>
                <c:pt idx="398">
                  <c:v>39.35</c:v>
                </c:pt>
                <c:pt idx="399">
                  <c:v>39.25</c:v>
                </c:pt>
                <c:pt idx="400">
                  <c:v>39.549999999999997</c:v>
                </c:pt>
                <c:pt idx="401">
                  <c:v>39.65</c:v>
                </c:pt>
                <c:pt idx="402">
                  <c:v>39.35</c:v>
                </c:pt>
                <c:pt idx="403">
                  <c:v>39.25</c:v>
                </c:pt>
                <c:pt idx="404">
                  <c:v>39.299999999999997</c:v>
                </c:pt>
                <c:pt idx="405">
                  <c:v>38.9</c:v>
                </c:pt>
                <c:pt idx="406">
                  <c:v>38.5</c:v>
                </c:pt>
                <c:pt idx="407">
                  <c:v>39.1</c:v>
                </c:pt>
                <c:pt idx="408">
                  <c:v>39.85</c:v>
                </c:pt>
                <c:pt idx="409">
                  <c:v>39.700000000000003</c:v>
                </c:pt>
                <c:pt idx="410">
                  <c:v>39.85</c:v>
                </c:pt>
                <c:pt idx="411">
                  <c:v>39.799999999999997</c:v>
                </c:pt>
                <c:pt idx="412">
                  <c:v>39.9</c:v>
                </c:pt>
                <c:pt idx="413">
                  <c:v>39.65</c:v>
                </c:pt>
                <c:pt idx="414">
                  <c:v>39.549999999999997</c:v>
                </c:pt>
                <c:pt idx="415">
                  <c:v>38.6</c:v>
                </c:pt>
                <c:pt idx="416">
                  <c:v>38.799999999999997</c:v>
                </c:pt>
                <c:pt idx="417">
                  <c:v>38.549999999999997</c:v>
                </c:pt>
                <c:pt idx="418">
                  <c:v>38.1</c:v>
                </c:pt>
                <c:pt idx="419">
                  <c:v>37.549999999999997</c:v>
                </c:pt>
                <c:pt idx="420">
                  <c:v>37</c:v>
                </c:pt>
                <c:pt idx="421">
                  <c:v>35.85</c:v>
                </c:pt>
                <c:pt idx="422">
                  <c:v>35.799999999999997</c:v>
                </c:pt>
                <c:pt idx="423">
                  <c:v>34.9</c:v>
                </c:pt>
                <c:pt idx="424">
                  <c:v>34.15</c:v>
                </c:pt>
                <c:pt idx="425">
                  <c:v>33.799999999999997</c:v>
                </c:pt>
                <c:pt idx="426">
                  <c:v>33.65</c:v>
                </c:pt>
                <c:pt idx="427">
                  <c:v>33.85</c:v>
                </c:pt>
                <c:pt idx="428">
                  <c:v>34.15</c:v>
                </c:pt>
                <c:pt idx="429">
                  <c:v>34.299999999999997</c:v>
                </c:pt>
                <c:pt idx="430">
                  <c:v>34.25</c:v>
                </c:pt>
                <c:pt idx="431">
                  <c:v>33.799999999999997</c:v>
                </c:pt>
                <c:pt idx="432">
                  <c:v>33.75</c:v>
                </c:pt>
                <c:pt idx="433">
                  <c:v>32.65</c:v>
                </c:pt>
                <c:pt idx="434">
                  <c:v>32.4</c:v>
                </c:pt>
                <c:pt idx="435">
                  <c:v>31.7</c:v>
                </c:pt>
                <c:pt idx="436">
                  <c:v>31.45</c:v>
                </c:pt>
                <c:pt idx="437">
                  <c:v>31.6</c:v>
                </c:pt>
                <c:pt idx="438">
                  <c:v>30.9</c:v>
                </c:pt>
                <c:pt idx="439">
                  <c:v>31</c:v>
                </c:pt>
                <c:pt idx="440">
                  <c:v>30.6</c:v>
                </c:pt>
                <c:pt idx="441">
                  <c:v>29.9</c:v>
                </c:pt>
                <c:pt idx="442">
                  <c:v>30.3</c:v>
                </c:pt>
                <c:pt idx="443">
                  <c:v>30.85</c:v>
                </c:pt>
                <c:pt idx="444">
                  <c:v>30.5</c:v>
                </c:pt>
                <c:pt idx="445">
                  <c:v>30.25</c:v>
                </c:pt>
                <c:pt idx="446">
                  <c:v>30.65</c:v>
                </c:pt>
                <c:pt idx="447">
                  <c:v>30.75</c:v>
                </c:pt>
                <c:pt idx="448">
                  <c:v>30.3</c:v>
                </c:pt>
                <c:pt idx="449">
                  <c:v>30.45</c:v>
                </c:pt>
                <c:pt idx="450">
                  <c:v>31</c:v>
                </c:pt>
                <c:pt idx="451">
                  <c:v>31.65</c:v>
                </c:pt>
                <c:pt idx="452">
                  <c:v>31.9</c:v>
                </c:pt>
                <c:pt idx="453">
                  <c:v>31.7</c:v>
                </c:pt>
                <c:pt idx="454">
                  <c:v>32.15</c:v>
                </c:pt>
                <c:pt idx="455">
                  <c:v>34.15</c:v>
                </c:pt>
                <c:pt idx="456">
                  <c:v>33.85</c:v>
                </c:pt>
                <c:pt idx="457">
                  <c:v>32.9</c:v>
                </c:pt>
                <c:pt idx="458">
                  <c:v>34.25</c:v>
                </c:pt>
                <c:pt idx="459">
                  <c:v>33.299999999999997</c:v>
                </c:pt>
                <c:pt idx="460">
                  <c:v>32.85</c:v>
                </c:pt>
                <c:pt idx="461">
                  <c:v>32.65</c:v>
                </c:pt>
                <c:pt idx="462">
                  <c:v>32.700000000000003</c:v>
                </c:pt>
                <c:pt idx="463">
                  <c:v>33.200000000000003</c:v>
                </c:pt>
                <c:pt idx="464">
                  <c:v>33.549999999999997</c:v>
                </c:pt>
                <c:pt idx="465">
                  <c:v>33</c:v>
                </c:pt>
                <c:pt idx="466">
                  <c:v>33.549999999999997</c:v>
                </c:pt>
                <c:pt idx="467">
                  <c:v>33.9</c:v>
                </c:pt>
                <c:pt idx="468">
                  <c:v>34.049999999999997</c:v>
                </c:pt>
                <c:pt idx="469">
                  <c:v>33.65</c:v>
                </c:pt>
                <c:pt idx="470">
                  <c:v>33.700000000000003</c:v>
                </c:pt>
                <c:pt idx="471">
                  <c:v>33.299999999999997</c:v>
                </c:pt>
                <c:pt idx="472">
                  <c:v>33.35</c:v>
                </c:pt>
                <c:pt idx="473">
                  <c:v>33.200000000000003</c:v>
                </c:pt>
                <c:pt idx="474">
                  <c:v>33.700000000000003</c:v>
                </c:pt>
                <c:pt idx="475">
                  <c:v>33.85</c:v>
                </c:pt>
                <c:pt idx="476">
                  <c:v>33.700000000000003</c:v>
                </c:pt>
                <c:pt idx="477">
                  <c:v>33.5</c:v>
                </c:pt>
                <c:pt idx="478">
                  <c:v>33.549999999999997</c:v>
                </c:pt>
                <c:pt idx="479">
                  <c:v>34.6</c:v>
                </c:pt>
                <c:pt idx="480">
                  <c:v>33.85</c:v>
                </c:pt>
                <c:pt idx="481">
                  <c:v>33.700000000000003</c:v>
                </c:pt>
                <c:pt idx="482">
                  <c:v>34.049999999999997</c:v>
                </c:pt>
                <c:pt idx="483">
                  <c:v>34.450000000000003</c:v>
                </c:pt>
                <c:pt idx="484">
                  <c:v>34.049999999999997</c:v>
                </c:pt>
                <c:pt idx="485">
                  <c:v>34.4</c:v>
                </c:pt>
                <c:pt idx="486">
                  <c:v>34.299999999999997</c:v>
                </c:pt>
                <c:pt idx="487">
                  <c:v>34.299999999999997</c:v>
                </c:pt>
                <c:pt idx="488">
                  <c:v>33.700000000000003</c:v>
                </c:pt>
                <c:pt idx="489">
                  <c:v>33.65</c:v>
                </c:pt>
                <c:pt idx="490">
                  <c:v>33.5</c:v>
                </c:pt>
                <c:pt idx="491">
                  <c:v>33.5</c:v>
                </c:pt>
                <c:pt idx="492">
                  <c:v>34.450000000000003</c:v>
                </c:pt>
                <c:pt idx="493">
                  <c:v>34.25</c:v>
                </c:pt>
                <c:pt idx="494">
                  <c:v>34.6</c:v>
                </c:pt>
                <c:pt idx="495">
                  <c:v>34.6</c:v>
                </c:pt>
                <c:pt idx="496">
                  <c:v>34.700000000000003</c:v>
                </c:pt>
                <c:pt idx="497">
                  <c:v>35.4</c:v>
                </c:pt>
                <c:pt idx="498">
                  <c:v>36.15</c:v>
                </c:pt>
                <c:pt idx="499">
                  <c:v>36.5</c:v>
                </c:pt>
                <c:pt idx="500">
                  <c:v>36</c:v>
                </c:pt>
                <c:pt idx="501">
                  <c:v>36.950000000000003</c:v>
                </c:pt>
                <c:pt idx="502">
                  <c:v>36.25</c:v>
                </c:pt>
                <c:pt idx="503">
                  <c:v>36.75</c:v>
                </c:pt>
                <c:pt idx="504">
                  <c:v>36.799999999999997</c:v>
                </c:pt>
                <c:pt idx="505">
                  <c:v>36.450000000000003</c:v>
                </c:pt>
                <c:pt idx="506">
                  <c:v>36.15</c:v>
                </c:pt>
                <c:pt idx="507">
                  <c:v>36.65</c:v>
                </c:pt>
                <c:pt idx="508">
                  <c:v>36.75</c:v>
                </c:pt>
                <c:pt idx="509">
                  <c:v>36.6</c:v>
                </c:pt>
                <c:pt idx="510">
                  <c:v>36.85</c:v>
                </c:pt>
                <c:pt idx="511">
                  <c:v>37</c:v>
                </c:pt>
                <c:pt idx="512">
                  <c:v>37.25</c:v>
                </c:pt>
                <c:pt idx="513">
                  <c:v>37.549999999999997</c:v>
                </c:pt>
                <c:pt idx="514">
                  <c:v>37.5</c:v>
                </c:pt>
                <c:pt idx="515">
                  <c:v>38</c:v>
                </c:pt>
                <c:pt idx="516">
                  <c:v>38.25</c:v>
                </c:pt>
                <c:pt idx="517">
                  <c:v>38.35</c:v>
                </c:pt>
                <c:pt idx="518">
                  <c:v>38.049999999999997</c:v>
                </c:pt>
                <c:pt idx="519">
                  <c:v>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AD-4C52-AA91-A8B1CFAE128A}"/>
            </c:ext>
          </c:extLst>
        </c:ser>
        <c:ser>
          <c:idx val="3"/>
          <c:order val="3"/>
          <c:tx>
            <c:strRef>
              <c:f>分析!$H$1</c:f>
              <c:strCache>
                <c:ptCount val="1"/>
                <c:pt idx="0">
                  <c:v>國巨2327.TW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分析!$H$2:$H$542</c:f>
              <c:numCache>
                <c:formatCode>General</c:formatCode>
                <c:ptCount val="541"/>
                <c:pt idx="0">
                  <c:v>520</c:v>
                </c:pt>
                <c:pt idx="1">
                  <c:v>528</c:v>
                </c:pt>
                <c:pt idx="2">
                  <c:v>513</c:v>
                </c:pt>
                <c:pt idx="3">
                  <c:v>529</c:v>
                </c:pt>
                <c:pt idx="4">
                  <c:v>572</c:v>
                </c:pt>
                <c:pt idx="5">
                  <c:v>592</c:v>
                </c:pt>
                <c:pt idx="6">
                  <c:v>575</c:v>
                </c:pt>
                <c:pt idx="7">
                  <c:v>604</c:v>
                </c:pt>
                <c:pt idx="8">
                  <c:v>608</c:v>
                </c:pt>
                <c:pt idx="9">
                  <c:v>602</c:v>
                </c:pt>
                <c:pt idx="10">
                  <c:v>602</c:v>
                </c:pt>
                <c:pt idx="11">
                  <c:v>608</c:v>
                </c:pt>
                <c:pt idx="12">
                  <c:v>594</c:v>
                </c:pt>
                <c:pt idx="13">
                  <c:v>608</c:v>
                </c:pt>
                <c:pt idx="14">
                  <c:v>608</c:v>
                </c:pt>
                <c:pt idx="15">
                  <c:v>626</c:v>
                </c:pt>
                <c:pt idx="16">
                  <c:v>597</c:v>
                </c:pt>
                <c:pt idx="17">
                  <c:v>597</c:v>
                </c:pt>
                <c:pt idx="18">
                  <c:v>577</c:v>
                </c:pt>
                <c:pt idx="19">
                  <c:v>574</c:v>
                </c:pt>
                <c:pt idx="20">
                  <c:v>573</c:v>
                </c:pt>
                <c:pt idx="21">
                  <c:v>596</c:v>
                </c:pt>
                <c:pt idx="22">
                  <c:v>593</c:v>
                </c:pt>
                <c:pt idx="23">
                  <c:v>583</c:v>
                </c:pt>
                <c:pt idx="24">
                  <c:v>588</c:v>
                </c:pt>
                <c:pt idx="25">
                  <c:v>623</c:v>
                </c:pt>
                <c:pt idx="26">
                  <c:v>612</c:v>
                </c:pt>
                <c:pt idx="27">
                  <c:v>609</c:v>
                </c:pt>
                <c:pt idx="28">
                  <c:v>620</c:v>
                </c:pt>
                <c:pt idx="29">
                  <c:v>637</c:v>
                </c:pt>
                <c:pt idx="30">
                  <c:v>612</c:v>
                </c:pt>
                <c:pt idx="31">
                  <c:v>614</c:v>
                </c:pt>
                <c:pt idx="32">
                  <c:v>593</c:v>
                </c:pt>
                <c:pt idx="33">
                  <c:v>583</c:v>
                </c:pt>
                <c:pt idx="34">
                  <c:v>592</c:v>
                </c:pt>
                <c:pt idx="35">
                  <c:v>575</c:v>
                </c:pt>
                <c:pt idx="36">
                  <c:v>564</c:v>
                </c:pt>
                <c:pt idx="37">
                  <c:v>547</c:v>
                </c:pt>
                <c:pt idx="38">
                  <c:v>535</c:v>
                </c:pt>
                <c:pt idx="39">
                  <c:v>534</c:v>
                </c:pt>
                <c:pt idx="40">
                  <c:v>565</c:v>
                </c:pt>
                <c:pt idx="41">
                  <c:v>572</c:v>
                </c:pt>
                <c:pt idx="42">
                  <c:v>580</c:v>
                </c:pt>
                <c:pt idx="43">
                  <c:v>579</c:v>
                </c:pt>
                <c:pt idx="44">
                  <c:v>568</c:v>
                </c:pt>
                <c:pt idx="45">
                  <c:v>559</c:v>
                </c:pt>
                <c:pt idx="46">
                  <c:v>552</c:v>
                </c:pt>
                <c:pt idx="47">
                  <c:v>563</c:v>
                </c:pt>
                <c:pt idx="48">
                  <c:v>554</c:v>
                </c:pt>
                <c:pt idx="49">
                  <c:v>552</c:v>
                </c:pt>
                <c:pt idx="50">
                  <c:v>542</c:v>
                </c:pt>
                <c:pt idx="51">
                  <c:v>559</c:v>
                </c:pt>
                <c:pt idx="52">
                  <c:v>554</c:v>
                </c:pt>
                <c:pt idx="53">
                  <c:v>563</c:v>
                </c:pt>
                <c:pt idx="54">
                  <c:v>553</c:v>
                </c:pt>
                <c:pt idx="55">
                  <c:v>553</c:v>
                </c:pt>
                <c:pt idx="56">
                  <c:v>562</c:v>
                </c:pt>
                <c:pt idx="57">
                  <c:v>570</c:v>
                </c:pt>
                <c:pt idx="58">
                  <c:v>587</c:v>
                </c:pt>
                <c:pt idx="59">
                  <c:v>578</c:v>
                </c:pt>
                <c:pt idx="60">
                  <c:v>563</c:v>
                </c:pt>
                <c:pt idx="61">
                  <c:v>556</c:v>
                </c:pt>
                <c:pt idx="62">
                  <c:v>546</c:v>
                </c:pt>
                <c:pt idx="63">
                  <c:v>553</c:v>
                </c:pt>
                <c:pt idx="64">
                  <c:v>551</c:v>
                </c:pt>
                <c:pt idx="65">
                  <c:v>553</c:v>
                </c:pt>
                <c:pt idx="66">
                  <c:v>571</c:v>
                </c:pt>
                <c:pt idx="67">
                  <c:v>557</c:v>
                </c:pt>
                <c:pt idx="68">
                  <c:v>546</c:v>
                </c:pt>
                <c:pt idx="69">
                  <c:v>554</c:v>
                </c:pt>
                <c:pt idx="70">
                  <c:v>560</c:v>
                </c:pt>
                <c:pt idx="71">
                  <c:v>555</c:v>
                </c:pt>
                <c:pt idx="72">
                  <c:v>547</c:v>
                </c:pt>
                <c:pt idx="73">
                  <c:v>543</c:v>
                </c:pt>
                <c:pt idx="74">
                  <c:v>522</c:v>
                </c:pt>
                <c:pt idx="75">
                  <c:v>503</c:v>
                </c:pt>
                <c:pt idx="76">
                  <c:v>490.5</c:v>
                </c:pt>
                <c:pt idx="77">
                  <c:v>501</c:v>
                </c:pt>
                <c:pt idx="78">
                  <c:v>535</c:v>
                </c:pt>
                <c:pt idx="79">
                  <c:v>511</c:v>
                </c:pt>
                <c:pt idx="80">
                  <c:v>469</c:v>
                </c:pt>
                <c:pt idx="81">
                  <c:v>423</c:v>
                </c:pt>
                <c:pt idx="82">
                  <c:v>409.5</c:v>
                </c:pt>
                <c:pt idx="83">
                  <c:v>440</c:v>
                </c:pt>
                <c:pt idx="84">
                  <c:v>415.5</c:v>
                </c:pt>
                <c:pt idx="85">
                  <c:v>449</c:v>
                </c:pt>
                <c:pt idx="86">
                  <c:v>442.5</c:v>
                </c:pt>
                <c:pt idx="87">
                  <c:v>443.5</c:v>
                </c:pt>
                <c:pt idx="88">
                  <c:v>458.5</c:v>
                </c:pt>
                <c:pt idx="89">
                  <c:v>463.5</c:v>
                </c:pt>
                <c:pt idx="90">
                  <c:v>479</c:v>
                </c:pt>
                <c:pt idx="91">
                  <c:v>481</c:v>
                </c:pt>
                <c:pt idx="92">
                  <c:v>478.5</c:v>
                </c:pt>
                <c:pt idx="93">
                  <c:v>490</c:v>
                </c:pt>
                <c:pt idx="94">
                  <c:v>505</c:v>
                </c:pt>
                <c:pt idx="95">
                  <c:v>500</c:v>
                </c:pt>
                <c:pt idx="96">
                  <c:v>486</c:v>
                </c:pt>
                <c:pt idx="97">
                  <c:v>494.5</c:v>
                </c:pt>
                <c:pt idx="98">
                  <c:v>491</c:v>
                </c:pt>
                <c:pt idx="99">
                  <c:v>477.5</c:v>
                </c:pt>
                <c:pt idx="100">
                  <c:v>497.5</c:v>
                </c:pt>
                <c:pt idx="101">
                  <c:v>496</c:v>
                </c:pt>
                <c:pt idx="102">
                  <c:v>500</c:v>
                </c:pt>
                <c:pt idx="103">
                  <c:v>494</c:v>
                </c:pt>
                <c:pt idx="104">
                  <c:v>523</c:v>
                </c:pt>
                <c:pt idx="105">
                  <c:v>531</c:v>
                </c:pt>
                <c:pt idx="106">
                  <c:v>545</c:v>
                </c:pt>
                <c:pt idx="107">
                  <c:v>540</c:v>
                </c:pt>
                <c:pt idx="108">
                  <c:v>527</c:v>
                </c:pt>
                <c:pt idx="109">
                  <c:v>525</c:v>
                </c:pt>
                <c:pt idx="110">
                  <c:v>534</c:v>
                </c:pt>
                <c:pt idx="111">
                  <c:v>530</c:v>
                </c:pt>
                <c:pt idx="112">
                  <c:v>535</c:v>
                </c:pt>
                <c:pt idx="113">
                  <c:v>545</c:v>
                </c:pt>
                <c:pt idx="114">
                  <c:v>555</c:v>
                </c:pt>
                <c:pt idx="115">
                  <c:v>555</c:v>
                </c:pt>
                <c:pt idx="116">
                  <c:v>557</c:v>
                </c:pt>
                <c:pt idx="117">
                  <c:v>556</c:v>
                </c:pt>
                <c:pt idx="118">
                  <c:v>571</c:v>
                </c:pt>
                <c:pt idx="119">
                  <c:v>597</c:v>
                </c:pt>
                <c:pt idx="120">
                  <c:v>603</c:v>
                </c:pt>
                <c:pt idx="121">
                  <c:v>590</c:v>
                </c:pt>
                <c:pt idx="122">
                  <c:v>584</c:v>
                </c:pt>
                <c:pt idx="123">
                  <c:v>586</c:v>
                </c:pt>
                <c:pt idx="124">
                  <c:v>581</c:v>
                </c:pt>
                <c:pt idx="125">
                  <c:v>583</c:v>
                </c:pt>
                <c:pt idx="126">
                  <c:v>586</c:v>
                </c:pt>
                <c:pt idx="127">
                  <c:v>578</c:v>
                </c:pt>
                <c:pt idx="128">
                  <c:v>583</c:v>
                </c:pt>
                <c:pt idx="129">
                  <c:v>568</c:v>
                </c:pt>
                <c:pt idx="130">
                  <c:v>588</c:v>
                </c:pt>
                <c:pt idx="131">
                  <c:v>591</c:v>
                </c:pt>
                <c:pt idx="132">
                  <c:v>589</c:v>
                </c:pt>
                <c:pt idx="133">
                  <c:v>600</c:v>
                </c:pt>
                <c:pt idx="134">
                  <c:v>581</c:v>
                </c:pt>
                <c:pt idx="135">
                  <c:v>565</c:v>
                </c:pt>
                <c:pt idx="136">
                  <c:v>571</c:v>
                </c:pt>
                <c:pt idx="137">
                  <c:v>560</c:v>
                </c:pt>
                <c:pt idx="138">
                  <c:v>557</c:v>
                </c:pt>
                <c:pt idx="139">
                  <c:v>553</c:v>
                </c:pt>
                <c:pt idx="140">
                  <c:v>554</c:v>
                </c:pt>
                <c:pt idx="141">
                  <c:v>558</c:v>
                </c:pt>
                <c:pt idx="142">
                  <c:v>558</c:v>
                </c:pt>
                <c:pt idx="143">
                  <c:v>545</c:v>
                </c:pt>
                <c:pt idx="144">
                  <c:v>531</c:v>
                </c:pt>
                <c:pt idx="145">
                  <c:v>533</c:v>
                </c:pt>
                <c:pt idx="146">
                  <c:v>529</c:v>
                </c:pt>
                <c:pt idx="147">
                  <c:v>500</c:v>
                </c:pt>
                <c:pt idx="148">
                  <c:v>492</c:v>
                </c:pt>
                <c:pt idx="149">
                  <c:v>474</c:v>
                </c:pt>
                <c:pt idx="150">
                  <c:v>498</c:v>
                </c:pt>
                <c:pt idx="151">
                  <c:v>450</c:v>
                </c:pt>
                <c:pt idx="152">
                  <c:v>446</c:v>
                </c:pt>
                <c:pt idx="153">
                  <c:v>454</c:v>
                </c:pt>
                <c:pt idx="154">
                  <c:v>455.5</c:v>
                </c:pt>
                <c:pt idx="155">
                  <c:v>472</c:v>
                </c:pt>
                <c:pt idx="156">
                  <c:v>464.5</c:v>
                </c:pt>
                <c:pt idx="157">
                  <c:v>477</c:v>
                </c:pt>
                <c:pt idx="158">
                  <c:v>484.5</c:v>
                </c:pt>
                <c:pt idx="159">
                  <c:v>479.5</c:v>
                </c:pt>
                <c:pt idx="160">
                  <c:v>489</c:v>
                </c:pt>
                <c:pt idx="161">
                  <c:v>479.5</c:v>
                </c:pt>
                <c:pt idx="162">
                  <c:v>480.5</c:v>
                </c:pt>
                <c:pt idx="163">
                  <c:v>480.5</c:v>
                </c:pt>
                <c:pt idx="164">
                  <c:v>477</c:v>
                </c:pt>
                <c:pt idx="165">
                  <c:v>460.5</c:v>
                </c:pt>
                <c:pt idx="166">
                  <c:v>475</c:v>
                </c:pt>
                <c:pt idx="167">
                  <c:v>481.5</c:v>
                </c:pt>
                <c:pt idx="168">
                  <c:v>484</c:v>
                </c:pt>
                <c:pt idx="169">
                  <c:v>481</c:v>
                </c:pt>
                <c:pt idx="170">
                  <c:v>466</c:v>
                </c:pt>
                <c:pt idx="171">
                  <c:v>461.5</c:v>
                </c:pt>
                <c:pt idx="172">
                  <c:v>470.5</c:v>
                </c:pt>
                <c:pt idx="173">
                  <c:v>463</c:v>
                </c:pt>
                <c:pt idx="174">
                  <c:v>469</c:v>
                </c:pt>
                <c:pt idx="175">
                  <c:v>469</c:v>
                </c:pt>
                <c:pt idx="176">
                  <c:v>466</c:v>
                </c:pt>
                <c:pt idx="177">
                  <c:v>453</c:v>
                </c:pt>
                <c:pt idx="178">
                  <c:v>439</c:v>
                </c:pt>
                <c:pt idx="179">
                  <c:v>442.5</c:v>
                </c:pt>
                <c:pt idx="180">
                  <c:v>418</c:v>
                </c:pt>
                <c:pt idx="181">
                  <c:v>409.5</c:v>
                </c:pt>
                <c:pt idx="182">
                  <c:v>417</c:v>
                </c:pt>
                <c:pt idx="183">
                  <c:v>403</c:v>
                </c:pt>
                <c:pt idx="184">
                  <c:v>415.5</c:v>
                </c:pt>
                <c:pt idx="185">
                  <c:v>410</c:v>
                </c:pt>
                <c:pt idx="186">
                  <c:v>414</c:v>
                </c:pt>
                <c:pt idx="187">
                  <c:v>402</c:v>
                </c:pt>
                <c:pt idx="188">
                  <c:v>405.5</c:v>
                </c:pt>
                <c:pt idx="189">
                  <c:v>417</c:v>
                </c:pt>
                <c:pt idx="190">
                  <c:v>410.5</c:v>
                </c:pt>
                <c:pt idx="191">
                  <c:v>419</c:v>
                </c:pt>
                <c:pt idx="192">
                  <c:v>426</c:v>
                </c:pt>
                <c:pt idx="193">
                  <c:v>419.5</c:v>
                </c:pt>
                <c:pt idx="194">
                  <c:v>421.5</c:v>
                </c:pt>
                <c:pt idx="195">
                  <c:v>427</c:v>
                </c:pt>
                <c:pt idx="196">
                  <c:v>427.5</c:v>
                </c:pt>
                <c:pt idx="197">
                  <c:v>430.5</c:v>
                </c:pt>
                <c:pt idx="198">
                  <c:v>438.5</c:v>
                </c:pt>
                <c:pt idx="199">
                  <c:v>434</c:v>
                </c:pt>
                <c:pt idx="200">
                  <c:v>427</c:v>
                </c:pt>
                <c:pt idx="201">
                  <c:v>410</c:v>
                </c:pt>
                <c:pt idx="202">
                  <c:v>422.5</c:v>
                </c:pt>
                <c:pt idx="203">
                  <c:v>423</c:v>
                </c:pt>
                <c:pt idx="204">
                  <c:v>425.5</c:v>
                </c:pt>
                <c:pt idx="205">
                  <c:v>419</c:v>
                </c:pt>
                <c:pt idx="206">
                  <c:v>429</c:v>
                </c:pt>
                <c:pt idx="207">
                  <c:v>430</c:v>
                </c:pt>
                <c:pt idx="208">
                  <c:v>429.5</c:v>
                </c:pt>
                <c:pt idx="209">
                  <c:v>429.5</c:v>
                </c:pt>
                <c:pt idx="210">
                  <c:v>442</c:v>
                </c:pt>
                <c:pt idx="211">
                  <c:v>436.5</c:v>
                </c:pt>
                <c:pt idx="212">
                  <c:v>448</c:v>
                </c:pt>
                <c:pt idx="213">
                  <c:v>456</c:v>
                </c:pt>
                <c:pt idx="214">
                  <c:v>463</c:v>
                </c:pt>
                <c:pt idx="215">
                  <c:v>466</c:v>
                </c:pt>
                <c:pt idx="216">
                  <c:v>463</c:v>
                </c:pt>
                <c:pt idx="217">
                  <c:v>468</c:v>
                </c:pt>
                <c:pt idx="218">
                  <c:v>465</c:v>
                </c:pt>
                <c:pt idx="219">
                  <c:v>452</c:v>
                </c:pt>
                <c:pt idx="220">
                  <c:v>459.5</c:v>
                </c:pt>
                <c:pt idx="221">
                  <c:v>456.5</c:v>
                </c:pt>
                <c:pt idx="222">
                  <c:v>465</c:v>
                </c:pt>
                <c:pt idx="223">
                  <c:v>465</c:v>
                </c:pt>
                <c:pt idx="224">
                  <c:v>472.5</c:v>
                </c:pt>
                <c:pt idx="225">
                  <c:v>465</c:v>
                </c:pt>
                <c:pt idx="226">
                  <c:v>456</c:v>
                </c:pt>
                <c:pt idx="227">
                  <c:v>454.5</c:v>
                </c:pt>
                <c:pt idx="228">
                  <c:v>453.5</c:v>
                </c:pt>
                <c:pt idx="229">
                  <c:v>447.5</c:v>
                </c:pt>
                <c:pt idx="230">
                  <c:v>456.5</c:v>
                </c:pt>
                <c:pt idx="231">
                  <c:v>448.5</c:v>
                </c:pt>
                <c:pt idx="232">
                  <c:v>450.5</c:v>
                </c:pt>
                <c:pt idx="233">
                  <c:v>451</c:v>
                </c:pt>
                <c:pt idx="234">
                  <c:v>447</c:v>
                </c:pt>
                <c:pt idx="235">
                  <c:v>448</c:v>
                </c:pt>
                <c:pt idx="236">
                  <c:v>455</c:v>
                </c:pt>
                <c:pt idx="237">
                  <c:v>469.5</c:v>
                </c:pt>
                <c:pt idx="238">
                  <c:v>476</c:v>
                </c:pt>
                <c:pt idx="239">
                  <c:v>473</c:v>
                </c:pt>
                <c:pt idx="240">
                  <c:v>481.5</c:v>
                </c:pt>
                <c:pt idx="241">
                  <c:v>478</c:v>
                </c:pt>
                <c:pt idx="242">
                  <c:v>474</c:v>
                </c:pt>
                <c:pt idx="243">
                  <c:v>479.5</c:v>
                </c:pt>
                <c:pt idx="244">
                  <c:v>491</c:v>
                </c:pt>
                <c:pt idx="245">
                  <c:v>533</c:v>
                </c:pt>
                <c:pt idx="246">
                  <c:v>535</c:v>
                </c:pt>
                <c:pt idx="247">
                  <c:v>523</c:v>
                </c:pt>
                <c:pt idx="248">
                  <c:v>515</c:v>
                </c:pt>
                <c:pt idx="249">
                  <c:v>519</c:v>
                </c:pt>
                <c:pt idx="250">
                  <c:v>501</c:v>
                </c:pt>
                <c:pt idx="251">
                  <c:v>510</c:v>
                </c:pt>
                <c:pt idx="252">
                  <c:v>498</c:v>
                </c:pt>
                <c:pt idx="253">
                  <c:v>492</c:v>
                </c:pt>
                <c:pt idx="254">
                  <c:v>501</c:v>
                </c:pt>
                <c:pt idx="255">
                  <c:v>502</c:v>
                </c:pt>
                <c:pt idx="256">
                  <c:v>487.5</c:v>
                </c:pt>
                <c:pt idx="257">
                  <c:v>481.5</c:v>
                </c:pt>
                <c:pt idx="258">
                  <c:v>469.5</c:v>
                </c:pt>
                <c:pt idx="259">
                  <c:v>463</c:v>
                </c:pt>
                <c:pt idx="260">
                  <c:v>451</c:v>
                </c:pt>
                <c:pt idx="261">
                  <c:v>459</c:v>
                </c:pt>
                <c:pt idx="262">
                  <c:v>454</c:v>
                </c:pt>
                <c:pt idx="263">
                  <c:v>456.5</c:v>
                </c:pt>
                <c:pt idx="264">
                  <c:v>466</c:v>
                </c:pt>
                <c:pt idx="265">
                  <c:v>489.5</c:v>
                </c:pt>
                <c:pt idx="266">
                  <c:v>482</c:v>
                </c:pt>
                <c:pt idx="267">
                  <c:v>464</c:v>
                </c:pt>
                <c:pt idx="268">
                  <c:v>464.5</c:v>
                </c:pt>
                <c:pt idx="269">
                  <c:v>472.5</c:v>
                </c:pt>
                <c:pt idx="270">
                  <c:v>467.5</c:v>
                </c:pt>
                <c:pt idx="271">
                  <c:v>473</c:v>
                </c:pt>
                <c:pt idx="272">
                  <c:v>479.5</c:v>
                </c:pt>
                <c:pt idx="273">
                  <c:v>469.5</c:v>
                </c:pt>
                <c:pt idx="274">
                  <c:v>463.5</c:v>
                </c:pt>
                <c:pt idx="275">
                  <c:v>448</c:v>
                </c:pt>
                <c:pt idx="276">
                  <c:v>451.5</c:v>
                </c:pt>
                <c:pt idx="277">
                  <c:v>465</c:v>
                </c:pt>
                <c:pt idx="278">
                  <c:v>462.5</c:v>
                </c:pt>
                <c:pt idx="279">
                  <c:v>459.5</c:v>
                </c:pt>
                <c:pt idx="280">
                  <c:v>450.5</c:v>
                </c:pt>
                <c:pt idx="281">
                  <c:v>427</c:v>
                </c:pt>
                <c:pt idx="282">
                  <c:v>414.5</c:v>
                </c:pt>
                <c:pt idx="283">
                  <c:v>423.5</c:v>
                </c:pt>
                <c:pt idx="284">
                  <c:v>436</c:v>
                </c:pt>
                <c:pt idx="285">
                  <c:v>434</c:v>
                </c:pt>
                <c:pt idx="286">
                  <c:v>436</c:v>
                </c:pt>
                <c:pt idx="287">
                  <c:v>420</c:v>
                </c:pt>
                <c:pt idx="288">
                  <c:v>417.5</c:v>
                </c:pt>
                <c:pt idx="289">
                  <c:v>445.5</c:v>
                </c:pt>
                <c:pt idx="290">
                  <c:v>423.5</c:v>
                </c:pt>
                <c:pt idx="291">
                  <c:v>418.5</c:v>
                </c:pt>
                <c:pt idx="292">
                  <c:v>432</c:v>
                </c:pt>
                <c:pt idx="293">
                  <c:v>433</c:v>
                </c:pt>
                <c:pt idx="294">
                  <c:v>433</c:v>
                </c:pt>
                <c:pt idx="295">
                  <c:v>430.5</c:v>
                </c:pt>
                <c:pt idx="296">
                  <c:v>431.5</c:v>
                </c:pt>
                <c:pt idx="297">
                  <c:v>429.5</c:v>
                </c:pt>
                <c:pt idx="298">
                  <c:v>440</c:v>
                </c:pt>
                <c:pt idx="299">
                  <c:v>434</c:v>
                </c:pt>
                <c:pt idx="300">
                  <c:v>426</c:v>
                </c:pt>
                <c:pt idx="301">
                  <c:v>423.5</c:v>
                </c:pt>
                <c:pt idx="302">
                  <c:v>409</c:v>
                </c:pt>
                <c:pt idx="303">
                  <c:v>413</c:v>
                </c:pt>
                <c:pt idx="304">
                  <c:v>398</c:v>
                </c:pt>
                <c:pt idx="305">
                  <c:v>393</c:v>
                </c:pt>
                <c:pt idx="306">
                  <c:v>401</c:v>
                </c:pt>
                <c:pt idx="307">
                  <c:v>406</c:v>
                </c:pt>
                <c:pt idx="308">
                  <c:v>405</c:v>
                </c:pt>
                <c:pt idx="309">
                  <c:v>405</c:v>
                </c:pt>
                <c:pt idx="310">
                  <c:v>413</c:v>
                </c:pt>
                <c:pt idx="311">
                  <c:v>409.5</c:v>
                </c:pt>
                <c:pt idx="312">
                  <c:v>412.5</c:v>
                </c:pt>
                <c:pt idx="313">
                  <c:v>405.5</c:v>
                </c:pt>
                <c:pt idx="314">
                  <c:v>393.5</c:v>
                </c:pt>
                <c:pt idx="315">
                  <c:v>399</c:v>
                </c:pt>
                <c:pt idx="316">
                  <c:v>407</c:v>
                </c:pt>
                <c:pt idx="317">
                  <c:v>405</c:v>
                </c:pt>
                <c:pt idx="318">
                  <c:v>404.5</c:v>
                </c:pt>
                <c:pt idx="319">
                  <c:v>406.5</c:v>
                </c:pt>
                <c:pt idx="320">
                  <c:v>408.5</c:v>
                </c:pt>
                <c:pt idx="321">
                  <c:v>417</c:v>
                </c:pt>
                <c:pt idx="322">
                  <c:v>408</c:v>
                </c:pt>
                <c:pt idx="323">
                  <c:v>398.5</c:v>
                </c:pt>
                <c:pt idx="324">
                  <c:v>392.5</c:v>
                </c:pt>
                <c:pt idx="325">
                  <c:v>392</c:v>
                </c:pt>
                <c:pt idx="326">
                  <c:v>378</c:v>
                </c:pt>
                <c:pt idx="327">
                  <c:v>383</c:v>
                </c:pt>
                <c:pt idx="328">
                  <c:v>381.5</c:v>
                </c:pt>
                <c:pt idx="329">
                  <c:v>397</c:v>
                </c:pt>
                <c:pt idx="330">
                  <c:v>401</c:v>
                </c:pt>
                <c:pt idx="331">
                  <c:v>398</c:v>
                </c:pt>
                <c:pt idx="332">
                  <c:v>395</c:v>
                </c:pt>
                <c:pt idx="333">
                  <c:v>390</c:v>
                </c:pt>
                <c:pt idx="334">
                  <c:v>382</c:v>
                </c:pt>
                <c:pt idx="335">
                  <c:v>387.5</c:v>
                </c:pt>
                <c:pt idx="336">
                  <c:v>385.5</c:v>
                </c:pt>
                <c:pt idx="337">
                  <c:v>393</c:v>
                </c:pt>
                <c:pt idx="338">
                  <c:v>399.5</c:v>
                </c:pt>
                <c:pt idx="339">
                  <c:v>405</c:v>
                </c:pt>
                <c:pt idx="340">
                  <c:v>405</c:v>
                </c:pt>
                <c:pt idx="341">
                  <c:v>407</c:v>
                </c:pt>
                <c:pt idx="342">
                  <c:v>410.5</c:v>
                </c:pt>
                <c:pt idx="343">
                  <c:v>407</c:v>
                </c:pt>
                <c:pt idx="344">
                  <c:v>403</c:v>
                </c:pt>
                <c:pt idx="345">
                  <c:v>405</c:v>
                </c:pt>
                <c:pt idx="346">
                  <c:v>400</c:v>
                </c:pt>
                <c:pt idx="347">
                  <c:v>384</c:v>
                </c:pt>
                <c:pt idx="348">
                  <c:v>377</c:v>
                </c:pt>
                <c:pt idx="349">
                  <c:v>383.5</c:v>
                </c:pt>
                <c:pt idx="350">
                  <c:v>368</c:v>
                </c:pt>
                <c:pt idx="351">
                  <c:v>354</c:v>
                </c:pt>
                <c:pt idx="352">
                  <c:v>342</c:v>
                </c:pt>
                <c:pt idx="353">
                  <c:v>353</c:v>
                </c:pt>
                <c:pt idx="354">
                  <c:v>335.5</c:v>
                </c:pt>
                <c:pt idx="355">
                  <c:v>331.5</c:v>
                </c:pt>
                <c:pt idx="356">
                  <c:v>328</c:v>
                </c:pt>
                <c:pt idx="357">
                  <c:v>341.5</c:v>
                </c:pt>
                <c:pt idx="358">
                  <c:v>332</c:v>
                </c:pt>
                <c:pt idx="359">
                  <c:v>325</c:v>
                </c:pt>
                <c:pt idx="360">
                  <c:v>308</c:v>
                </c:pt>
                <c:pt idx="361">
                  <c:v>282</c:v>
                </c:pt>
                <c:pt idx="362">
                  <c:v>278</c:v>
                </c:pt>
                <c:pt idx="363">
                  <c:v>284.5</c:v>
                </c:pt>
                <c:pt idx="364">
                  <c:v>280</c:v>
                </c:pt>
                <c:pt idx="365">
                  <c:v>291</c:v>
                </c:pt>
                <c:pt idx="366">
                  <c:v>308.5</c:v>
                </c:pt>
                <c:pt idx="367">
                  <c:v>304</c:v>
                </c:pt>
                <c:pt idx="368">
                  <c:v>309</c:v>
                </c:pt>
                <c:pt idx="369">
                  <c:v>318</c:v>
                </c:pt>
                <c:pt idx="370">
                  <c:v>320</c:v>
                </c:pt>
                <c:pt idx="371">
                  <c:v>318.5</c:v>
                </c:pt>
                <c:pt idx="372">
                  <c:v>326.5</c:v>
                </c:pt>
                <c:pt idx="373">
                  <c:v>326</c:v>
                </c:pt>
                <c:pt idx="374">
                  <c:v>322.5</c:v>
                </c:pt>
                <c:pt idx="375">
                  <c:v>336.5</c:v>
                </c:pt>
                <c:pt idx="376">
                  <c:v>333.5</c:v>
                </c:pt>
                <c:pt idx="377">
                  <c:v>337</c:v>
                </c:pt>
                <c:pt idx="378">
                  <c:v>336.5</c:v>
                </c:pt>
                <c:pt idx="379">
                  <c:v>342.5</c:v>
                </c:pt>
                <c:pt idx="380">
                  <c:v>340.5</c:v>
                </c:pt>
                <c:pt idx="381">
                  <c:v>342</c:v>
                </c:pt>
                <c:pt idx="382">
                  <c:v>341</c:v>
                </c:pt>
                <c:pt idx="383">
                  <c:v>325.5</c:v>
                </c:pt>
                <c:pt idx="384">
                  <c:v>326.5</c:v>
                </c:pt>
                <c:pt idx="385">
                  <c:v>317</c:v>
                </c:pt>
                <c:pt idx="386">
                  <c:v>323</c:v>
                </c:pt>
                <c:pt idx="387">
                  <c:v>325</c:v>
                </c:pt>
                <c:pt idx="388">
                  <c:v>325</c:v>
                </c:pt>
                <c:pt idx="389">
                  <c:v>319</c:v>
                </c:pt>
                <c:pt idx="390">
                  <c:v>326.5</c:v>
                </c:pt>
                <c:pt idx="391">
                  <c:v>330</c:v>
                </c:pt>
                <c:pt idx="392">
                  <c:v>334.5</c:v>
                </c:pt>
                <c:pt idx="393">
                  <c:v>332.5</c:v>
                </c:pt>
                <c:pt idx="394">
                  <c:v>329</c:v>
                </c:pt>
                <c:pt idx="395">
                  <c:v>327.5</c:v>
                </c:pt>
                <c:pt idx="396">
                  <c:v>332</c:v>
                </c:pt>
                <c:pt idx="397">
                  <c:v>327</c:v>
                </c:pt>
                <c:pt idx="398">
                  <c:v>324</c:v>
                </c:pt>
                <c:pt idx="399">
                  <c:v>324</c:v>
                </c:pt>
                <c:pt idx="400">
                  <c:v>326</c:v>
                </c:pt>
                <c:pt idx="401">
                  <c:v>332</c:v>
                </c:pt>
                <c:pt idx="402">
                  <c:v>317.5</c:v>
                </c:pt>
                <c:pt idx="403">
                  <c:v>317.5</c:v>
                </c:pt>
                <c:pt idx="404">
                  <c:v>328.5</c:v>
                </c:pt>
                <c:pt idx="405">
                  <c:v>317</c:v>
                </c:pt>
                <c:pt idx="406">
                  <c:v>312.5</c:v>
                </c:pt>
                <c:pt idx="407">
                  <c:v>308.5</c:v>
                </c:pt>
                <c:pt idx="408">
                  <c:v>316</c:v>
                </c:pt>
                <c:pt idx="409">
                  <c:v>316</c:v>
                </c:pt>
                <c:pt idx="410">
                  <c:v>335</c:v>
                </c:pt>
                <c:pt idx="411">
                  <c:v>333</c:v>
                </c:pt>
                <c:pt idx="412">
                  <c:v>333</c:v>
                </c:pt>
                <c:pt idx="413">
                  <c:v>325</c:v>
                </c:pt>
                <c:pt idx="414">
                  <c:v>338</c:v>
                </c:pt>
                <c:pt idx="415">
                  <c:v>332</c:v>
                </c:pt>
                <c:pt idx="416">
                  <c:v>335.5</c:v>
                </c:pt>
                <c:pt idx="417">
                  <c:v>333.5</c:v>
                </c:pt>
                <c:pt idx="418">
                  <c:v>327.5</c:v>
                </c:pt>
                <c:pt idx="419">
                  <c:v>322.5</c:v>
                </c:pt>
                <c:pt idx="420">
                  <c:v>315.5</c:v>
                </c:pt>
                <c:pt idx="421">
                  <c:v>297</c:v>
                </c:pt>
                <c:pt idx="422">
                  <c:v>300</c:v>
                </c:pt>
                <c:pt idx="423">
                  <c:v>285</c:v>
                </c:pt>
                <c:pt idx="424">
                  <c:v>271</c:v>
                </c:pt>
                <c:pt idx="425">
                  <c:v>269</c:v>
                </c:pt>
                <c:pt idx="426">
                  <c:v>281</c:v>
                </c:pt>
                <c:pt idx="427">
                  <c:v>287.5</c:v>
                </c:pt>
                <c:pt idx="428">
                  <c:v>297.5</c:v>
                </c:pt>
                <c:pt idx="429">
                  <c:v>294.5</c:v>
                </c:pt>
                <c:pt idx="430">
                  <c:v>287</c:v>
                </c:pt>
                <c:pt idx="431">
                  <c:v>272.5</c:v>
                </c:pt>
                <c:pt idx="432">
                  <c:v>270.5</c:v>
                </c:pt>
                <c:pt idx="433">
                  <c:v>264</c:v>
                </c:pt>
                <c:pt idx="434">
                  <c:v>277.5</c:v>
                </c:pt>
                <c:pt idx="435">
                  <c:v>278.5</c:v>
                </c:pt>
                <c:pt idx="436">
                  <c:v>278.5</c:v>
                </c:pt>
                <c:pt idx="437">
                  <c:v>268</c:v>
                </c:pt>
                <c:pt idx="438">
                  <c:v>268</c:v>
                </c:pt>
                <c:pt idx="439">
                  <c:v>268</c:v>
                </c:pt>
                <c:pt idx="440">
                  <c:v>268</c:v>
                </c:pt>
                <c:pt idx="441">
                  <c:v>268</c:v>
                </c:pt>
                <c:pt idx="442">
                  <c:v>268</c:v>
                </c:pt>
                <c:pt idx="443">
                  <c:v>268</c:v>
                </c:pt>
                <c:pt idx="444">
                  <c:v>268</c:v>
                </c:pt>
                <c:pt idx="445">
                  <c:v>367</c:v>
                </c:pt>
                <c:pt idx="446">
                  <c:v>379</c:v>
                </c:pt>
                <c:pt idx="447">
                  <c:v>381.5</c:v>
                </c:pt>
                <c:pt idx="448">
                  <c:v>389.5</c:v>
                </c:pt>
                <c:pt idx="449">
                  <c:v>389.5</c:v>
                </c:pt>
                <c:pt idx="450">
                  <c:v>382</c:v>
                </c:pt>
                <c:pt idx="451">
                  <c:v>393.5</c:v>
                </c:pt>
                <c:pt idx="452">
                  <c:v>424</c:v>
                </c:pt>
                <c:pt idx="453">
                  <c:v>421.5</c:v>
                </c:pt>
                <c:pt idx="454">
                  <c:v>445.5</c:v>
                </c:pt>
                <c:pt idx="455">
                  <c:v>439.5</c:v>
                </c:pt>
                <c:pt idx="456">
                  <c:v>455</c:v>
                </c:pt>
                <c:pt idx="457">
                  <c:v>461</c:v>
                </c:pt>
                <c:pt idx="458">
                  <c:v>466</c:v>
                </c:pt>
                <c:pt idx="459">
                  <c:v>453.5</c:v>
                </c:pt>
                <c:pt idx="460">
                  <c:v>454</c:v>
                </c:pt>
                <c:pt idx="461">
                  <c:v>458</c:v>
                </c:pt>
                <c:pt idx="462">
                  <c:v>449</c:v>
                </c:pt>
                <c:pt idx="463">
                  <c:v>452</c:v>
                </c:pt>
                <c:pt idx="464">
                  <c:v>445</c:v>
                </c:pt>
                <c:pt idx="465">
                  <c:v>437.5</c:v>
                </c:pt>
                <c:pt idx="466">
                  <c:v>438</c:v>
                </c:pt>
                <c:pt idx="467">
                  <c:v>463</c:v>
                </c:pt>
                <c:pt idx="468">
                  <c:v>473</c:v>
                </c:pt>
                <c:pt idx="469">
                  <c:v>489.5</c:v>
                </c:pt>
                <c:pt idx="470">
                  <c:v>502</c:v>
                </c:pt>
                <c:pt idx="471">
                  <c:v>491</c:v>
                </c:pt>
                <c:pt idx="472">
                  <c:v>484.5</c:v>
                </c:pt>
                <c:pt idx="473">
                  <c:v>478.5</c:v>
                </c:pt>
                <c:pt idx="474">
                  <c:v>479</c:v>
                </c:pt>
                <c:pt idx="475">
                  <c:v>485.5</c:v>
                </c:pt>
                <c:pt idx="476">
                  <c:v>474</c:v>
                </c:pt>
                <c:pt idx="477">
                  <c:v>486</c:v>
                </c:pt>
                <c:pt idx="478">
                  <c:v>495</c:v>
                </c:pt>
                <c:pt idx="479">
                  <c:v>480.5</c:v>
                </c:pt>
                <c:pt idx="480">
                  <c:v>472</c:v>
                </c:pt>
                <c:pt idx="481">
                  <c:v>455.5</c:v>
                </c:pt>
                <c:pt idx="482">
                  <c:v>454.5</c:v>
                </c:pt>
                <c:pt idx="483">
                  <c:v>466.5</c:v>
                </c:pt>
                <c:pt idx="484">
                  <c:v>460</c:v>
                </c:pt>
                <c:pt idx="485">
                  <c:v>462.5</c:v>
                </c:pt>
                <c:pt idx="486">
                  <c:v>464.5</c:v>
                </c:pt>
                <c:pt idx="487">
                  <c:v>458</c:v>
                </c:pt>
                <c:pt idx="488">
                  <c:v>455.5</c:v>
                </c:pt>
                <c:pt idx="489">
                  <c:v>451</c:v>
                </c:pt>
                <c:pt idx="490">
                  <c:v>465.5</c:v>
                </c:pt>
                <c:pt idx="491">
                  <c:v>465</c:v>
                </c:pt>
                <c:pt idx="492">
                  <c:v>485.5</c:v>
                </c:pt>
                <c:pt idx="493">
                  <c:v>496</c:v>
                </c:pt>
                <c:pt idx="494">
                  <c:v>525</c:v>
                </c:pt>
                <c:pt idx="495">
                  <c:v>535</c:v>
                </c:pt>
                <c:pt idx="496">
                  <c:v>528</c:v>
                </c:pt>
                <c:pt idx="497">
                  <c:v>520</c:v>
                </c:pt>
                <c:pt idx="498">
                  <c:v>514</c:v>
                </c:pt>
                <c:pt idx="499">
                  <c:v>513</c:v>
                </c:pt>
                <c:pt idx="500">
                  <c:v>519</c:v>
                </c:pt>
                <c:pt idx="501">
                  <c:v>532</c:v>
                </c:pt>
                <c:pt idx="502">
                  <c:v>540</c:v>
                </c:pt>
                <c:pt idx="503">
                  <c:v>540</c:v>
                </c:pt>
                <c:pt idx="504">
                  <c:v>541</c:v>
                </c:pt>
                <c:pt idx="505">
                  <c:v>540</c:v>
                </c:pt>
                <c:pt idx="506">
                  <c:v>533</c:v>
                </c:pt>
                <c:pt idx="507">
                  <c:v>529</c:v>
                </c:pt>
                <c:pt idx="508">
                  <c:v>531</c:v>
                </c:pt>
                <c:pt idx="509">
                  <c:v>511</c:v>
                </c:pt>
                <c:pt idx="510">
                  <c:v>516</c:v>
                </c:pt>
                <c:pt idx="511">
                  <c:v>516</c:v>
                </c:pt>
                <c:pt idx="512">
                  <c:v>540</c:v>
                </c:pt>
                <c:pt idx="513">
                  <c:v>545</c:v>
                </c:pt>
                <c:pt idx="514">
                  <c:v>575</c:v>
                </c:pt>
                <c:pt idx="515">
                  <c:v>569</c:v>
                </c:pt>
                <c:pt idx="516">
                  <c:v>561</c:v>
                </c:pt>
                <c:pt idx="517">
                  <c:v>560</c:v>
                </c:pt>
                <c:pt idx="518">
                  <c:v>541</c:v>
                </c:pt>
                <c:pt idx="519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AD-4C52-AA91-A8B1CFAE128A}"/>
            </c:ext>
          </c:extLst>
        </c:ser>
        <c:ser>
          <c:idx val="4"/>
          <c:order val="4"/>
          <c:tx>
            <c:strRef>
              <c:f>分析!$J$1</c:f>
              <c:strCache>
                <c:ptCount val="1"/>
                <c:pt idx="0">
                  <c:v>玉山2884.TW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分析!$J$2:$J$542</c:f>
              <c:numCache>
                <c:formatCode>General</c:formatCode>
                <c:ptCount val="541"/>
                <c:pt idx="0">
                  <c:v>25.35</c:v>
                </c:pt>
                <c:pt idx="1">
                  <c:v>25.3</c:v>
                </c:pt>
                <c:pt idx="2">
                  <c:v>25.2</c:v>
                </c:pt>
                <c:pt idx="3">
                  <c:v>25.2</c:v>
                </c:pt>
                <c:pt idx="4">
                  <c:v>25.5</c:v>
                </c:pt>
                <c:pt idx="5">
                  <c:v>25.5</c:v>
                </c:pt>
                <c:pt idx="6">
                  <c:v>25.3</c:v>
                </c:pt>
                <c:pt idx="7">
                  <c:v>25.3</c:v>
                </c:pt>
                <c:pt idx="8">
                  <c:v>25.2</c:v>
                </c:pt>
                <c:pt idx="9">
                  <c:v>25</c:v>
                </c:pt>
                <c:pt idx="10">
                  <c:v>24.9</c:v>
                </c:pt>
                <c:pt idx="11">
                  <c:v>24.9</c:v>
                </c:pt>
                <c:pt idx="12">
                  <c:v>24.55</c:v>
                </c:pt>
                <c:pt idx="13">
                  <c:v>24.5</c:v>
                </c:pt>
                <c:pt idx="14">
                  <c:v>24.3</c:v>
                </c:pt>
                <c:pt idx="15">
                  <c:v>24.25</c:v>
                </c:pt>
                <c:pt idx="16">
                  <c:v>24.1</c:v>
                </c:pt>
                <c:pt idx="17">
                  <c:v>24.2</c:v>
                </c:pt>
                <c:pt idx="18">
                  <c:v>24</c:v>
                </c:pt>
                <c:pt idx="19">
                  <c:v>23.6</c:v>
                </c:pt>
                <c:pt idx="20">
                  <c:v>23.9</c:v>
                </c:pt>
                <c:pt idx="21">
                  <c:v>24.1</c:v>
                </c:pt>
                <c:pt idx="22">
                  <c:v>23.95</c:v>
                </c:pt>
                <c:pt idx="23">
                  <c:v>24</c:v>
                </c:pt>
                <c:pt idx="24">
                  <c:v>24.1</c:v>
                </c:pt>
                <c:pt idx="25">
                  <c:v>24.7</c:v>
                </c:pt>
                <c:pt idx="26">
                  <c:v>24.9</c:v>
                </c:pt>
                <c:pt idx="27">
                  <c:v>24.9</c:v>
                </c:pt>
                <c:pt idx="28">
                  <c:v>24.85</c:v>
                </c:pt>
                <c:pt idx="29">
                  <c:v>25.25</c:v>
                </c:pt>
                <c:pt idx="30">
                  <c:v>25.35</c:v>
                </c:pt>
                <c:pt idx="31">
                  <c:v>25.75</c:v>
                </c:pt>
                <c:pt idx="32">
                  <c:v>25.25</c:v>
                </c:pt>
                <c:pt idx="33">
                  <c:v>25.15</c:v>
                </c:pt>
                <c:pt idx="34">
                  <c:v>25.25</c:v>
                </c:pt>
                <c:pt idx="35">
                  <c:v>25.1</c:v>
                </c:pt>
                <c:pt idx="36">
                  <c:v>25.05</c:v>
                </c:pt>
                <c:pt idx="37">
                  <c:v>25.15</c:v>
                </c:pt>
                <c:pt idx="38">
                  <c:v>25.7</c:v>
                </c:pt>
                <c:pt idx="39">
                  <c:v>26</c:v>
                </c:pt>
                <c:pt idx="40">
                  <c:v>25.9</c:v>
                </c:pt>
                <c:pt idx="41">
                  <c:v>25.95</c:v>
                </c:pt>
                <c:pt idx="42">
                  <c:v>26.1</c:v>
                </c:pt>
                <c:pt idx="43">
                  <c:v>26.2</c:v>
                </c:pt>
                <c:pt idx="44">
                  <c:v>26</c:v>
                </c:pt>
                <c:pt idx="45">
                  <c:v>26.1</c:v>
                </c:pt>
                <c:pt idx="46">
                  <c:v>26.05</c:v>
                </c:pt>
                <c:pt idx="47">
                  <c:v>25.95</c:v>
                </c:pt>
                <c:pt idx="48">
                  <c:v>25.9</c:v>
                </c:pt>
                <c:pt idx="49">
                  <c:v>26</c:v>
                </c:pt>
                <c:pt idx="50">
                  <c:v>26.05</c:v>
                </c:pt>
                <c:pt idx="51">
                  <c:v>26.2</c:v>
                </c:pt>
                <c:pt idx="52">
                  <c:v>26.2</c:v>
                </c:pt>
                <c:pt idx="53">
                  <c:v>26.2</c:v>
                </c:pt>
                <c:pt idx="54">
                  <c:v>26.1</c:v>
                </c:pt>
                <c:pt idx="55">
                  <c:v>26.1</c:v>
                </c:pt>
                <c:pt idx="56">
                  <c:v>26.1</c:v>
                </c:pt>
                <c:pt idx="57">
                  <c:v>26.15</c:v>
                </c:pt>
                <c:pt idx="58">
                  <c:v>26.2</c:v>
                </c:pt>
                <c:pt idx="59">
                  <c:v>26.15</c:v>
                </c:pt>
                <c:pt idx="60">
                  <c:v>26.2</c:v>
                </c:pt>
                <c:pt idx="61">
                  <c:v>26.25</c:v>
                </c:pt>
                <c:pt idx="62">
                  <c:v>26.35</c:v>
                </c:pt>
                <c:pt idx="63">
                  <c:v>26.9</c:v>
                </c:pt>
                <c:pt idx="64">
                  <c:v>26.95</c:v>
                </c:pt>
                <c:pt idx="65">
                  <c:v>27.25</c:v>
                </c:pt>
                <c:pt idx="66">
                  <c:v>27.2</c:v>
                </c:pt>
                <c:pt idx="67">
                  <c:v>27</c:v>
                </c:pt>
                <c:pt idx="68">
                  <c:v>26.85</c:v>
                </c:pt>
                <c:pt idx="69">
                  <c:v>26.8</c:v>
                </c:pt>
                <c:pt idx="70">
                  <c:v>27</c:v>
                </c:pt>
                <c:pt idx="71">
                  <c:v>27</c:v>
                </c:pt>
                <c:pt idx="72">
                  <c:v>26.95</c:v>
                </c:pt>
                <c:pt idx="73">
                  <c:v>26.95</c:v>
                </c:pt>
                <c:pt idx="74">
                  <c:v>26.6</c:v>
                </c:pt>
                <c:pt idx="75">
                  <c:v>26.25</c:v>
                </c:pt>
                <c:pt idx="76">
                  <c:v>26.3</c:v>
                </c:pt>
                <c:pt idx="77">
                  <c:v>26.6</c:v>
                </c:pt>
                <c:pt idx="78">
                  <c:v>26.65</c:v>
                </c:pt>
                <c:pt idx="79">
                  <c:v>26.8</c:v>
                </c:pt>
                <c:pt idx="80">
                  <c:v>26.25</c:v>
                </c:pt>
                <c:pt idx="81">
                  <c:v>25.4</c:v>
                </c:pt>
                <c:pt idx="82">
                  <c:v>25.35</c:v>
                </c:pt>
                <c:pt idx="83">
                  <c:v>25.55</c:v>
                </c:pt>
                <c:pt idx="84">
                  <c:v>24.95</c:v>
                </c:pt>
                <c:pt idx="85">
                  <c:v>25.6</c:v>
                </c:pt>
                <c:pt idx="86">
                  <c:v>25.4</c:v>
                </c:pt>
                <c:pt idx="87">
                  <c:v>25.25</c:v>
                </c:pt>
                <c:pt idx="88">
                  <c:v>25.45</c:v>
                </c:pt>
                <c:pt idx="89">
                  <c:v>25.25</c:v>
                </c:pt>
                <c:pt idx="90">
                  <c:v>25.4</c:v>
                </c:pt>
                <c:pt idx="91">
                  <c:v>25.55</c:v>
                </c:pt>
                <c:pt idx="92">
                  <c:v>25.3</c:v>
                </c:pt>
                <c:pt idx="93">
                  <c:v>25.4</c:v>
                </c:pt>
                <c:pt idx="94">
                  <c:v>25.55</c:v>
                </c:pt>
                <c:pt idx="95">
                  <c:v>25.9</c:v>
                </c:pt>
                <c:pt idx="96">
                  <c:v>26</c:v>
                </c:pt>
                <c:pt idx="97">
                  <c:v>25.95</c:v>
                </c:pt>
                <c:pt idx="98">
                  <c:v>25.95</c:v>
                </c:pt>
                <c:pt idx="99">
                  <c:v>25.9</c:v>
                </c:pt>
                <c:pt idx="100">
                  <c:v>25.95</c:v>
                </c:pt>
                <c:pt idx="101">
                  <c:v>25.7</c:v>
                </c:pt>
                <c:pt idx="102">
                  <c:v>25.85</c:v>
                </c:pt>
                <c:pt idx="103">
                  <c:v>25.8</c:v>
                </c:pt>
                <c:pt idx="104">
                  <c:v>25.75</c:v>
                </c:pt>
                <c:pt idx="105">
                  <c:v>25.6</c:v>
                </c:pt>
                <c:pt idx="106">
                  <c:v>25.65</c:v>
                </c:pt>
                <c:pt idx="107">
                  <c:v>25.5</c:v>
                </c:pt>
                <c:pt idx="108">
                  <c:v>25.45</c:v>
                </c:pt>
                <c:pt idx="109">
                  <c:v>25.4</c:v>
                </c:pt>
                <c:pt idx="110">
                  <c:v>25.9</c:v>
                </c:pt>
                <c:pt idx="111">
                  <c:v>25.95</c:v>
                </c:pt>
                <c:pt idx="112">
                  <c:v>26.15</c:v>
                </c:pt>
                <c:pt idx="113">
                  <c:v>26.25</c:v>
                </c:pt>
                <c:pt idx="114">
                  <c:v>26.15</c:v>
                </c:pt>
                <c:pt idx="115">
                  <c:v>26.3</c:v>
                </c:pt>
                <c:pt idx="116">
                  <c:v>26</c:v>
                </c:pt>
                <c:pt idx="117">
                  <c:v>26</c:v>
                </c:pt>
                <c:pt idx="118">
                  <c:v>26.05</c:v>
                </c:pt>
                <c:pt idx="119">
                  <c:v>26.15</c:v>
                </c:pt>
                <c:pt idx="120">
                  <c:v>26.15</c:v>
                </c:pt>
                <c:pt idx="121">
                  <c:v>26.2</c:v>
                </c:pt>
                <c:pt idx="122">
                  <c:v>26.2</c:v>
                </c:pt>
                <c:pt idx="123">
                  <c:v>26.25</c:v>
                </c:pt>
                <c:pt idx="124">
                  <c:v>26.25</c:v>
                </c:pt>
                <c:pt idx="125">
                  <c:v>26.3</c:v>
                </c:pt>
                <c:pt idx="126">
                  <c:v>26.35</c:v>
                </c:pt>
                <c:pt idx="127">
                  <c:v>26.5</c:v>
                </c:pt>
                <c:pt idx="128">
                  <c:v>26.4</c:v>
                </c:pt>
                <c:pt idx="129">
                  <c:v>26.4</c:v>
                </c:pt>
                <c:pt idx="130">
                  <c:v>26.35</c:v>
                </c:pt>
                <c:pt idx="131">
                  <c:v>26.45</c:v>
                </c:pt>
                <c:pt idx="132">
                  <c:v>26.6</c:v>
                </c:pt>
                <c:pt idx="133">
                  <c:v>26.5</c:v>
                </c:pt>
                <c:pt idx="134">
                  <c:v>26.5</c:v>
                </c:pt>
                <c:pt idx="135">
                  <c:v>26.5</c:v>
                </c:pt>
                <c:pt idx="136">
                  <c:v>26.6</c:v>
                </c:pt>
                <c:pt idx="137">
                  <c:v>26.5</c:v>
                </c:pt>
                <c:pt idx="138">
                  <c:v>26.9</c:v>
                </c:pt>
                <c:pt idx="139">
                  <c:v>26.95</c:v>
                </c:pt>
                <c:pt idx="140">
                  <c:v>26.9</c:v>
                </c:pt>
                <c:pt idx="141">
                  <c:v>26.9</c:v>
                </c:pt>
                <c:pt idx="142">
                  <c:v>26.85</c:v>
                </c:pt>
                <c:pt idx="143">
                  <c:v>26.9</c:v>
                </c:pt>
                <c:pt idx="144">
                  <c:v>27</c:v>
                </c:pt>
                <c:pt idx="145">
                  <c:v>27</c:v>
                </c:pt>
                <c:pt idx="146">
                  <c:v>27</c:v>
                </c:pt>
                <c:pt idx="147">
                  <c:v>26.95</c:v>
                </c:pt>
                <c:pt idx="148">
                  <c:v>26.7</c:v>
                </c:pt>
                <c:pt idx="149">
                  <c:v>26.95</c:v>
                </c:pt>
                <c:pt idx="150">
                  <c:v>27</c:v>
                </c:pt>
                <c:pt idx="151">
                  <c:v>26.95</c:v>
                </c:pt>
                <c:pt idx="152">
                  <c:v>26.85</c:v>
                </c:pt>
                <c:pt idx="153">
                  <c:v>26.9</c:v>
                </c:pt>
                <c:pt idx="154">
                  <c:v>27.3</c:v>
                </c:pt>
                <c:pt idx="155">
                  <c:v>27.35</c:v>
                </c:pt>
                <c:pt idx="156">
                  <c:v>27.4</c:v>
                </c:pt>
                <c:pt idx="157">
                  <c:v>27.7</c:v>
                </c:pt>
                <c:pt idx="158">
                  <c:v>27.85</c:v>
                </c:pt>
                <c:pt idx="159">
                  <c:v>26.6</c:v>
                </c:pt>
                <c:pt idx="160">
                  <c:v>26.05</c:v>
                </c:pt>
                <c:pt idx="161">
                  <c:v>26.25</c:v>
                </c:pt>
                <c:pt idx="162">
                  <c:v>26.3</c:v>
                </c:pt>
                <c:pt idx="163">
                  <c:v>26.25</c:v>
                </c:pt>
                <c:pt idx="164">
                  <c:v>26.25</c:v>
                </c:pt>
                <c:pt idx="165">
                  <c:v>26.25</c:v>
                </c:pt>
                <c:pt idx="166">
                  <c:v>26.25</c:v>
                </c:pt>
                <c:pt idx="167">
                  <c:v>26.3</c:v>
                </c:pt>
                <c:pt idx="168">
                  <c:v>26.3</c:v>
                </c:pt>
                <c:pt idx="169">
                  <c:v>26.35</c:v>
                </c:pt>
                <c:pt idx="170">
                  <c:v>26.3</c:v>
                </c:pt>
                <c:pt idx="171">
                  <c:v>26.35</c:v>
                </c:pt>
                <c:pt idx="172">
                  <c:v>26.25</c:v>
                </c:pt>
                <c:pt idx="173">
                  <c:v>25.9</c:v>
                </c:pt>
                <c:pt idx="174">
                  <c:v>26.25</c:v>
                </c:pt>
                <c:pt idx="175">
                  <c:v>26.3</c:v>
                </c:pt>
                <c:pt idx="176">
                  <c:v>26.4</c:v>
                </c:pt>
                <c:pt idx="177">
                  <c:v>26.4</c:v>
                </c:pt>
                <c:pt idx="178">
                  <c:v>26.35</c:v>
                </c:pt>
                <c:pt idx="179">
                  <c:v>26.3</c:v>
                </c:pt>
                <c:pt idx="180">
                  <c:v>26.1</c:v>
                </c:pt>
                <c:pt idx="181">
                  <c:v>26</c:v>
                </c:pt>
                <c:pt idx="182">
                  <c:v>25.9</c:v>
                </c:pt>
                <c:pt idx="183">
                  <c:v>26.05</c:v>
                </c:pt>
                <c:pt idx="184">
                  <c:v>26.25</c:v>
                </c:pt>
                <c:pt idx="185">
                  <c:v>26</c:v>
                </c:pt>
                <c:pt idx="186">
                  <c:v>26.15</c:v>
                </c:pt>
                <c:pt idx="187">
                  <c:v>26.15</c:v>
                </c:pt>
                <c:pt idx="188">
                  <c:v>26.1</c:v>
                </c:pt>
                <c:pt idx="189">
                  <c:v>26.2</c:v>
                </c:pt>
                <c:pt idx="190">
                  <c:v>26.2</c:v>
                </c:pt>
                <c:pt idx="191">
                  <c:v>26.25</c:v>
                </c:pt>
                <c:pt idx="192">
                  <c:v>26.3</c:v>
                </c:pt>
                <c:pt idx="193">
                  <c:v>26.5</c:v>
                </c:pt>
                <c:pt idx="194">
                  <c:v>26.45</c:v>
                </c:pt>
                <c:pt idx="195">
                  <c:v>26.35</c:v>
                </c:pt>
                <c:pt idx="196">
                  <c:v>26.65</c:v>
                </c:pt>
                <c:pt idx="197">
                  <c:v>26.75</c:v>
                </c:pt>
                <c:pt idx="198">
                  <c:v>26.6</c:v>
                </c:pt>
                <c:pt idx="199">
                  <c:v>26.55</c:v>
                </c:pt>
                <c:pt idx="200">
                  <c:v>26.65</c:v>
                </c:pt>
                <c:pt idx="201">
                  <c:v>26.7</c:v>
                </c:pt>
                <c:pt idx="202">
                  <c:v>26.7</c:v>
                </c:pt>
                <c:pt idx="203">
                  <c:v>26.7</c:v>
                </c:pt>
                <c:pt idx="204">
                  <c:v>26.8</c:v>
                </c:pt>
                <c:pt idx="205">
                  <c:v>26.9</c:v>
                </c:pt>
                <c:pt idx="206">
                  <c:v>27</c:v>
                </c:pt>
                <c:pt idx="207">
                  <c:v>27.35</c:v>
                </c:pt>
                <c:pt idx="208">
                  <c:v>27.75</c:v>
                </c:pt>
                <c:pt idx="209">
                  <c:v>27.6</c:v>
                </c:pt>
                <c:pt idx="210">
                  <c:v>27.95</c:v>
                </c:pt>
                <c:pt idx="211">
                  <c:v>27.9</c:v>
                </c:pt>
                <c:pt idx="212">
                  <c:v>27.95</c:v>
                </c:pt>
                <c:pt idx="213">
                  <c:v>27.95</c:v>
                </c:pt>
                <c:pt idx="214">
                  <c:v>27.65</c:v>
                </c:pt>
                <c:pt idx="215">
                  <c:v>27.5</c:v>
                </c:pt>
                <c:pt idx="216">
                  <c:v>27.4</c:v>
                </c:pt>
                <c:pt idx="217">
                  <c:v>28</c:v>
                </c:pt>
                <c:pt idx="218">
                  <c:v>27.9</c:v>
                </c:pt>
                <c:pt idx="219">
                  <c:v>27.6</c:v>
                </c:pt>
                <c:pt idx="220">
                  <c:v>27.2</c:v>
                </c:pt>
                <c:pt idx="221">
                  <c:v>26.95</c:v>
                </c:pt>
                <c:pt idx="222">
                  <c:v>27.55</c:v>
                </c:pt>
                <c:pt idx="223">
                  <c:v>27.7</c:v>
                </c:pt>
                <c:pt idx="224">
                  <c:v>27.85</c:v>
                </c:pt>
                <c:pt idx="225">
                  <c:v>27.9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27.95</c:v>
                </c:pt>
                <c:pt idx="230">
                  <c:v>27.85</c:v>
                </c:pt>
                <c:pt idx="231">
                  <c:v>27.75</c:v>
                </c:pt>
                <c:pt idx="232">
                  <c:v>27.7</c:v>
                </c:pt>
                <c:pt idx="233">
                  <c:v>27.85</c:v>
                </c:pt>
                <c:pt idx="234">
                  <c:v>28</c:v>
                </c:pt>
                <c:pt idx="235">
                  <c:v>27.8</c:v>
                </c:pt>
                <c:pt idx="236">
                  <c:v>27.95</c:v>
                </c:pt>
                <c:pt idx="237">
                  <c:v>27.9</c:v>
                </c:pt>
                <c:pt idx="238">
                  <c:v>27.9</c:v>
                </c:pt>
                <c:pt idx="239">
                  <c:v>27.95</c:v>
                </c:pt>
                <c:pt idx="240">
                  <c:v>27.95</c:v>
                </c:pt>
                <c:pt idx="241">
                  <c:v>28</c:v>
                </c:pt>
                <c:pt idx="242">
                  <c:v>28.05</c:v>
                </c:pt>
                <c:pt idx="243">
                  <c:v>28.05</c:v>
                </c:pt>
                <c:pt idx="244">
                  <c:v>28</c:v>
                </c:pt>
                <c:pt idx="245">
                  <c:v>28.1</c:v>
                </c:pt>
                <c:pt idx="246">
                  <c:v>28.2</c:v>
                </c:pt>
                <c:pt idx="247">
                  <c:v>28.55</c:v>
                </c:pt>
                <c:pt idx="248">
                  <c:v>28.95</c:v>
                </c:pt>
                <c:pt idx="249">
                  <c:v>28.95</c:v>
                </c:pt>
                <c:pt idx="250">
                  <c:v>29.3</c:v>
                </c:pt>
                <c:pt idx="251">
                  <c:v>29.4</c:v>
                </c:pt>
                <c:pt idx="252">
                  <c:v>29.9</c:v>
                </c:pt>
                <c:pt idx="253">
                  <c:v>29.5</c:v>
                </c:pt>
                <c:pt idx="254">
                  <c:v>29.2</c:v>
                </c:pt>
                <c:pt idx="255">
                  <c:v>29.2</c:v>
                </c:pt>
                <c:pt idx="256">
                  <c:v>29</c:v>
                </c:pt>
                <c:pt idx="257">
                  <c:v>28.95</c:v>
                </c:pt>
                <c:pt idx="258">
                  <c:v>28.85</c:v>
                </c:pt>
                <c:pt idx="259">
                  <c:v>28.85</c:v>
                </c:pt>
                <c:pt idx="260">
                  <c:v>28.85</c:v>
                </c:pt>
                <c:pt idx="261">
                  <c:v>29</c:v>
                </c:pt>
                <c:pt idx="262">
                  <c:v>29.95</c:v>
                </c:pt>
                <c:pt idx="263">
                  <c:v>30.1</c:v>
                </c:pt>
                <c:pt idx="264">
                  <c:v>30.35</c:v>
                </c:pt>
                <c:pt idx="265">
                  <c:v>30.3</c:v>
                </c:pt>
                <c:pt idx="266">
                  <c:v>30.4</c:v>
                </c:pt>
                <c:pt idx="267">
                  <c:v>30.35</c:v>
                </c:pt>
                <c:pt idx="268">
                  <c:v>30.25</c:v>
                </c:pt>
                <c:pt idx="269">
                  <c:v>30.65</c:v>
                </c:pt>
                <c:pt idx="270">
                  <c:v>30.5</c:v>
                </c:pt>
                <c:pt idx="271">
                  <c:v>30.35</c:v>
                </c:pt>
                <c:pt idx="272">
                  <c:v>30.2</c:v>
                </c:pt>
                <c:pt idx="273">
                  <c:v>30</c:v>
                </c:pt>
                <c:pt idx="274">
                  <c:v>30</c:v>
                </c:pt>
                <c:pt idx="275">
                  <c:v>29.6</c:v>
                </c:pt>
                <c:pt idx="276">
                  <c:v>29.45</c:v>
                </c:pt>
                <c:pt idx="277">
                  <c:v>29.8</c:v>
                </c:pt>
                <c:pt idx="278">
                  <c:v>29.9</c:v>
                </c:pt>
                <c:pt idx="279">
                  <c:v>29.95</c:v>
                </c:pt>
                <c:pt idx="280">
                  <c:v>29.7</c:v>
                </c:pt>
                <c:pt idx="281">
                  <c:v>29.2</c:v>
                </c:pt>
                <c:pt idx="282">
                  <c:v>28.95</c:v>
                </c:pt>
                <c:pt idx="283">
                  <c:v>28.8</c:v>
                </c:pt>
                <c:pt idx="284">
                  <c:v>29.9</c:v>
                </c:pt>
                <c:pt idx="285">
                  <c:v>29.95</c:v>
                </c:pt>
                <c:pt idx="286">
                  <c:v>30.05</c:v>
                </c:pt>
                <c:pt idx="287">
                  <c:v>30.1</c:v>
                </c:pt>
                <c:pt idx="288">
                  <c:v>30.5</c:v>
                </c:pt>
                <c:pt idx="289">
                  <c:v>30.9</c:v>
                </c:pt>
                <c:pt idx="290">
                  <c:v>31.05</c:v>
                </c:pt>
                <c:pt idx="291">
                  <c:v>31.15</c:v>
                </c:pt>
                <c:pt idx="292">
                  <c:v>31.4</c:v>
                </c:pt>
                <c:pt idx="293">
                  <c:v>31.7</c:v>
                </c:pt>
                <c:pt idx="294">
                  <c:v>31.8</c:v>
                </c:pt>
                <c:pt idx="295">
                  <c:v>31.8</c:v>
                </c:pt>
                <c:pt idx="296">
                  <c:v>32.1</c:v>
                </c:pt>
                <c:pt idx="297">
                  <c:v>32.299999999999997</c:v>
                </c:pt>
                <c:pt idx="298">
                  <c:v>32.85</c:v>
                </c:pt>
                <c:pt idx="299">
                  <c:v>33.049999999999997</c:v>
                </c:pt>
                <c:pt idx="300">
                  <c:v>33</c:v>
                </c:pt>
                <c:pt idx="301">
                  <c:v>34.049999999999997</c:v>
                </c:pt>
                <c:pt idx="302">
                  <c:v>33.75</c:v>
                </c:pt>
                <c:pt idx="303">
                  <c:v>34.85</c:v>
                </c:pt>
                <c:pt idx="304">
                  <c:v>35.35</c:v>
                </c:pt>
                <c:pt idx="305">
                  <c:v>35.15</c:v>
                </c:pt>
                <c:pt idx="306">
                  <c:v>35.25</c:v>
                </c:pt>
                <c:pt idx="307">
                  <c:v>33.35</c:v>
                </c:pt>
                <c:pt idx="308">
                  <c:v>33.299999999999997</c:v>
                </c:pt>
                <c:pt idx="309">
                  <c:v>32.200000000000003</c:v>
                </c:pt>
                <c:pt idx="310">
                  <c:v>32.15</c:v>
                </c:pt>
                <c:pt idx="311">
                  <c:v>32.5</c:v>
                </c:pt>
                <c:pt idx="312">
                  <c:v>32.200000000000003</c:v>
                </c:pt>
                <c:pt idx="313">
                  <c:v>33</c:v>
                </c:pt>
                <c:pt idx="314">
                  <c:v>32.450000000000003</c:v>
                </c:pt>
                <c:pt idx="315">
                  <c:v>33.450000000000003</c:v>
                </c:pt>
                <c:pt idx="316">
                  <c:v>33.200000000000003</c:v>
                </c:pt>
                <c:pt idx="317">
                  <c:v>33.299999999999997</c:v>
                </c:pt>
                <c:pt idx="318">
                  <c:v>33.85</c:v>
                </c:pt>
                <c:pt idx="319">
                  <c:v>32.700000000000003</c:v>
                </c:pt>
                <c:pt idx="320">
                  <c:v>32.4</c:v>
                </c:pt>
                <c:pt idx="321">
                  <c:v>32.1</c:v>
                </c:pt>
                <c:pt idx="322">
                  <c:v>31.8</c:v>
                </c:pt>
                <c:pt idx="323">
                  <c:v>30.7</c:v>
                </c:pt>
                <c:pt idx="324">
                  <c:v>30.35</c:v>
                </c:pt>
                <c:pt idx="325">
                  <c:v>30.65</c:v>
                </c:pt>
                <c:pt idx="326">
                  <c:v>29.5</c:v>
                </c:pt>
                <c:pt idx="327">
                  <c:v>29.45</c:v>
                </c:pt>
                <c:pt idx="328">
                  <c:v>29.1</c:v>
                </c:pt>
                <c:pt idx="329">
                  <c:v>28.6</c:v>
                </c:pt>
                <c:pt idx="330">
                  <c:v>29.6</c:v>
                </c:pt>
                <c:pt idx="331">
                  <c:v>28.75</c:v>
                </c:pt>
                <c:pt idx="332">
                  <c:v>28.9</c:v>
                </c:pt>
                <c:pt idx="333">
                  <c:v>29.45</c:v>
                </c:pt>
                <c:pt idx="334">
                  <c:v>29.45</c:v>
                </c:pt>
                <c:pt idx="335">
                  <c:v>29.55</c:v>
                </c:pt>
                <c:pt idx="336">
                  <c:v>28.8</c:v>
                </c:pt>
                <c:pt idx="337">
                  <c:v>29.4</c:v>
                </c:pt>
                <c:pt idx="338">
                  <c:v>30.05</c:v>
                </c:pt>
                <c:pt idx="339">
                  <c:v>30.6</c:v>
                </c:pt>
                <c:pt idx="340">
                  <c:v>29.8</c:v>
                </c:pt>
                <c:pt idx="341">
                  <c:v>29.55</c:v>
                </c:pt>
                <c:pt idx="342">
                  <c:v>29.6</c:v>
                </c:pt>
                <c:pt idx="343">
                  <c:v>29.35</c:v>
                </c:pt>
                <c:pt idx="344">
                  <c:v>29.5</c:v>
                </c:pt>
                <c:pt idx="345">
                  <c:v>29.15</c:v>
                </c:pt>
                <c:pt idx="346">
                  <c:v>29.15</c:v>
                </c:pt>
                <c:pt idx="347">
                  <c:v>28.9</c:v>
                </c:pt>
                <c:pt idx="348">
                  <c:v>29.45</c:v>
                </c:pt>
                <c:pt idx="349">
                  <c:v>29.15</c:v>
                </c:pt>
                <c:pt idx="350">
                  <c:v>29.5</c:v>
                </c:pt>
                <c:pt idx="351">
                  <c:v>29.1</c:v>
                </c:pt>
                <c:pt idx="352">
                  <c:v>29</c:v>
                </c:pt>
                <c:pt idx="353">
                  <c:v>29.5</c:v>
                </c:pt>
                <c:pt idx="354">
                  <c:v>28.95</c:v>
                </c:pt>
                <c:pt idx="355">
                  <c:v>29.4</c:v>
                </c:pt>
                <c:pt idx="356">
                  <c:v>29.65</c:v>
                </c:pt>
                <c:pt idx="357">
                  <c:v>29.7</c:v>
                </c:pt>
                <c:pt idx="358">
                  <c:v>29.7</c:v>
                </c:pt>
                <c:pt idx="359">
                  <c:v>29.4</c:v>
                </c:pt>
                <c:pt idx="360">
                  <c:v>29</c:v>
                </c:pt>
                <c:pt idx="361">
                  <c:v>29.1</c:v>
                </c:pt>
                <c:pt idx="362">
                  <c:v>28.95</c:v>
                </c:pt>
                <c:pt idx="363">
                  <c:v>29.05</c:v>
                </c:pt>
                <c:pt idx="364">
                  <c:v>28.6</c:v>
                </c:pt>
                <c:pt idx="365">
                  <c:v>28.6</c:v>
                </c:pt>
                <c:pt idx="366">
                  <c:v>28.3</c:v>
                </c:pt>
                <c:pt idx="367">
                  <c:v>27.05</c:v>
                </c:pt>
                <c:pt idx="368">
                  <c:v>26.5</c:v>
                </c:pt>
                <c:pt idx="369">
                  <c:v>27.1</c:v>
                </c:pt>
                <c:pt idx="370">
                  <c:v>27.4</c:v>
                </c:pt>
                <c:pt idx="371">
                  <c:v>27.2</c:v>
                </c:pt>
                <c:pt idx="372">
                  <c:v>28</c:v>
                </c:pt>
                <c:pt idx="373">
                  <c:v>27.85</c:v>
                </c:pt>
                <c:pt idx="374">
                  <c:v>27.85</c:v>
                </c:pt>
                <c:pt idx="375">
                  <c:v>28.45</c:v>
                </c:pt>
                <c:pt idx="376">
                  <c:v>29.05</c:v>
                </c:pt>
                <c:pt idx="377">
                  <c:v>29.15</c:v>
                </c:pt>
                <c:pt idx="378">
                  <c:v>29.2</c:v>
                </c:pt>
                <c:pt idx="379">
                  <c:v>29.35</c:v>
                </c:pt>
                <c:pt idx="380">
                  <c:v>27.65</c:v>
                </c:pt>
                <c:pt idx="381">
                  <c:v>27.5</c:v>
                </c:pt>
                <c:pt idx="382">
                  <c:v>27.2</c:v>
                </c:pt>
                <c:pt idx="383">
                  <c:v>27.35</c:v>
                </c:pt>
                <c:pt idx="384">
                  <c:v>27.2</c:v>
                </c:pt>
                <c:pt idx="385">
                  <c:v>27.3</c:v>
                </c:pt>
                <c:pt idx="386">
                  <c:v>27.55</c:v>
                </c:pt>
                <c:pt idx="387">
                  <c:v>27.6</c:v>
                </c:pt>
                <c:pt idx="388">
                  <c:v>28.1</c:v>
                </c:pt>
                <c:pt idx="389">
                  <c:v>28.15</c:v>
                </c:pt>
                <c:pt idx="390">
                  <c:v>28.5</c:v>
                </c:pt>
                <c:pt idx="391">
                  <c:v>28.45</c:v>
                </c:pt>
                <c:pt idx="392">
                  <c:v>28.35</c:v>
                </c:pt>
                <c:pt idx="393">
                  <c:v>28.3</c:v>
                </c:pt>
                <c:pt idx="394">
                  <c:v>28.25</c:v>
                </c:pt>
                <c:pt idx="395">
                  <c:v>28.05</c:v>
                </c:pt>
                <c:pt idx="396">
                  <c:v>28.05</c:v>
                </c:pt>
                <c:pt idx="397">
                  <c:v>27.8</c:v>
                </c:pt>
                <c:pt idx="398">
                  <c:v>27.55</c:v>
                </c:pt>
                <c:pt idx="399">
                  <c:v>27.65</c:v>
                </c:pt>
                <c:pt idx="400">
                  <c:v>27.8</c:v>
                </c:pt>
                <c:pt idx="401">
                  <c:v>28</c:v>
                </c:pt>
                <c:pt idx="402">
                  <c:v>27.7</c:v>
                </c:pt>
                <c:pt idx="403">
                  <c:v>27.65</c:v>
                </c:pt>
                <c:pt idx="404">
                  <c:v>28.2</c:v>
                </c:pt>
                <c:pt idx="405">
                  <c:v>27.65</c:v>
                </c:pt>
                <c:pt idx="406">
                  <c:v>27.6</c:v>
                </c:pt>
                <c:pt idx="407">
                  <c:v>27.55</c:v>
                </c:pt>
                <c:pt idx="408">
                  <c:v>27.8</c:v>
                </c:pt>
                <c:pt idx="409">
                  <c:v>27.3</c:v>
                </c:pt>
                <c:pt idx="410">
                  <c:v>27.5</c:v>
                </c:pt>
                <c:pt idx="411">
                  <c:v>27.75</c:v>
                </c:pt>
                <c:pt idx="412">
                  <c:v>27.75</c:v>
                </c:pt>
                <c:pt idx="413">
                  <c:v>27.4</c:v>
                </c:pt>
                <c:pt idx="414">
                  <c:v>27.55</c:v>
                </c:pt>
                <c:pt idx="415">
                  <c:v>27.4</c:v>
                </c:pt>
                <c:pt idx="416">
                  <c:v>27.4</c:v>
                </c:pt>
                <c:pt idx="417">
                  <c:v>27.4</c:v>
                </c:pt>
                <c:pt idx="418">
                  <c:v>27.3</c:v>
                </c:pt>
                <c:pt idx="419">
                  <c:v>26.8</c:v>
                </c:pt>
                <c:pt idx="420">
                  <c:v>26.75</c:v>
                </c:pt>
                <c:pt idx="421">
                  <c:v>26.35</c:v>
                </c:pt>
                <c:pt idx="422">
                  <c:v>26.15</c:v>
                </c:pt>
                <c:pt idx="423">
                  <c:v>26.1</c:v>
                </c:pt>
                <c:pt idx="424">
                  <c:v>26.1</c:v>
                </c:pt>
                <c:pt idx="425">
                  <c:v>25.75</c:v>
                </c:pt>
                <c:pt idx="426">
                  <c:v>25.35</c:v>
                </c:pt>
                <c:pt idx="427">
                  <c:v>25.3</c:v>
                </c:pt>
                <c:pt idx="428">
                  <c:v>25.25</c:v>
                </c:pt>
                <c:pt idx="429">
                  <c:v>25.45</c:v>
                </c:pt>
                <c:pt idx="430">
                  <c:v>25.3</c:v>
                </c:pt>
                <c:pt idx="431">
                  <c:v>24.4</c:v>
                </c:pt>
                <c:pt idx="432">
                  <c:v>24.6</c:v>
                </c:pt>
                <c:pt idx="433">
                  <c:v>23.75</c:v>
                </c:pt>
                <c:pt idx="434">
                  <c:v>23.55</c:v>
                </c:pt>
                <c:pt idx="435">
                  <c:v>23.1</c:v>
                </c:pt>
                <c:pt idx="436">
                  <c:v>23</c:v>
                </c:pt>
                <c:pt idx="437">
                  <c:v>22.5</c:v>
                </c:pt>
                <c:pt idx="438">
                  <c:v>22.55</c:v>
                </c:pt>
                <c:pt idx="439">
                  <c:v>22.95</c:v>
                </c:pt>
                <c:pt idx="440">
                  <c:v>22.85</c:v>
                </c:pt>
                <c:pt idx="441">
                  <c:v>22.8</c:v>
                </c:pt>
                <c:pt idx="442">
                  <c:v>23.2</c:v>
                </c:pt>
                <c:pt idx="443">
                  <c:v>23.1</c:v>
                </c:pt>
                <c:pt idx="444">
                  <c:v>23.15</c:v>
                </c:pt>
                <c:pt idx="445">
                  <c:v>23.2</c:v>
                </c:pt>
                <c:pt idx="446">
                  <c:v>23.4</c:v>
                </c:pt>
                <c:pt idx="447">
                  <c:v>23.25</c:v>
                </c:pt>
                <c:pt idx="448">
                  <c:v>23.05</c:v>
                </c:pt>
                <c:pt idx="449">
                  <c:v>23.05</c:v>
                </c:pt>
                <c:pt idx="450">
                  <c:v>23.5</c:v>
                </c:pt>
                <c:pt idx="451">
                  <c:v>23.5</c:v>
                </c:pt>
                <c:pt idx="452">
                  <c:v>23.45</c:v>
                </c:pt>
                <c:pt idx="453">
                  <c:v>23.2</c:v>
                </c:pt>
                <c:pt idx="454">
                  <c:v>24</c:v>
                </c:pt>
                <c:pt idx="455">
                  <c:v>24.05</c:v>
                </c:pt>
                <c:pt idx="456">
                  <c:v>24.2</c:v>
                </c:pt>
                <c:pt idx="457">
                  <c:v>24</c:v>
                </c:pt>
                <c:pt idx="458">
                  <c:v>23.75</c:v>
                </c:pt>
                <c:pt idx="459">
                  <c:v>23.7</c:v>
                </c:pt>
                <c:pt idx="460">
                  <c:v>23.75</c:v>
                </c:pt>
                <c:pt idx="461">
                  <c:v>23.75</c:v>
                </c:pt>
                <c:pt idx="462">
                  <c:v>24</c:v>
                </c:pt>
                <c:pt idx="463">
                  <c:v>24.25</c:v>
                </c:pt>
                <c:pt idx="464">
                  <c:v>24.15</c:v>
                </c:pt>
                <c:pt idx="465">
                  <c:v>24.1</c:v>
                </c:pt>
                <c:pt idx="466">
                  <c:v>24.5</c:v>
                </c:pt>
                <c:pt idx="467">
                  <c:v>24.8</c:v>
                </c:pt>
                <c:pt idx="468">
                  <c:v>24.6</c:v>
                </c:pt>
                <c:pt idx="469">
                  <c:v>24.15</c:v>
                </c:pt>
                <c:pt idx="470">
                  <c:v>24.25</c:v>
                </c:pt>
                <c:pt idx="471">
                  <c:v>24.2</c:v>
                </c:pt>
                <c:pt idx="472">
                  <c:v>24.4</c:v>
                </c:pt>
                <c:pt idx="473">
                  <c:v>24.65</c:v>
                </c:pt>
                <c:pt idx="474">
                  <c:v>24.65</c:v>
                </c:pt>
                <c:pt idx="475">
                  <c:v>24.55</c:v>
                </c:pt>
                <c:pt idx="476">
                  <c:v>24.2</c:v>
                </c:pt>
                <c:pt idx="477">
                  <c:v>24.65</c:v>
                </c:pt>
                <c:pt idx="478">
                  <c:v>24.6</c:v>
                </c:pt>
                <c:pt idx="479">
                  <c:v>24.25</c:v>
                </c:pt>
                <c:pt idx="480">
                  <c:v>24.3</c:v>
                </c:pt>
                <c:pt idx="481">
                  <c:v>24</c:v>
                </c:pt>
                <c:pt idx="482">
                  <c:v>24.1</c:v>
                </c:pt>
                <c:pt idx="483">
                  <c:v>24.35</c:v>
                </c:pt>
                <c:pt idx="484">
                  <c:v>24.1</c:v>
                </c:pt>
                <c:pt idx="485">
                  <c:v>24.15</c:v>
                </c:pt>
                <c:pt idx="486">
                  <c:v>24.3</c:v>
                </c:pt>
                <c:pt idx="487">
                  <c:v>24.05</c:v>
                </c:pt>
                <c:pt idx="488">
                  <c:v>24.1</c:v>
                </c:pt>
                <c:pt idx="489">
                  <c:v>24.05</c:v>
                </c:pt>
                <c:pt idx="490">
                  <c:v>24</c:v>
                </c:pt>
                <c:pt idx="491">
                  <c:v>23.8</c:v>
                </c:pt>
                <c:pt idx="492">
                  <c:v>24</c:v>
                </c:pt>
                <c:pt idx="493">
                  <c:v>23.95</c:v>
                </c:pt>
                <c:pt idx="494">
                  <c:v>24.6</c:v>
                </c:pt>
                <c:pt idx="495">
                  <c:v>24.5</c:v>
                </c:pt>
                <c:pt idx="496">
                  <c:v>24.2</c:v>
                </c:pt>
                <c:pt idx="497">
                  <c:v>24.05</c:v>
                </c:pt>
                <c:pt idx="498">
                  <c:v>24.25</c:v>
                </c:pt>
                <c:pt idx="499">
                  <c:v>24.45</c:v>
                </c:pt>
                <c:pt idx="500">
                  <c:v>24.15</c:v>
                </c:pt>
                <c:pt idx="501">
                  <c:v>24.9</c:v>
                </c:pt>
                <c:pt idx="502">
                  <c:v>24.5</c:v>
                </c:pt>
                <c:pt idx="503">
                  <c:v>24.65</c:v>
                </c:pt>
                <c:pt idx="504">
                  <c:v>24.65</c:v>
                </c:pt>
                <c:pt idx="505">
                  <c:v>24.7</c:v>
                </c:pt>
                <c:pt idx="506">
                  <c:v>24.5</c:v>
                </c:pt>
                <c:pt idx="507">
                  <c:v>24.4</c:v>
                </c:pt>
                <c:pt idx="508">
                  <c:v>24.5</c:v>
                </c:pt>
                <c:pt idx="509">
                  <c:v>24.6</c:v>
                </c:pt>
                <c:pt idx="510">
                  <c:v>24.7</c:v>
                </c:pt>
                <c:pt idx="511">
                  <c:v>25.2</c:v>
                </c:pt>
                <c:pt idx="512">
                  <c:v>25.25</c:v>
                </c:pt>
                <c:pt idx="513">
                  <c:v>25.05</c:v>
                </c:pt>
                <c:pt idx="514">
                  <c:v>25.1</c:v>
                </c:pt>
                <c:pt idx="515">
                  <c:v>25.4</c:v>
                </c:pt>
                <c:pt idx="516">
                  <c:v>26</c:v>
                </c:pt>
                <c:pt idx="517">
                  <c:v>24.75</c:v>
                </c:pt>
                <c:pt idx="518">
                  <c:v>24.9</c:v>
                </c:pt>
                <c:pt idx="519">
                  <c:v>24.95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AD-4C52-AA91-A8B1CFAE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5905472"/>
        <c:axId val="1795906432"/>
      </c:lineChart>
      <c:lineChart>
        <c:grouping val="standard"/>
        <c:varyColors val="0"/>
        <c:ser>
          <c:idx val="1"/>
          <c:order val="1"/>
          <c:tx>
            <c:strRef>
              <c:f>分析!$D$1</c:f>
              <c:strCache>
                <c:ptCount val="1"/>
                <c:pt idx="0">
                  <c:v>台灣大盤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分析!$D$2:$D$542</c:f>
              <c:numCache>
                <c:formatCode>General</c:formatCode>
                <c:ptCount val="541"/>
                <c:pt idx="0">
                  <c:v>14902.030273</c:v>
                </c:pt>
                <c:pt idx="1">
                  <c:v>15000.030273</c:v>
                </c:pt>
                <c:pt idx="2">
                  <c:v>14983.129883</c:v>
                </c:pt>
                <c:pt idx="3">
                  <c:v>15214</c:v>
                </c:pt>
                <c:pt idx="4">
                  <c:v>15463.950194999999</c:v>
                </c:pt>
                <c:pt idx="5">
                  <c:v>15557.299805000001</c:v>
                </c:pt>
                <c:pt idx="6">
                  <c:v>15500.700194999999</c:v>
                </c:pt>
                <c:pt idx="7">
                  <c:v>15769.980469</c:v>
                </c:pt>
                <c:pt idx="8">
                  <c:v>15707.190430000001</c:v>
                </c:pt>
                <c:pt idx="9">
                  <c:v>15616.389648</c:v>
                </c:pt>
                <c:pt idx="10">
                  <c:v>15612</c:v>
                </c:pt>
                <c:pt idx="11">
                  <c:v>15877.370117</c:v>
                </c:pt>
                <c:pt idx="12">
                  <c:v>15806.179688</c:v>
                </c:pt>
                <c:pt idx="13">
                  <c:v>16153.769531</c:v>
                </c:pt>
                <c:pt idx="14">
                  <c:v>16019.030273</c:v>
                </c:pt>
                <c:pt idx="15">
                  <c:v>15946.540039</c:v>
                </c:pt>
                <c:pt idx="16">
                  <c:v>15658.849609000001</c:v>
                </c:pt>
                <c:pt idx="17">
                  <c:v>15701.450194999999</c:v>
                </c:pt>
                <c:pt idx="18">
                  <c:v>15415.879883</c:v>
                </c:pt>
                <c:pt idx="19">
                  <c:v>15138.309569999999</c:v>
                </c:pt>
                <c:pt idx="20">
                  <c:v>15410.089844</c:v>
                </c:pt>
                <c:pt idx="21">
                  <c:v>15760.049805000001</c:v>
                </c:pt>
                <c:pt idx="22">
                  <c:v>15771.320313</c:v>
                </c:pt>
                <c:pt idx="23">
                  <c:v>15706.219727</c:v>
                </c:pt>
                <c:pt idx="24">
                  <c:v>15802.400390999999</c:v>
                </c:pt>
                <c:pt idx="25">
                  <c:v>16362.290039</c:v>
                </c:pt>
                <c:pt idx="26">
                  <c:v>16424.509765999999</c:v>
                </c:pt>
                <c:pt idx="27">
                  <c:v>16341.379883</c:v>
                </c:pt>
                <c:pt idx="28">
                  <c:v>16410.160156000002</c:v>
                </c:pt>
                <c:pt idx="29">
                  <c:v>16443.400390999999</c:v>
                </c:pt>
                <c:pt idx="30">
                  <c:v>16212.530273</c:v>
                </c:pt>
                <c:pt idx="31">
                  <c:v>16452.179688</c:v>
                </c:pt>
                <c:pt idx="32">
                  <c:v>15953.799805000001</c:v>
                </c:pt>
                <c:pt idx="33">
                  <c:v>15946.879883</c:v>
                </c:pt>
                <c:pt idx="34">
                  <c:v>16211.730469</c:v>
                </c:pt>
                <c:pt idx="35">
                  <c:v>15906.410156</c:v>
                </c:pt>
                <c:pt idx="36">
                  <c:v>15855.230469</c:v>
                </c:pt>
                <c:pt idx="37">
                  <c:v>15820.110352</c:v>
                </c:pt>
                <c:pt idx="38">
                  <c:v>15853.089844</c:v>
                </c:pt>
                <c:pt idx="39">
                  <c:v>15911.669921999999</c:v>
                </c:pt>
                <c:pt idx="40">
                  <c:v>16179.559569999999</c:v>
                </c:pt>
                <c:pt idx="41">
                  <c:v>16255.179688</c:v>
                </c:pt>
                <c:pt idx="42">
                  <c:v>16249.330078000001</c:v>
                </c:pt>
                <c:pt idx="43">
                  <c:v>16313.160156</c:v>
                </c:pt>
                <c:pt idx="44">
                  <c:v>16215.820313</c:v>
                </c:pt>
                <c:pt idx="45">
                  <c:v>16287.839844</c:v>
                </c:pt>
                <c:pt idx="46">
                  <c:v>16070.240234000001</c:v>
                </c:pt>
                <c:pt idx="47">
                  <c:v>16189.219727</c:v>
                </c:pt>
                <c:pt idx="48">
                  <c:v>16177.589844</c:v>
                </c:pt>
                <c:pt idx="49">
                  <c:v>16032.120117</c:v>
                </c:pt>
                <c:pt idx="50">
                  <c:v>16060.139648</c:v>
                </c:pt>
                <c:pt idx="51">
                  <c:v>16305.879883</c:v>
                </c:pt>
                <c:pt idx="52">
                  <c:v>16475.970702999999</c:v>
                </c:pt>
                <c:pt idx="53">
                  <c:v>16554.900390999999</c:v>
                </c:pt>
                <c:pt idx="54">
                  <c:v>16431.130859000001</c:v>
                </c:pt>
                <c:pt idx="55">
                  <c:v>16571.279297000001</c:v>
                </c:pt>
                <c:pt idx="56">
                  <c:v>16815.359375</c:v>
                </c:pt>
                <c:pt idx="57">
                  <c:v>16926.439452999999</c:v>
                </c:pt>
                <c:pt idx="58">
                  <c:v>16854.099609000001</c:v>
                </c:pt>
                <c:pt idx="59">
                  <c:v>16859.699218999998</c:v>
                </c:pt>
                <c:pt idx="60">
                  <c:v>16824.910156000002</c:v>
                </c:pt>
                <c:pt idx="61">
                  <c:v>16865.970702999999</c:v>
                </c:pt>
                <c:pt idx="62">
                  <c:v>17076.730468999998</c:v>
                </c:pt>
                <c:pt idx="63">
                  <c:v>17158.810547000001</c:v>
                </c:pt>
                <c:pt idx="64">
                  <c:v>17263.279297000001</c:v>
                </c:pt>
                <c:pt idx="65">
                  <c:v>17323.869140999999</c:v>
                </c:pt>
                <c:pt idx="66">
                  <c:v>17202.109375</c:v>
                </c:pt>
                <c:pt idx="67">
                  <c:v>17096.970702999999</c:v>
                </c:pt>
                <c:pt idx="68">
                  <c:v>17300.269531000002</c:v>
                </c:pt>
                <c:pt idx="69">
                  <c:v>17572.289063</c:v>
                </c:pt>
                <c:pt idx="70">
                  <c:v>17595.900390999999</c:v>
                </c:pt>
                <c:pt idx="71">
                  <c:v>17567.529297000001</c:v>
                </c:pt>
                <c:pt idx="72">
                  <c:v>17566.660156000002</c:v>
                </c:pt>
                <c:pt idx="73">
                  <c:v>17222.349609000001</c:v>
                </c:pt>
                <c:pt idx="74">
                  <c:v>16933.779297000001</c:v>
                </c:pt>
                <c:pt idx="75">
                  <c:v>16843.439452999999</c:v>
                </c:pt>
                <c:pt idx="76">
                  <c:v>16994.359375</c:v>
                </c:pt>
                <c:pt idx="77">
                  <c:v>17285</c:v>
                </c:pt>
                <c:pt idx="78">
                  <c:v>17235.609375</c:v>
                </c:pt>
                <c:pt idx="79">
                  <c:v>16583.130859000001</c:v>
                </c:pt>
                <c:pt idx="80">
                  <c:v>15902.370117</c:v>
                </c:pt>
                <c:pt idx="81">
                  <c:v>15670.099609000001</c:v>
                </c:pt>
                <c:pt idx="82">
                  <c:v>15827.089844</c:v>
                </c:pt>
                <c:pt idx="83">
                  <c:v>15353.889648</c:v>
                </c:pt>
                <c:pt idx="84">
                  <c:v>16145.980469</c:v>
                </c:pt>
                <c:pt idx="85">
                  <c:v>16132.660156</c:v>
                </c:pt>
                <c:pt idx="86">
                  <c:v>16042.360352</c:v>
                </c:pt>
                <c:pt idx="87">
                  <c:v>16302.059569999999</c:v>
                </c:pt>
                <c:pt idx="88">
                  <c:v>16338.290039</c:v>
                </c:pt>
                <c:pt idx="89">
                  <c:v>16595.669922000001</c:v>
                </c:pt>
                <c:pt idx="90">
                  <c:v>16643.689452999999</c:v>
                </c:pt>
                <c:pt idx="91">
                  <c:v>16601.609375</c:v>
                </c:pt>
                <c:pt idx="92">
                  <c:v>16870.859375</c:v>
                </c:pt>
                <c:pt idx="93">
                  <c:v>17068.429688</c:v>
                </c:pt>
                <c:pt idx="94">
                  <c:v>17162.380859000001</c:v>
                </c:pt>
                <c:pt idx="95">
                  <c:v>17165.039063</c:v>
                </c:pt>
                <c:pt idx="96">
                  <c:v>17246.160156000002</c:v>
                </c:pt>
                <c:pt idx="97">
                  <c:v>17147.410156000002</c:v>
                </c:pt>
                <c:pt idx="98">
                  <c:v>17083.910156000002</c:v>
                </c:pt>
                <c:pt idx="99">
                  <c:v>17076.210938</c:v>
                </c:pt>
                <c:pt idx="100">
                  <c:v>16966.220702999999</c:v>
                </c:pt>
                <c:pt idx="101">
                  <c:v>17159.220702999999</c:v>
                </c:pt>
                <c:pt idx="102">
                  <c:v>17213.519531000002</c:v>
                </c:pt>
                <c:pt idx="103">
                  <c:v>17371.289063</c:v>
                </c:pt>
                <c:pt idx="104">
                  <c:v>17307.859375</c:v>
                </c:pt>
                <c:pt idx="105">
                  <c:v>17390.609375</c:v>
                </c:pt>
                <c:pt idx="106">
                  <c:v>17318.539063</c:v>
                </c:pt>
                <c:pt idx="107">
                  <c:v>17062.980468999998</c:v>
                </c:pt>
                <c:pt idx="108">
                  <c:v>17075.550781000002</c:v>
                </c:pt>
                <c:pt idx="109">
                  <c:v>17336.710938</c:v>
                </c:pt>
                <c:pt idx="110">
                  <c:v>17407.960938</c:v>
                </c:pt>
                <c:pt idx="111">
                  <c:v>17502.990234000001</c:v>
                </c:pt>
                <c:pt idx="112">
                  <c:v>17590.970702999999</c:v>
                </c:pt>
                <c:pt idx="113">
                  <c:v>17598.189452999999</c:v>
                </c:pt>
                <c:pt idx="114">
                  <c:v>17755.460938</c:v>
                </c:pt>
                <c:pt idx="115">
                  <c:v>17713.939452999999</c:v>
                </c:pt>
                <c:pt idx="116">
                  <c:v>17710.150390999999</c:v>
                </c:pt>
                <c:pt idx="117">
                  <c:v>17919.330077999999</c:v>
                </c:pt>
                <c:pt idx="118">
                  <c:v>17913.070313</c:v>
                </c:pt>
                <c:pt idx="119">
                  <c:v>17850.689452999999</c:v>
                </c:pt>
                <c:pt idx="120">
                  <c:v>17866.089843999998</c:v>
                </c:pt>
                <c:pt idx="121">
                  <c:v>17661.480468999998</c:v>
                </c:pt>
                <c:pt idx="122">
                  <c:v>17814.330077999999</c:v>
                </c:pt>
                <c:pt idx="123">
                  <c:v>17847.519531000002</c:v>
                </c:pt>
                <c:pt idx="124">
                  <c:v>17845.75</c:v>
                </c:pt>
                <c:pt idx="125">
                  <c:v>18034.189452999999</c:v>
                </c:pt>
                <c:pt idx="126">
                  <c:v>17895.25</c:v>
                </c:pt>
                <c:pt idx="127">
                  <c:v>17789.25</c:v>
                </c:pt>
                <c:pt idx="128">
                  <c:v>17528.740234000001</c:v>
                </c:pt>
                <c:pt idx="129">
                  <c:v>17458.789063</c:v>
                </c:pt>
                <c:pt idx="130">
                  <c:v>17572.330077999999</c:v>
                </c:pt>
                <c:pt idx="131">
                  <c:v>17572.919922000001</c:v>
                </c:pt>
                <c:pt idx="132">
                  <c:v>17403.560547000001</c:v>
                </c:pt>
                <c:pt idx="133">
                  <c:v>17269.869140999999</c:v>
                </c:pt>
                <c:pt idx="134">
                  <c:v>17135.220702999999</c:v>
                </c:pt>
                <c:pt idx="135">
                  <c:v>17402.810547000001</c:v>
                </c:pt>
                <c:pt idx="136">
                  <c:v>17247.410156000002</c:v>
                </c:pt>
                <c:pt idx="137">
                  <c:v>17503.279297000001</c:v>
                </c:pt>
                <c:pt idx="138">
                  <c:v>17553.759765999999</c:v>
                </c:pt>
                <c:pt idx="139">
                  <c:v>17623.890625</c:v>
                </c:pt>
                <c:pt idx="140">
                  <c:v>17603.119140999999</c:v>
                </c:pt>
                <c:pt idx="141">
                  <c:v>17526.279297000001</c:v>
                </c:pt>
                <c:pt idx="142">
                  <c:v>17485.150390999999</c:v>
                </c:pt>
                <c:pt idx="143">
                  <c:v>17323.640625</c:v>
                </c:pt>
                <c:pt idx="144">
                  <c:v>17227.179688</c:v>
                </c:pt>
                <c:pt idx="145">
                  <c:v>17219.939452999999</c:v>
                </c:pt>
                <c:pt idx="146">
                  <c:v>16982.109375</c:v>
                </c:pt>
                <c:pt idx="147">
                  <c:v>16858.769531000002</c:v>
                </c:pt>
                <c:pt idx="148">
                  <c:v>16661.359375</c:v>
                </c:pt>
                <c:pt idx="149">
                  <c:v>16826.269531000002</c:v>
                </c:pt>
                <c:pt idx="150">
                  <c:v>16375.400390999999</c:v>
                </c:pt>
                <c:pt idx="151">
                  <c:v>16341.940430000001</c:v>
                </c:pt>
                <c:pt idx="152">
                  <c:v>16741.839843999998</c:v>
                </c:pt>
                <c:pt idx="153">
                  <c:v>16818.730468999998</c:v>
                </c:pt>
                <c:pt idx="154">
                  <c:v>17045.859375</c:v>
                </c:pt>
                <c:pt idx="155">
                  <c:v>17066.960938</c:v>
                </c:pt>
                <c:pt idx="156">
                  <c:v>17209.929688</c:v>
                </c:pt>
                <c:pt idx="157">
                  <c:v>17396.519531000002</c:v>
                </c:pt>
                <c:pt idx="158">
                  <c:v>17490.289063</c:v>
                </c:pt>
                <c:pt idx="159">
                  <c:v>17473.990234000001</c:v>
                </c:pt>
                <c:pt idx="160">
                  <c:v>17319.759765999999</c:v>
                </c:pt>
                <c:pt idx="161">
                  <c:v>17516.919922000001</c:v>
                </c:pt>
                <c:pt idx="162">
                  <c:v>17495.300781000002</c:v>
                </c:pt>
                <c:pt idx="163">
                  <c:v>17428.869140999999</c:v>
                </c:pt>
                <c:pt idx="164">
                  <c:v>17270.490234000001</c:v>
                </c:pt>
                <c:pt idx="165">
                  <c:v>17304.330077999999</c:v>
                </c:pt>
                <c:pt idx="166">
                  <c:v>17474.570313</c:v>
                </c:pt>
                <c:pt idx="167">
                  <c:v>17446.310547000001</c:v>
                </c:pt>
                <c:pt idx="168">
                  <c:v>17434.900390999999</c:v>
                </c:pt>
                <c:pt idx="169">
                  <c:v>17354</c:v>
                </c:pt>
                <c:pt idx="170">
                  <c:v>17278.699218999998</c:v>
                </c:pt>
                <c:pt idx="171">
                  <c:v>17276.789063</c:v>
                </c:pt>
                <c:pt idx="172">
                  <c:v>16925.820313</c:v>
                </c:pt>
                <c:pt idx="173">
                  <c:v>17078.220702999999</c:v>
                </c:pt>
                <c:pt idx="174">
                  <c:v>17260.189452999999</c:v>
                </c:pt>
                <c:pt idx="175">
                  <c:v>17313.769531000002</c:v>
                </c:pt>
                <c:pt idx="176">
                  <c:v>17181.439452999999</c:v>
                </c:pt>
                <c:pt idx="177">
                  <c:v>16855.460938</c:v>
                </c:pt>
                <c:pt idx="178">
                  <c:v>16934.769531000002</c:v>
                </c:pt>
                <c:pt idx="179">
                  <c:v>16570.890625</c:v>
                </c:pt>
                <c:pt idx="180">
                  <c:v>16408.349609000001</c:v>
                </c:pt>
                <c:pt idx="181">
                  <c:v>16460.75</c:v>
                </c:pt>
                <c:pt idx="182">
                  <c:v>16393.160156000002</c:v>
                </c:pt>
                <c:pt idx="183">
                  <c:v>16713.859375</c:v>
                </c:pt>
                <c:pt idx="184">
                  <c:v>16640.429688</c:v>
                </c:pt>
                <c:pt idx="185">
                  <c:v>16462.839843999998</c:v>
                </c:pt>
                <c:pt idx="186">
                  <c:v>16347.990234000001</c:v>
                </c:pt>
                <c:pt idx="187">
                  <c:v>16387.279297000001</c:v>
                </c:pt>
                <c:pt idx="188">
                  <c:v>16781.189452999999</c:v>
                </c:pt>
                <c:pt idx="189">
                  <c:v>16705.460938</c:v>
                </c:pt>
                <c:pt idx="190">
                  <c:v>16900.669922000001</c:v>
                </c:pt>
                <c:pt idx="191">
                  <c:v>16887.820313</c:v>
                </c:pt>
                <c:pt idx="192">
                  <c:v>16889.509765999999</c:v>
                </c:pt>
                <c:pt idx="193">
                  <c:v>16888.740234000001</c:v>
                </c:pt>
                <c:pt idx="194">
                  <c:v>16894.240234000001</c:v>
                </c:pt>
                <c:pt idx="195">
                  <c:v>17034.339843999998</c:v>
                </c:pt>
                <c:pt idx="196">
                  <c:v>17074.550781000002</c:v>
                </c:pt>
                <c:pt idx="197">
                  <c:v>17041.630859000001</c:v>
                </c:pt>
                <c:pt idx="198">
                  <c:v>16987.410156000002</c:v>
                </c:pt>
                <c:pt idx="199">
                  <c:v>17068.240234000001</c:v>
                </c:pt>
                <c:pt idx="200">
                  <c:v>17065.970702999999</c:v>
                </c:pt>
                <c:pt idx="201">
                  <c:v>17122.160156000002</c:v>
                </c:pt>
                <c:pt idx="202">
                  <c:v>17078.859375</c:v>
                </c:pt>
                <c:pt idx="203">
                  <c:v>17296.900390999999</c:v>
                </c:pt>
                <c:pt idx="204">
                  <c:v>17415.300781000002</c:v>
                </c:pt>
                <c:pt idx="205">
                  <c:v>17541.359375</c:v>
                </c:pt>
                <c:pt idx="206">
                  <c:v>17559.650390999999</c:v>
                </c:pt>
                <c:pt idx="207">
                  <c:v>17452.519531000002</c:v>
                </c:pt>
                <c:pt idx="208">
                  <c:v>17518.130859000001</c:v>
                </c:pt>
                <c:pt idx="209">
                  <c:v>17634.470702999999</c:v>
                </c:pt>
                <c:pt idx="210">
                  <c:v>17693.130859000001</c:v>
                </c:pt>
                <c:pt idx="211">
                  <c:v>17764.039063</c:v>
                </c:pt>
                <c:pt idx="212">
                  <c:v>17841.369140999999</c:v>
                </c:pt>
                <c:pt idx="213">
                  <c:v>17818.310547000001</c:v>
                </c:pt>
                <c:pt idx="214">
                  <c:v>17803.539063</c:v>
                </c:pt>
                <c:pt idx="215">
                  <c:v>17666.119140999999</c:v>
                </c:pt>
                <c:pt idx="216">
                  <c:v>17642.519531000002</c:v>
                </c:pt>
                <c:pt idx="217">
                  <c:v>17654.189452999999</c:v>
                </c:pt>
                <c:pt idx="218">
                  <c:v>17369.390625</c:v>
                </c:pt>
                <c:pt idx="219">
                  <c:v>17328.089843999998</c:v>
                </c:pt>
                <c:pt idx="220">
                  <c:v>17427.759765999999</c:v>
                </c:pt>
                <c:pt idx="221">
                  <c:v>17585.990234000001</c:v>
                </c:pt>
                <c:pt idx="222">
                  <c:v>17724.880859000001</c:v>
                </c:pt>
                <c:pt idx="223">
                  <c:v>17697.140625</c:v>
                </c:pt>
                <c:pt idx="224">
                  <c:v>17688.210938</c:v>
                </c:pt>
                <c:pt idx="225">
                  <c:v>17796.919922000001</c:v>
                </c:pt>
                <c:pt idx="226">
                  <c:v>17832.419922000001</c:v>
                </c:pt>
                <c:pt idx="227">
                  <c:v>17914.119140999999</c:v>
                </c:pt>
                <c:pt idx="228">
                  <c:v>17826.259765999999</c:v>
                </c:pt>
                <c:pt idx="229">
                  <c:v>17767.599609000001</c:v>
                </c:pt>
                <c:pt idx="230">
                  <c:v>17599.369140999999</c:v>
                </c:pt>
                <c:pt idx="231">
                  <c:v>17660.099609000001</c:v>
                </c:pt>
                <c:pt idx="232">
                  <c:v>17785.740234000001</c:v>
                </c:pt>
                <c:pt idx="233">
                  <c:v>17812.589843999998</c:v>
                </c:pt>
                <c:pt idx="234">
                  <c:v>17669.109375</c:v>
                </c:pt>
                <c:pt idx="235">
                  <c:v>17789.269531000002</c:v>
                </c:pt>
                <c:pt idx="236">
                  <c:v>17826.830077999999</c:v>
                </c:pt>
                <c:pt idx="237">
                  <c:v>17946.660156000002</c:v>
                </c:pt>
                <c:pt idx="238">
                  <c:v>17961.640625</c:v>
                </c:pt>
                <c:pt idx="239">
                  <c:v>18048.939452999999</c:v>
                </c:pt>
                <c:pt idx="240">
                  <c:v>18196.810547000001</c:v>
                </c:pt>
                <c:pt idx="241">
                  <c:v>18248.279297000001</c:v>
                </c:pt>
                <c:pt idx="242">
                  <c:v>18218.839843999998</c:v>
                </c:pt>
                <c:pt idx="243">
                  <c:v>18270.509765999999</c:v>
                </c:pt>
                <c:pt idx="244">
                  <c:v>18526.349609000001</c:v>
                </c:pt>
                <c:pt idx="245">
                  <c:v>18499.960938</c:v>
                </c:pt>
                <c:pt idx="246">
                  <c:v>18367.919922000001</c:v>
                </c:pt>
                <c:pt idx="247">
                  <c:v>18169.759765999999</c:v>
                </c:pt>
                <c:pt idx="248">
                  <c:v>18239.380859000001</c:v>
                </c:pt>
                <c:pt idx="249">
                  <c:v>18288.210938</c:v>
                </c:pt>
                <c:pt idx="250">
                  <c:v>18375.400390999999</c:v>
                </c:pt>
                <c:pt idx="251">
                  <c:v>18436.929688</c:v>
                </c:pt>
                <c:pt idx="252">
                  <c:v>18403.330077999999</c:v>
                </c:pt>
                <c:pt idx="253">
                  <c:v>18525.439452999999</c:v>
                </c:pt>
                <c:pt idx="254">
                  <c:v>18378.640625</c:v>
                </c:pt>
                <c:pt idx="255">
                  <c:v>18227.460938</c:v>
                </c:pt>
                <c:pt idx="256">
                  <c:v>18218.279297000001</c:v>
                </c:pt>
                <c:pt idx="257">
                  <c:v>17899.300781000002</c:v>
                </c:pt>
                <c:pt idx="258">
                  <c:v>17989.039063</c:v>
                </c:pt>
                <c:pt idx="259">
                  <c:v>17701.119140999999</c:v>
                </c:pt>
                <c:pt idx="260">
                  <c:v>17674.400390999999</c:v>
                </c:pt>
                <c:pt idx="261">
                  <c:v>17900.300781000002</c:v>
                </c:pt>
                <c:pt idx="262">
                  <c:v>17966.560547000001</c:v>
                </c:pt>
                <c:pt idx="263">
                  <c:v>18151.759765999999</c:v>
                </c:pt>
                <c:pt idx="264">
                  <c:v>18338.050781000002</c:v>
                </c:pt>
                <c:pt idx="265">
                  <c:v>18310.939452999999</c:v>
                </c:pt>
                <c:pt idx="266">
                  <c:v>17997.669922000001</c:v>
                </c:pt>
                <c:pt idx="267">
                  <c:v>17951.810547000001</c:v>
                </c:pt>
                <c:pt idx="268">
                  <c:v>18231.470702999999</c:v>
                </c:pt>
                <c:pt idx="269">
                  <c:v>18268.570313</c:v>
                </c:pt>
                <c:pt idx="270">
                  <c:v>18232.349609000001</c:v>
                </c:pt>
                <c:pt idx="271">
                  <c:v>18221.490234000001</c:v>
                </c:pt>
                <c:pt idx="272">
                  <c:v>17969.289063</c:v>
                </c:pt>
                <c:pt idx="273">
                  <c:v>18055.730468999998</c:v>
                </c:pt>
                <c:pt idx="274">
                  <c:v>17594.550781000002</c:v>
                </c:pt>
                <c:pt idx="275">
                  <c:v>17652.179688</c:v>
                </c:pt>
                <c:pt idx="276">
                  <c:v>17898.25</c:v>
                </c:pt>
                <c:pt idx="277">
                  <c:v>17867.599609000001</c:v>
                </c:pt>
                <c:pt idx="278">
                  <c:v>17934.400390999999</c:v>
                </c:pt>
                <c:pt idx="279">
                  <c:v>17736.519531000002</c:v>
                </c:pt>
                <c:pt idx="280">
                  <c:v>17178.689452999999</c:v>
                </c:pt>
                <c:pt idx="281">
                  <c:v>16825.25</c:v>
                </c:pt>
                <c:pt idx="282">
                  <c:v>17015.359375</c:v>
                </c:pt>
                <c:pt idx="283">
                  <c:v>17433.199218999998</c:v>
                </c:pt>
                <c:pt idx="284">
                  <c:v>17264.740234000001</c:v>
                </c:pt>
                <c:pt idx="285">
                  <c:v>17263.039063</c:v>
                </c:pt>
                <c:pt idx="286">
                  <c:v>16926.060547000001</c:v>
                </c:pt>
                <c:pt idx="287">
                  <c:v>16940.830077999999</c:v>
                </c:pt>
                <c:pt idx="288">
                  <c:v>17448.220702999999</c:v>
                </c:pt>
                <c:pt idx="289">
                  <c:v>17456.519531000002</c:v>
                </c:pt>
                <c:pt idx="290">
                  <c:v>17560.359375</c:v>
                </c:pt>
                <c:pt idx="291">
                  <c:v>17559.710938</c:v>
                </c:pt>
                <c:pt idx="292">
                  <c:v>17731.369140999999</c:v>
                </c:pt>
                <c:pt idx="293">
                  <c:v>17699.060547000001</c:v>
                </c:pt>
                <c:pt idx="294">
                  <c:v>17676.949218999998</c:v>
                </c:pt>
                <c:pt idx="295">
                  <c:v>17520.009765999999</c:v>
                </c:pt>
                <c:pt idx="296">
                  <c:v>17548.660156000002</c:v>
                </c:pt>
                <c:pt idx="297">
                  <c:v>17740.560547000001</c:v>
                </c:pt>
                <c:pt idx="298">
                  <c:v>17693.470702999999</c:v>
                </c:pt>
                <c:pt idx="299">
                  <c:v>17625.589843999998</c:v>
                </c:pt>
                <c:pt idx="300">
                  <c:v>17522.5</c:v>
                </c:pt>
                <c:pt idx="301">
                  <c:v>17178.630859000001</c:v>
                </c:pt>
                <c:pt idx="302">
                  <c:v>17284.539063</c:v>
                </c:pt>
                <c:pt idx="303">
                  <c:v>17048.369140999999</c:v>
                </c:pt>
                <c:pt idx="304">
                  <c:v>16990.910156000002</c:v>
                </c:pt>
                <c:pt idx="305">
                  <c:v>17301.650390999999</c:v>
                </c:pt>
                <c:pt idx="306">
                  <c:v>17245.650390999999</c:v>
                </c:pt>
                <c:pt idx="307">
                  <c:v>17004.179688</c:v>
                </c:pt>
                <c:pt idx="308">
                  <c:v>16898.869140999999</c:v>
                </c:pt>
                <c:pt idx="309">
                  <c:v>16993.400390999999</c:v>
                </c:pt>
                <c:pt idx="310">
                  <c:v>17148.880859000001</c:v>
                </c:pt>
                <c:pt idx="311">
                  <c:v>17127.949218999998</c:v>
                </c:pt>
                <c:pt idx="312">
                  <c:v>17025.089843999998</c:v>
                </c:pt>
                <c:pt idx="313">
                  <c:v>16620.900390999999</c:v>
                </c:pt>
                <c:pt idx="314">
                  <c:v>16644.789063</c:v>
                </c:pt>
                <c:pt idx="315">
                  <c:v>16303.349609000001</c:v>
                </c:pt>
                <c:pt idx="316">
                  <c:v>16419.380859000001</c:v>
                </c:pt>
                <c:pt idx="317">
                  <c:v>16592.179688</c:v>
                </c:pt>
                <c:pt idx="318">
                  <c:v>16498.900390999999</c:v>
                </c:pt>
                <c:pt idx="319">
                  <c:v>16565.830077999999</c:v>
                </c:pt>
                <c:pt idx="320">
                  <c:v>16696.119140999999</c:v>
                </c:pt>
                <c:pt idx="321">
                  <c:v>16408.199218999998</c:v>
                </c:pt>
                <c:pt idx="322">
                  <c:v>16048.919921999999</c:v>
                </c:pt>
                <c:pt idx="323">
                  <c:v>16061.700194999999</c:v>
                </c:pt>
                <c:pt idx="324">
                  <c:v>16006.25</c:v>
                </c:pt>
                <c:pt idx="325">
                  <c:v>15616.679688</c:v>
                </c:pt>
                <c:pt idx="326">
                  <c:v>15832.540039</c:v>
                </c:pt>
                <c:pt idx="327">
                  <c:v>15901.040039</c:v>
                </c:pt>
                <c:pt idx="328">
                  <c:v>16056.089844</c:v>
                </c:pt>
                <c:pt idx="329">
                  <c:v>16296.860352</c:v>
                </c:pt>
                <c:pt idx="330">
                  <c:v>16020.320313</c:v>
                </c:pt>
                <c:pt idx="331">
                  <c:v>16144.849609000001</c:v>
                </c:pt>
                <c:pt idx="332">
                  <c:v>16156.410156</c:v>
                </c:pt>
                <c:pt idx="333">
                  <c:v>15963.629883</c:v>
                </c:pt>
                <c:pt idx="334">
                  <c:v>16104.030273</c:v>
                </c:pt>
                <c:pt idx="335">
                  <c:v>15968.830078000001</c:v>
                </c:pt>
                <c:pt idx="336">
                  <c:v>16266.219727</c:v>
                </c:pt>
                <c:pt idx="337">
                  <c:v>16610.619140999999</c:v>
                </c:pt>
                <c:pt idx="338">
                  <c:v>16807.769531000002</c:v>
                </c:pt>
                <c:pt idx="339">
                  <c:v>16675.089843999998</c:v>
                </c:pt>
                <c:pt idx="340">
                  <c:v>16552.570313</c:v>
                </c:pt>
                <c:pt idx="341">
                  <c:v>16605.960938</c:v>
                </c:pt>
                <c:pt idx="342">
                  <c:v>16512.880859000001</c:v>
                </c:pt>
                <c:pt idx="343">
                  <c:v>16670.509765999999</c:v>
                </c:pt>
                <c:pt idx="344">
                  <c:v>16621.339843999998</c:v>
                </c:pt>
                <c:pt idx="345">
                  <c:v>16460.119140999999</c:v>
                </c:pt>
                <c:pt idx="346">
                  <c:v>16070.980469</c:v>
                </c:pt>
                <c:pt idx="347">
                  <c:v>16047.370117</c:v>
                </c:pt>
                <c:pt idx="348">
                  <c:v>15999.25</c:v>
                </c:pt>
                <c:pt idx="349">
                  <c:v>15838.610352</c:v>
                </c:pt>
                <c:pt idx="350">
                  <c:v>15641.259765999999</c:v>
                </c:pt>
                <c:pt idx="351">
                  <c:v>15367.580078000001</c:v>
                </c:pt>
                <c:pt idx="352">
                  <c:v>15728.639648</c:v>
                </c:pt>
                <c:pt idx="353">
                  <c:v>15347.75</c:v>
                </c:pt>
                <c:pt idx="354">
                  <c:v>15176.440430000001</c:v>
                </c:pt>
                <c:pt idx="355">
                  <c:v>15303.320313</c:v>
                </c:pt>
                <c:pt idx="356">
                  <c:v>15548.009765999999</c:v>
                </c:pt>
                <c:pt idx="357">
                  <c:v>15439.919921999999</c:v>
                </c:pt>
                <c:pt idx="358">
                  <c:v>15240.129883</c:v>
                </c:pt>
                <c:pt idx="359">
                  <c:v>14825.730469</c:v>
                </c:pt>
                <c:pt idx="360">
                  <c:v>14343.080078000001</c:v>
                </c:pt>
                <c:pt idx="361">
                  <c:v>14217.059569999999</c:v>
                </c:pt>
                <c:pt idx="362">
                  <c:v>14349.200194999999</c:v>
                </c:pt>
                <c:pt idx="363">
                  <c:v>13985.509765999999</c:v>
                </c:pt>
                <c:pt idx="364">
                  <c:v>14336.269531</c:v>
                </c:pt>
                <c:pt idx="365">
                  <c:v>14464.530273</c:v>
                </c:pt>
                <c:pt idx="366">
                  <c:v>14340.530273</c:v>
                </c:pt>
                <c:pt idx="367">
                  <c:v>13950.620117</c:v>
                </c:pt>
                <c:pt idx="368">
                  <c:v>14324.679688</c:v>
                </c:pt>
                <c:pt idx="369">
                  <c:v>14438.519531</c:v>
                </c:pt>
                <c:pt idx="370">
                  <c:v>14550.620117</c:v>
                </c:pt>
                <c:pt idx="371">
                  <c:v>14719.639648</c:v>
                </c:pt>
                <c:pt idx="372">
                  <c:v>14694.080078000001</c:v>
                </c:pt>
                <c:pt idx="373">
                  <c:v>14733.219727</c:v>
                </c:pt>
                <c:pt idx="374">
                  <c:v>14937.700194999999</c:v>
                </c:pt>
                <c:pt idx="375">
                  <c:v>14949.360352</c:v>
                </c:pt>
                <c:pt idx="376">
                  <c:v>14936.330078000001</c:v>
                </c:pt>
                <c:pt idx="377">
                  <c:v>14806.780273</c:v>
                </c:pt>
                <c:pt idx="378">
                  <c:v>14921.589844</c:v>
                </c:pt>
                <c:pt idx="379">
                  <c:v>14891.900390999999</c:v>
                </c:pt>
                <c:pt idx="380">
                  <c:v>15000.070313</c:v>
                </c:pt>
                <c:pt idx="381">
                  <c:v>14981.690430000001</c:v>
                </c:pt>
                <c:pt idx="382">
                  <c:v>14747.230469</c:v>
                </c:pt>
                <c:pt idx="383">
                  <c:v>14777.019531</c:v>
                </c:pt>
                <c:pt idx="384">
                  <c:v>14702.200194999999</c:v>
                </c:pt>
                <c:pt idx="385">
                  <c:v>15036.040039</c:v>
                </c:pt>
                <c:pt idx="386">
                  <c:v>15020.410156</c:v>
                </c:pt>
                <c:pt idx="387">
                  <c:v>15050.280273</c:v>
                </c:pt>
                <c:pt idx="388">
                  <c:v>14939.019531</c:v>
                </c:pt>
                <c:pt idx="389">
                  <c:v>15197.849609000001</c:v>
                </c:pt>
                <c:pt idx="390">
                  <c:v>15288.969727</c:v>
                </c:pt>
                <c:pt idx="391">
                  <c:v>15417.349609000001</c:v>
                </c:pt>
                <c:pt idx="392">
                  <c:v>15420.570313</c:v>
                </c:pt>
                <c:pt idx="393">
                  <c:v>15465.450194999999</c:v>
                </c:pt>
                <c:pt idx="394">
                  <c:v>15396.759765999999</c:v>
                </c:pt>
                <c:pt idx="395">
                  <c:v>15408.780273</c:v>
                </c:pt>
                <c:pt idx="396">
                  <c:v>15245.139648</c:v>
                </c:pt>
                <c:pt idx="397">
                  <c:v>15095.889648</c:v>
                </c:pt>
                <c:pt idx="398">
                  <c:v>15069.190430000001</c:v>
                </c:pt>
                <c:pt idx="399">
                  <c:v>15200.040039</c:v>
                </c:pt>
                <c:pt idx="400">
                  <c:v>15278.440430000001</c:v>
                </c:pt>
                <c:pt idx="401">
                  <c:v>14926.190430000001</c:v>
                </c:pt>
                <c:pt idx="402">
                  <c:v>14953.629883</c:v>
                </c:pt>
                <c:pt idx="403">
                  <c:v>15095.440430000001</c:v>
                </c:pt>
                <c:pt idx="404">
                  <c:v>14801.860352</c:v>
                </c:pt>
                <c:pt idx="405">
                  <c:v>14673.040039</c:v>
                </c:pt>
                <c:pt idx="406">
                  <c:v>14661.099609000001</c:v>
                </c:pt>
                <c:pt idx="407">
                  <c:v>14677.200194999999</c:v>
                </c:pt>
                <c:pt idx="408">
                  <c:v>14410.049805000001</c:v>
                </c:pt>
                <c:pt idx="409">
                  <c:v>14583.419921999999</c:v>
                </c:pt>
                <c:pt idx="410">
                  <c:v>14807.429688</c:v>
                </c:pt>
                <c:pt idx="411">
                  <c:v>14894.410156</c:v>
                </c:pt>
                <c:pt idx="412">
                  <c:v>14658.309569999999</c:v>
                </c:pt>
                <c:pt idx="413">
                  <c:v>14670.040039</c:v>
                </c:pt>
                <c:pt idx="414">
                  <c:v>14561.759765999999</c:v>
                </c:pt>
                <c:pt idx="415">
                  <c:v>14425.679688</c:v>
                </c:pt>
                <c:pt idx="416">
                  <c:v>14549.299805000001</c:v>
                </c:pt>
                <c:pt idx="417">
                  <c:v>14424.519531</c:v>
                </c:pt>
                <c:pt idx="418">
                  <c:v>14284.629883</c:v>
                </c:pt>
                <c:pt idx="419">
                  <c:v>14118.379883</c:v>
                </c:pt>
                <c:pt idx="420">
                  <c:v>13778.190430000001</c:v>
                </c:pt>
                <c:pt idx="421">
                  <c:v>13826.589844</c:v>
                </c:pt>
                <c:pt idx="422">
                  <c:v>13466.070313</c:v>
                </c:pt>
                <c:pt idx="423">
                  <c:v>13534.259765999999</c:v>
                </c:pt>
                <c:pt idx="424">
                  <c:v>13424.580078000001</c:v>
                </c:pt>
                <c:pt idx="425">
                  <c:v>13300.480469</c:v>
                </c:pt>
                <c:pt idx="426">
                  <c:v>13576.519531</c:v>
                </c:pt>
                <c:pt idx="427">
                  <c:v>13801.429688</c:v>
                </c:pt>
                <c:pt idx="428">
                  <c:v>13892.049805000001</c:v>
                </c:pt>
                <c:pt idx="429">
                  <c:v>13702.280273</c:v>
                </c:pt>
                <c:pt idx="430">
                  <c:v>13106.030273</c:v>
                </c:pt>
                <c:pt idx="431">
                  <c:v>13081.240234000001</c:v>
                </c:pt>
                <c:pt idx="432">
                  <c:v>12810.730469</c:v>
                </c:pt>
                <c:pt idx="433">
                  <c:v>13128.120117</c:v>
                </c:pt>
                <c:pt idx="434">
                  <c:v>12966.049805000001</c:v>
                </c:pt>
                <c:pt idx="435">
                  <c:v>13124.679688</c:v>
                </c:pt>
                <c:pt idx="436">
                  <c:v>12976.759765999999</c:v>
                </c:pt>
                <c:pt idx="437">
                  <c:v>12946.099609000001</c:v>
                </c:pt>
                <c:pt idx="438">
                  <c:v>12819.200194999999</c:v>
                </c:pt>
                <c:pt idx="439">
                  <c:v>12856.980469</c:v>
                </c:pt>
                <c:pt idx="440">
                  <c:v>12666.120117</c:v>
                </c:pt>
                <c:pt idx="441">
                  <c:v>12729.049805000001</c:v>
                </c:pt>
                <c:pt idx="442">
                  <c:v>12926.370117</c:v>
                </c:pt>
                <c:pt idx="443">
                  <c:v>12788.419921999999</c:v>
                </c:pt>
                <c:pt idx="444">
                  <c:v>12949.75</c:v>
                </c:pt>
                <c:pt idx="445">
                  <c:v>13037.209961</c:v>
                </c:pt>
                <c:pt idx="446">
                  <c:v>13100.169921999999</c:v>
                </c:pt>
                <c:pt idx="447">
                  <c:v>12986.599609000001</c:v>
                </c:pt>
                <c:pt idx="448">
                  <c:v>13026.709961</c:v>
                </c:pt>
                <c:pt idx="449">
                  <c:v>13223.730469</c:v>
                </c:pt>
                <c:pt idx="450">
                  <c:v>13347.759765999999</c:v>
                </c:pt>
                <c:pt idx="451">
                  <c:v>13638.809569999999</c:v>
                </c:pt>
                <c:pt idx="452">
                  <c:v>13503.759765999999</c:v>
                </c:pt>
                <c:pt idx="453">
                  <c:v>14007.559569999999</c:v>
                </c:pt>
                <c:pt idx="454">
                  <c:v>14174.900390999999</c:v>
                </c:pt>
                <c:pt idx="455">
                  <c:v>14546.309569999999</c:v>
                </c:pt>
                <c:pt idx="456">
                  <c:v>14537.349609000001</c:v>
                </c:pt>
                <c:pt idx="457">
                  <c:v>14535.230469</c:v>
                </c:pt>
                <c:pt idx="458">
                  <c:v>14504.990234000001</c:v>
                </c:pt>
                <c:pt idx="459">
                  <c:v>14449.389648</c:v>
                </c:pt>
                <c:pt idx="460">
                  <c:v>14542.200194999999</c:v>
                </c:pt>
                <c:pt idx="461">
                  <c:v>14608.540039</c:v>
                </c:pt>
                <c:pt idx="462">
                  <c:v>14784</c:v>
                </c:pt>
                <c:pt idx="463">
                  <c:v>14778.509765999999</c:v>
                </c:pt>
                <c:pt idx="464">
                  <c:v>14556.870117</c:v>
                </c:pt>
                <c:pt idx="465">
                  <c:v>14709.639648</c:v>
                </c:pt>
                <c:pt idx="466">
                  <c:v>14879.549805000001</c:v>
                </c:pt>
                <c:pt idx="467">
                  <c:v>15012.799805000001</c:v>
                </c:pt>
                <c:pt idx="468">
                  <c:v>14970.679688</c:v>
                </c:pt>
                <c:pt idx="469">
                  <c:v>14980.740234000001</c:v>
                </c:pt>
                <c:pt idx="470">
                  <c:v>14728.879883</c:v>
                </c:pt>
                <c:pt idx="471">
                  <c:v>14630.009765999999</c:v>
                </c:pt>
                <c:pt idx="472">
                  <c:v>14553.040039</c:v>
                </c:pt>
                <c:pt idx="473">
                  <c:v>14705.429688</c:v>
                </c:pt>
                <c:pt idx="474">
                  <c:v>14612.589844</c:v>
                </c:pt>
                <c:pt idx="475">
                  <c:v>14522.959961</c:v>
                </c:pt>
                <c:pt idx="476">
                  <c:v>14739.360352</c:v>
                </c:pt>
                <c:pt idx="477">
                  <c:v>14734.129883</c:v>
                </c:pt>
                <c:pt idx="478">
                  <c:v>14528.549805000001</c:v>
                </c:pt>
                <c:pt idx="479">
                  <c:v>14433.320313</c:v>
                </c:pt>
                <c:pt idx="480">
                  <c:v>14170.030273</c:v>
                </c:pt>
                <c:pt idx="481">
                  <c:v>14234.400390999999</c:v>
                </c:pt>
                <c:pt idx="482">
                  <c:v>14442.940430000001</c:v>
                </c:pt>
                <c:pt idx="483">
                  <c:v>14271.629883</c:v>
                </c:pt>
                <c:pt idx="484">
                  <c:v>14285.129883</c:v>
                </c:pt>
                <c:pt idx="485">
                  <c:v>14328.429688</c:v>
                </c:pt>
                <c:pt idx="486">
                  <c:v>14173.099609000001</c:v>
                </c:pt>
                <c:pt idx="487">
                  <c:v>14085.019531</c:v>
                </c:pt>
                <c:pt idx="488">
                  <c:v>14137.690430000001</c:v>
                </c:pt>
                <c:pt idx="489">
                  <c:v>14224.120117</c:v>
                </c:pt>
                <c:pt idx="490">
                  <c:v>14199.129883</c:v>
                </c:pt>
                <c:pt idx="491">
                  <c:v>14301.049805000001</c:v>
                </c:pt>
                <c:pt idx="492">
                  <c:v>14373.339844</c:v>
                </c:pt>
                <c:pt idx="493">
                  <c:v>14752.209961</c:v>
                </c:pt>
                <c:pt idx="494">
                  <c:v>14802.959961</c:v>
                </c:pt>
                <c:pt idx="495">
                  <c:v>14751.440430000001</c:v>
                </c:pt>
                <c:pt idx="496">
                  <c:v>14731.639648</c:v>
                </c:pt>
                <c:pt idx="497">
                  <c:v>14824.129883</c:v>
                </c:pt>
                <c:pt idx="498">
                  <c:v>14927.009765999999</c:v>
                </c:pt>
                <c:pt idx="499">
                  <c:v>14932.929688</c:v>
                </c:pt>
                <c:pt idx="500">
                  <c:v>15493.820313</c:v>
                </c:pt>
                <c:pt idx="501">
                  <c:v>15265.200194999999</c:v>
                </c:pt>
                <c:pt idx="502">
                  <c:v>15420.129883</c:v>
                </c:pt>
                <c:pt idx="503">
                  <c:v>15595.160156</c:v>
                </c:pt>
                <c:pt idx="504">
                  <c:v>15602.660156</c:v>
                </c:pt>
                <c:pt idx="505">
                  <c:v>15392.820313</c:v>
                </c:pt>
                <c:pt idx="506">
                  <c:v>15400.910156</c:v>
                </c:pt>
                <c:pt idx="507">
                  <c:v>15618.169921999999</c:v>
                </c:pt>
                <c:pt idx="508">
                  <c:v>15598.709961</c:v>
                </c:pt>
                <c:pt idx="509">
                  <c:v>15586.650390999999</c:v>
                </c:pt>
                <c:pt idx="510">
                  <c:v>15544.280273</c:v>
                </c:pt>
                <c:pt idx="511">
                  <c:v>15654.480469</c:v>
                </c:pt>
                <c:pt idx="512">
                  <c:v>15432.889648</c:v>
                </c:pt>
                <c:pt idx="513">
                  <c:v>15550.5</c:v>
                </c:pt>
                <c:pt idx="514">
                  <c:v>15479.700194999999</c:v>
                </c:pt>
                <c:pt idx="515">
                  <c:v>15551.230469</c:v>
                </c:pt>
                <c:pt idx="516">
                  <c:v>15563</c:v>
                </c:pt>
                <c:pt idx="517">
                  <c:v>15418.769531</c:v>
                </c:pt>
                <c:pt idx="518">
                  <c:v>15615.410156</c:v>
                </c:pt>
                <c:pt idx="519">
                  <c:v>15503.790039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D-4C52-AA91-A8B1CFAE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087824"/>
        <c:axId val="1479086384"/>
      </c:lineChart>
      <c:dateAx>
        <c:axId val="17959054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95906432"/>
        <c:crosses val="autoZero"/>
        <c:auto val="1"/>
        <c:lblOffset val="100"/>
        <c:baseTimeUnit val="days"/>
      </c:dateAx>
      <c:valAx>
        <c:axId val="17959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795905472"/>
        <c:crosses val="autoZero"/>
        <c:crossBetween val="between"/>
      </c:valAx>
      <c:valAx>
        <c:axId val="14790863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79087824"/>
        <c:crosses val="max"/>
        <c:crossBetween val="between"/>
      </c:valAx>
      <c:dateAx>
        <c:axId val="147908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790863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台灣大盤</a:t>
            </a:r>
            <a:endParaRPr lang="en-US" altLang="zh-TW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分析!$D$1</c:f>
              <c:strCache>
                <c:ptCount val="1"/>
                <c:pt idx="0">
                  <c:v>台灣大盤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分析!$D$2:$D$542</c:f>
              <c:numCache>
                <c:formatCode>General</c:formatCode>
                <c:ptCount val="541"/>
                <c:pt idx="0">
                  <c:v>14902.030273</c:v>
                </c:pt>
                <c:pt idx="1">
                  <c:v>15000.030273</c:v>
                </c:pt>
                <c:pt idx="2">
                  <c:v>14983.129883</c:v>
                </c:pt>
                <c:pt idx="3">
                  <c:v>15214</c:v>
                </c:pt>
                <c:pt idx="4">
                  <c:v>15463.950194999999</c:v>
                </c:pt>
                <c:pt idx="5">
                  <c:v>15557.299805000001</c:v>
                </c:pt>
                <c:pt idx="6">
                  <c:v>15500.700194999999</c:v>
                </c:pt>
                <c:pt idx="7">
                  <c:v>15769.980469</c:v>
                </c:pt>
                <c:pt idx="8">
                  <c:v>15707.190430000001</c:v>
                </c:pt>
                <c:pt idx="9">
                  <c:v>15616.389648</c:v>
                </c:pt>
                <c:pt idx="10">
                  <c:v>15612</c:v>
                </c:pt>
                <c:pt idx="11">
                  <c:v>15877.370117</c:v>
                </c:pt>
                <c:pt idx="12">
                  <c:v>15806.179688</c:v>
                </c:pt>
                <c:pt idx="13">
                  <c:v>16153.769531</c:v>
                </c:pt>
                <c:pt idx="14">
                  <c:v>16019.030273</c:v>
                </c:pt>
                <c:pt idx="15">
                  <c:v>15946.540039</c:v>
                </c:pt>
                <c:pt idx="16">
                  <c:v>15658.849609000001</c:v>
                </c:pt>
                <c:pt idx="17">
                  <c:v>15701.450194999999</c:v>
                </c:pt>
                <c:pt idx="18">
                  <c:v>15415.879883</c:v>
                </c:pt>
                <c:pt idx="19">
                  <c:v>15138.309569999999</c:v>
                </c:pt>
                <c:pt idx="20">
                  <c:v>15410.089844</c:v>
                </c:pt>
                <c:pt idx="21">
                  <c:v>15760.049805000001</c:v>
                </c:pt>
                <c:pt idx="22">
                  <c:v>15771.320313</c:v>
                </c:pt>
                <c:pt idx="23">
                  <c:v>15706.219727</c:v>
                </c:pt>
                <c:pt idx="24">
                  <c:v>15802.400390999999</c:v>
                </c:pt>
                <c:pt idx="25">
                  <c:v>16362.290039</c:v>
                </c:pt>
                <c:pt idx="26">
                  <c:v>16424.509765999999</c:v>
                </c:pt>
                <c:pt idx="27">
                  <c:v>16341.379883</c:v>
                </c:pt>
                <c:pt idx="28">
                  <c:v>16410.160156000002</c:v>
                </c:pt>
                <c:pt idx="29">
                  <c:v>16443.400390999999</c:v>
                </c:pt>
                <c:pt idx="30">
                  <c:v>16212.530273</c:v>
                </c:pt>
                <c:pt idx="31">
                  <c:v>16452.179688</c:v>
                </c:pt>
                <c:pt idx="32">
                  <c:v>15953.799805000001</c:v>
                </c:pt>
                <c:pt idx="33">
                  <c:v>15946.879883</c:v>
                </c:pt>
                <c:pt idx="34">
                  <c:v>16211.730469</c:v>
                </c:pt>
                <c:pt idx="35">
                  <c:v>15906.410156</c:v>
                </c:pt>
                <c:pt idx="36">
                  <c:v>15855.230469</c:v>
                </c:pt>
                <c:pt idx="37">
                  <c:v>15820.110352</c:v>
                </c:pt>
                <c:pt idx="38">
                  <c:v>15853.089844</c:v>
                </c:pt>
                <c:pt idx="39">
                  <c:v>15911.669921999999</c:v>
                </c:pt>
                <c:pt idx="40">
                  <c:v>16179.559569999999</c:v>
                </c:pt>
                <c:pt idx="41">
                  <c:v>16255.179688</c:v>
                </c:pt>
                <c:pt idx="42">
                  <c:v>16249.330078000001</c:v>
                </c:pt>
                <c:pt idx="43">
                  <c:v>16313.160156</c:v>
                </c:pt>
                <c:pt idx="44">
                  <c:v>16215.820313</c:v>
                </c:pt>
                <c:pt idx="45">
                  <c:v>16287.839844</c:v>
                </c:pt>
                <c:pt idx="46">
                  <c:v>16070.240234000001</c:v>
                </c:pt>
                <c:pt idx="47">
                  <c:v>16189.219727</c:v>
                </c:pt>
                <c:pt idx="48">
                  <c:v>16177.589844</c:v>
                </c:pt>
                <c:pt idx="49">
                  <c:v>16032.120117</c:v>
                </c:pt>
                <c:pt idx="50">
                  <c:v>16060.139648</c:v>
                </c:pt>
                <c:pt idx="51">
                  <c:v>16305.879883</c:v>
                </c:pt>
                <c:pt idx="52">
                  <c:v>16475.970702999999</c:v>
                </c:pt>
                <c:pt idx="53">
                  <c:v>16554.900390999999</c:v>
                </c:pt>
                <c:pt idx="54">
                  <c:v>16431.130859000001</c:v>
                </c:pt>
                <c:pt idx="55">
                  <c:v>16571.279297000001</c:v>
                </c:pt>
                <c:pt idx="56">
                  <c:v>16815.359375</c:v>
                </c:pt>
                <c:pt idx="57">
                  <c:v>16926.439452999999</c:v>
                </c:pt>
                <c:pt idx="58">
                  <c:v>16854.099609000001</c:v>
                </c:pt>
                <c:pt idx="59">
                  <c:v>16859.699218999998</c:v>
                </c:pt>
                <c:pt idx="60">
                  <c:v>16824.910156000002</c:v>
                </c:pt>
                <c:pt idx="61">
                  <c:v>16865.970702999999</c:v>
                </c:pt>
                <c:pt idx="62">
                  <c:v>17076.730468999998</c:v>
                </c:pt>
                <c:pt idx="63">
                  <c:v>17158.810547000001</c:v>
                </c:pt>
                <c:pt idx="64">
                  <c:v>17263.279297000001</c:v>
                </c:pt>
                <c:pt idx="65">
                  <c:v>17323.869140999999</c:v>
                </c:pt>
                <c:pt idx="66">
                  <c:v>17202.109375</c:v>
                </c:pt>
                <c:pt idx="67">
                  <c:v>17096.970702999999</c:v>
                </c:pt>
                <c:pt idx="68">
                  <c:v>17300.269531000002</c:v>
                </c:pt>
                <c:pt idx="69">
                  <c:v>17572.289063</c:v>
                </c:pt>
                <c:pt idx="70">
                  <c:v>17595.900390999999</c:v>
                </c:pt>
                <c:pt idx="71">
                  <c:v>17567.529297000001</c:v>
                </c:pt>
                <c:pt idx="72">
                  <c:v>17566.660156000002</c:v>
                </c:pt>
                <c:pt idx="73">
                  <c:v>17222.349609000001</c:v>
                </c:pt>
                <c:pt idx="74">
                  <c:v>16933.779297000001</c:v>
                </c:pt>
                <c:pt idx="75">
                  <c:v>16843.439452999999</c:v>
                </c:pt>
                <c:pt idx="76">
                  <c:v>16994.359375</c:v>
                </c:pt>
                <c:pt idx="77">
                  <c:v>17285</c:v>
                </c:pt>
                <c:pt idx="78">
                  <c:v>17235.609375</c:v>
                </c:pt>
                <c:pt idx="79">
                  <c:v>16583.130859000001</c:v>
                </c:pt>
                <c:pt idx="80">
                  <c:v>15902.370117</c:v>
                </c:pt>
                <c:pt idx="81">
                  <c:v>15670.099609000001</c:v>
                </c:pt>
                <c:pt idx="82">
                  <c:v>15827.089844</c:v>
                </c:pt>
                <c:pt idx="83">
                  <c:v>15353.889648</c:v>
                </c:pt>
                <c:pt idx="84">
                  <c:v>16145.980469</c:v>
                </c:pt>
                <c:pt idx="85">
                  <c:v>16132.660156</c:v>
                </c:pt>
                <c:pt idx="86">
                  <c:v>16042.360352</c:v>
                </c:pt>
                <c:pt idx="87">
                  <c:v>16302.059569999999</c:v>
                </c:pt>
                <c:pt idx="88">
                  <c:v>16338.290039</c:v>
                </c:pt>
                <c:pt idx="89">
                  <c:v>16595.669922000001</c:v>
                </c:pt>
                <c:pt idx="90">
                  <c:v>16643.689452999999</c:v>
                </c:pt>
                <c:pt idx="91">
                  <c:v>16601.609375</c:v>
                </c:pt>
                <c:pt idx="92">
                  <c:v>16870.859375</c:v>
                </c:pt>
                <c:pt idx="93">
                  <c:v>17068.429688</c:v>
                </c:pt>
                <c:pt idx="94">
                  <c:v>17162.380859000001</c:v>
                </c:pt>
                <c:pt idx="95">
                  <c:v>17165.039063</c:v>
                </c:pt>
                <c:pt idx="96">
                  <c:v>17246.160156000002</c:v>
                </c:pt>
                <c:pt idx="97">
                  <c:v>17147.410156000002</c:v>
                </c:pt>
                <c:pt idx="98">
                  <c:v>17083.910156000002</c:v>
                </c:pt>
                <c:pt idx="99">
                  <c:v>17076.210938</c:v>
                </c:pt>
                <c:pt idx="100">
                  <c:v>16966.220702999999</c:v>
                </c:pt>
                <c:pt idx="101">
                  <c:v>17159.220702999999</c:v>
                </c:pt>
                <c:pt idx="102">
                  <c:v>17213.519531000002</c:v>
                </c:pt>
                <c:pt idx="103">
                  <c:v>17371.289063</c:v>
                </c:pt>
                <c:pt idx="104">
                  <c:v>17307.859375</c:v>
                </c:pt>
                <c:pt idx="105">
                  <c:v>17390.609375</c:v>
                </c:pt>
                <c:pt idx="106">
                  <c:v>17318.539063</c:v>
                </c:pt>
                <c:pt idx="107">
                  <c:v>17062.980468999998</c:v>
                </c:pt>
                <c:pt idx="108">
                  <c:v>17075.550781000002</c:v>
                </c:pt>
                <c:pt idx="109">
                  <c:v>17336.710938</c:v>
                </c:pt>
                <c:pt idx="110">
                  <c:v>17407.960938</c:v>
                </c:pt>
                <c:pt idx="111">
                  <c:v>17502.990234000001</c:v>
                </c:pt>
                <c:pt idx="112">
                  <c:v>17590.970702999999</c:v>
                </c:pt>
                <c:pt idx="113">
                  <c:v>17598.189452999999</c:v>
                </c:pt>
                <c:pt idx="114">
                  <c:v>17755.460938</c:v>
                </c:pt>
                <c:pt idx="115">
                  <c:v>17713.939452999999</c:v>
                </c:pt>
                <c:pt idx="116">
                  <c:v>17710.150390999999</c:v>
                </c:pt>
                <c:pt idx="117">
                  <c:v>17919.330077999999</c:v>
                </c:pt>
                <c:pt idx="118">
                  <c:v>17913.070313</c:v>
                </c:pt>
                <c:pt idx="119">
                  <c:v>17850.689452999999</c:v>
                </c:pt>
                <c:pt idx="120">
                  <c:v>17866.089843999998</c:v>
                </c:pt>
                <c:pt idx="121">
                  <c:v>17661.480468999998</c:v>
                </c:pt>
                <c:pt idx="122">
                  <c:v>17814.330077999999</c:v>
                </c:pt>
                <c:pt idx="123">
                  <c:v>17847.519531000002</c:v>
                </c:pt>
                <c:pt idx="124">
                  <c:v>17845.75</c:v>
                </c:pt>
                <c:pt idx="125">
                  <c:v>18034.189452999999</c:v>
                </c:pt>
                <c:pt idx="126">
                  <c:v>17895.25</c:v>
                </c:pt>
                <c:pt idx="127">
                  <c:v>17789.25</c:v>
                </c:pt>
                <c:pt idx="128">
                  <c:v>17528.740234000001</c:v>
                </c:pt>
                <c:pt idx="129">
                  <c:v>17458.789063</c:v>
                </c:pt>
                <c:pt idx="130">
                  <c:v>17572.330077999999</c:v>
                </c:pt>
                <c:pt idx="131">
                  <c:v>17572.919922000001</c:v>
                </c:pt>
                <c:pt idx="132">
                  <c:v>17403.560547000001</c:v>
                </c:pt>
                <c:pt idx="133">
                  <c:v>17269.869140999999</c:v>
                </c:pt>
                <c:pt idx="134">
                  <c:v>17135.220702999999</c:v>
                </c:pt>
                <c:pt idx="135">
                  <c:v>17402.810547000001</c:v>
                </c:pt>
                <c:pt idx="136">
                  <c:v>17247.410156000002</c:v>
                </c:pt>
                <c:pt idx="137">
                  <c:v>17503.279297000001</c:v>
                </c:pt>
                <c:pt idx="138">
                  <c:v>17553.759765999999</c:v>
                </c:pt>
                <c:pt idx="139">
                  <c:v>17623.890625</c:v>
                </c:pt>
                <c:pt idx="140">
                  <c:v>17603.119140999999</c:v>
                </c:pt>
                <c:pt idx="141">
                  <c:v>17526.279297000001</c:v>
                </c:pt>
                <c:pt idx="142">
                  <c:v>17485.150390999999</c:v>
                </c:pt>
                <c:pt idx="143">
                  <c:v>17323.640625</c:v>
                </c:pt>
                <c:pt idx="144">
                  <c:v>17227.179688</c:v>
                </c:pt>
                <c:pt idx="145">
                  <c:v>17219.939452999999</c:v>
                </c:pt>
                <c:pt idx="146">
                  <c:v>16982.109375</c:v>
                </c:pt>
                <c:pt idx="147">
                  <c:v>16858.769531000002</c:v>
                </c:pt>
                <c:pt idx="148">
                  <c:v>16661.359375</c:v>
                </c:pt>
                <c:pt idx="149">
                  <c:v>16826.269531000002</c:v>
                </c:pt>
                <c:pt idx="150">
                  <c:v>16375.400390999999</c:v>
                </c:pt>
                <c:pt idx="151">
                  <c:v>16341.940430000001</c:v>
                </c:pt>
                <c:pt idx="152">
                  <c:v>16741.839843999998</c:v>
                </c:pt>
                <c:pt idx="153">
                  <c:v>16818.730468999998</c:v>
                </c:pt>
                <c:pt idx="154">
                  <c:v>17045.859375</c:v>
                </c:pt>
                <c:pt idx="155">
                  <c:v>17066.960938</c:v>
                </c:pt>
                <c:pt idx="156">
                  <c:v>17209.929688</c:v>
                </c:pt>
                <c:pt idx="157">
                  <c:v>17396.519531000002</c:v>
                </c:pt>
                <c:pt idx="158">
                  <c:v>17490.289063</c:v>
                </c:pt>
                <c:pt idx="159">
                  <c:v>17473.990234000001</c:v>
                </c:pt>
                <c:pt idx="160">
                  <c:v>17319.759765999999</c:v>
                </c:pt>
                <c:pt idx="161">
                  <c:v>17516.919922000001</c:v>
                </c:pt>
                <c:pt idx="162">
                  <c:v>17495.300781000002</c:v>
                </c:pt>
                <c:pt idx="163">
                  <c:v>17428.869140999999</c:v>
                </c:pt>
                <c:pt idx="164">
                  <c:v>17270.490234000001</c:v>
                </c:pt>
                <c:pt idx="165">
                  <c:v>17304.330077999999</c:v>
                </c:pt>
                <c:pt idx="166">
                  <c:v>17474.570313</c:v>
                </c:pt>
                <c:pt idx="167">
                  <c:v>17446.310547000001</c:v>
                </c:pt>
                <c:pt idx="168">
                  <c:v>17434.900390999999</c:v>
                </c:pt>
                <c:pt idx="169">
                  <c:v>17354</c:v>
                </c:pt>
                <c:pt idx="170">
                  <c:v>17278.699218999998</c:v>
                </c:pt>
                <c:pt idx="171">
                  <c:v>17276.789063</c:v>
                </c:pt>
                <c:pt idx="172">
                  <c:v>16925.820313</c:v>
                </c:pt>
                <c:pt idx="173">
                  <c:v>17078.220702999999</c:v>
                </c:pt>
                <c:pt idx="174">
                  <c:v>17260.189452999999</c:v>
                </c:pt>
                <c:pt idx="175">
                  <c:v>17313.769531000002</c:v>
                </c:pt>
                <c:pt idx="176">
                  <c:v>17181.439452999999</c:v>
                </c:pt>
                <c:pt idx="177">
                  <c:v>16855.460938</c:v>
                </c:pt>
                <c:pt idx="178">
                  <c:v>16934.769531000002</c:v>
                </c:pt>
                <c:pt idx="179">
                  <c:v>16570.890625</c:v>
                </c:pt>
                <c:pt idx="180">
                  <c:v>16408.349609000001</c:v>
                </c:pt>
                <c:pt idx="181">
                  <c:v>16460.75</c:v>
                </c:pt>
                <c:pt idx="182">
                  <c:v>16393.160156000002</c:v>
                </c:pt>
                <c:pt idx="183">
                  <c:v>16713.859375</c:v>
                </c:pt>
                <c:pt idx="184">
                  <c:v>16640.429688</c:v>
                </c:pt>
                <c:pt idx="185">
                  <c:v>16462.839843999998</c:v>
                </c:pt>
                <c:pt idx="186">
                  <c:v>16347.990234000001</c:v>
                </c:pt>
                <c:pt idx="187">
                  <c:v>16387.279297000001</c:v>
                </c:pt>
                <c:pt idx="188">
                  <c:v>16781.189452999999</c:v>
                </c:pt>
                <c:pt idx="189">
                  <c:v>16705.460938</c:v>
                </c:pt>
                <c:pt idx="190">
                  <c:v>16900.669922000001</c:v>
                </c:pt>
                <c:pt idx="191">
                  <c:v>16887.820313</c:v>
                </c:pt>
                <c:pt idx="192">
                  <c:v>16889.509765999999</c:v>
                </c:pt>
                <c:pt idx="193">
                  <c:v>16888.740234000001</c:v>
                </c:pt>
                <c:pt idx="194">
                  <c:v>16894.240234000001</c:v>
                </c:pt>
                <c:pt idx="195">
                  <c:v>17034.339843999998</c:v>
                </c:pt>
                <c:pt idx="196">
                  <c:v>17074.550781000002</c:v>
                </c:pt>
                <c:pt idx="197">
                  <c:v>17041.630859000001</c:v>
                </c:pt>
                <c:pt idx="198">
                  <c:v>16987.410156000002</c:v>
                </c:pt>
                <c:pt idx="199">
                  <c:v>17068.240234000001</c:v>
                </c:pt>
                <c:pt idx="200">
                  <c:v>17065.970702999999</c:v>
                </c:pt>
                <c:pt idx="201">
                  <c:v>17122.160156000002</c:v>
                </c:pt>
                <c:pt idx="202">
                  <c:v>17078.859375</c:v>
                </c:pt>
                <c:pt idx="203">
                  <c:v>17296.900390999999</c:v>
                </c:pt>
                <c:pt idx="204">
                  <c:v>17415.300781000002</c:v>
                </c:pt>
                <c:pt idx="205">
                  <c:v>17541.359375</c:v>
                </c:pt>
                <c:pt idx="206">
                  <c:v>17559.650390999999</c:v>
                </c:pt>
                <c:pt idx="207">
                  <c:v>17452.519531000002</c:v>
                </c:pt>
                <c:pt idx="208">
                  <c:v>17518.130859000001</c:v>
                </c:pt>
                <c:pt idx="209">
                  <c:v>17634.470702999999</c:v>
                </c:pt>
                <c:pt idx="210">
                  <c:v>17693.130859000001</c:v>
                </c:pt>
                <c:pt idx="211">
                  <c:v>17764.039063</c:v>
                </c:pt>
                <c:pt idx="212">
                  <c:v>17841.369140999999</c:v>
                </c:pt>
                <c:pt idx="213">
                  <c:v>17818.310547000001</c:v>
                </c:pt>
                <c:pt idx="214">
                  <c:v>17803.539063</c:v>
                </c:pt>
                <c:pt idx="215">
                  <c:v>17666.119140999999</c:v>
                </c:pt>
                <c:pt idx="216">
                  <c:v>17642.519531000002</c:v>
                </c:pt>
                <c:pt idx="217">
                  <c:v>17654.189452999999</c:v>
                </c:pt>
                <c:pt idx="218">
                  <c:v>17369.390625</c:v>
                </c:pt>
                <c:pt idx="219">
                  <c:v>17328.089843999998</c:v>
                </c:pt>
                <c:pt idx="220">
                  <c:v>17427.759765999999</c:v>
                </c:pt>
                <c:pt idx="221">
                  <c:v>17585.990234000001</c:v>
                </c:pt>
                <c:pt idx="222">
                  <c:v>17724.880859000001</c:v>
                </c:pt>
                <c:pt idx="223">
                  <c:v>17697.140625</c:v>
                </c:pt>
                <c:pt idx="224">
                  <c:v>17688.210938</c:v>
                </c:pt>
                <c:pt idx="225">
                  <c:v>17796.919922000001</c:v>
                </c:pt>
                <c:pt idx="226">
                  <c:v>17832.419922000001</c:v>
                </c:pt>
                <c:pt idx="227">
                  <c:v>17914.119140999999</c:v>
                </c:pt>
                <c:pt idx="228">
                  <c:v>17826.259765999999</c:v>
                </c:pt>
                <c:pt idx="229">
                  <c:v>17767.599609000001</c:v>
                </c:pt>
                <c:pt idx="230">
                  <c:v>17599.369140999999</c:v>
                </c:pt>
                <c:pt idx="231">
                  <c:v>17660.099609000001</c:v>
                </c:pt>
                <c:pt idx="232">
                  <c:v>17785.740234000001</c:v>
                </c:pt>
                <c:pt idx="233">
                  <c:v>17812.589843999998</c:v>
                </c:pt>
                <c:pt idx="234">
                  <c:v>17669.109375</c:v>
                </c:pt>
                <c:pt idx="235">
                  <c:v>17789.269531000002</c:v>
                </c:pt>
                <c:pt idx="236">
                  <c:v>17826.830077999999</c:v>
                </c:pt>
                <c:pt idx="237">
                  <c:v>17946.660156000002</c:v>
                </c:pt>
                <c:pt idx="238">
                  <c:v>17961.640625</c:v>
                </c:pt>
                <c:pt idx="239">
                  <c:v>18048.939452999999</c:v>
                </c:pt>
                <c:pt idx="240">
                  <c:v>18196.810547000001</c:v>
                </c:pt>
                <c:pt idx="241">
                  <c:v>18248.279297000001</c:v>
                </c:pt>
                <c:pt idx="242">
                  <c:v>18218.839843999998</c:v>
                </c:pt>
                <c:pt idx="243">
                  <c:v>18270.509765999999</c:v>
                </c:pt>
                <c:pt idx="244">
                  <c:v>18526.349609000001</c:v>
                </c:pt>
                <c:pt idx="245">
                  <c:v>18499.960938</c:v>
                </c:pt>
                <c:pt idx="246">
                  <c:v>18367.919922000001</c:v>
                </c:pt>
                <c:pt idx="247">
                  <c:v>18169.759765999999</c:v>
                </c:pt>
                <c:pt idx="248">
                  <c:v>18239.380859000001</c:v>
                </c:pt>
                <c:pt idx="249">
                  <c:v>18288.210938</c:v>
                </c:pt>
                <c:pt idx="250">
                  <c:v>18375.400390999999</c:v>
                </c:pt>
                <c:pt idx="251">
                  <c:v>18436.929688</c:v>
                </c:pt>
                <c:pt idx="252">
                  <c:v>18403.330077999999</c:v>
                </c:pt>
                <c:pt idx="253">
                  <c:v>18525.439452999999</c:v>
                </c:pt>
                <c:pt idx="254">
                  <c:v>18378.640625</c:v>
                </c:pt>
                <c:pt idx="255">
                  <c:v>18227.460938</c:v>
                </c:pt>
                <c:pt idx="256">
                  <c:v>18218.279297000001</c:v>
                </c:pt>
                <c:pt idx="257">
                  <c:v>17899.300781000002</c:v>
                </c:pt>
                <c:pt idx="258">
                  <c:v>17989.039063</c:v>
                </c:pt>
                <c:pt idx="259">
                  <c:v>17701.119140999999</c:v>
                </c:pt>
                <c:pt idx="260">
                  <c:v>17674.400390999999</c:v>
                </c:pt>
                <c:pt idx="261">
                  <c:v>17900.300781000002</c:v>
                </c:pt>
                <c:pt idx="262">
                  <c:v>17966.560547000001</c:v>
                </c:pt>
                <c:pt idx="263">
                  <c:v>18151.759765999999</c:v>
                </c:pt>
                <c:pt idx="264">
                  <c:v>18338.050781000002</c:v>
                </c:pt>
                <c:pt idx="265">
                  <c:v>18310.939452999999</c:v>
                </c:pt>
                <c:pt idx="266">
                  <c:v>17997.669922000001</c:v>
                </c:pt>
                <c:pt idx="267">
                  <c:v>17951.810547000001</c:v>
                </c:pt>
                <c:pt idx="268">
                  <c:v>18231.470702999999</c:v>
                </c:pt>
                <c:pt idx="269">
                  <c:v>18268.570313</c:v>
                </c:pt>
                <c:pt idx="270">
                  <c:v>18232.349609000001</c:v>
                </c:pt>
                <c:pt idx="271">
                  <c:v>18221.490234000001</c:v>
                </c:pt>
                <c:pt idx="272">
                  <c:v>17969.289063</c:v>
                </c:pt>
                <c:pt idx="273">
                  <c:v>18055.730468999998</c:v>
                </c:pt>
                <c:pt idx="274">
                  <c:v>17594.550781000002</c:v>
                </c:pt>
                <c:pt idx="275">
                  <c:v>17652.179688</c:v>
                </c:pt>
                <c:pt idx="276">
                  <c:v>17898.25</c:v>
                </c:pt>
                <c:pt idx="277">
                  <c:v>17867.599609000001</c:v>
                </c:pt>
                <c:pt idx="278">
                  <c:v>17934.400390999999</c:v>
                </c:pt>
                <c:pt idx="279">
                  <c:v>17736.519531000002</c:v>
                </c:pt>
                <c:pt idx="280">
                  <c:v>17178.689452999999</c:v>
                </c:pt>
                <c:pt idx="281">
                  <c:v>16825.25</c:v>
                </c:pt>
                <c:pt idx="282">
                  <c:v>17015.359375</c:v>
                </c:pt>
                <c:pt idx="283">
                  <c:v>17433.199218999998</c:v>
                </c:pt>
                <c:pt idx="284">
                  <c:v>17264.740234000001</c:v>
                </c:pt>
                <c:pt idx="285">
                  <c:v>17263.039063</c:v>
                </c:pt>
                <c:pt idx="286">
                  <c:v>16926.060547000001</c:v>
                </c:pt>
                <c:pt idx="287">
                  <c:v>16940.830077999999</c:v>
                </c:pt>
                <c:pt idx="288">
                  <c:v>17448.220702999999</c:v>
                </c:pt>
                <c:pt idx="289">
                  <c:v>17456.519531000002</c:v>
                </c:pt>
                <c:pt idx="290">
                  <c:v>17560.359375</c:v>
                </c:pt>
                <c:pt idx="291">
                  <c:v>17559.710938</c:v>
                </c:pt>
                <c:pt idx="292">
                  <c:v>17731.369140999999</c:v>
                </c:pt>
                <c:pt idx="293">
                  <c:v>17699.060547000001</c:v>
                </c:pt>
                <c:pt idx="294">
                  <c:v>17676.949218999998</c:v>
                </c:pt>
                <c:pt idx="295">
                  <c:v>17520.009765999999</c:v>
                </c:pt>
                <c:pt idx="296">
                  <c:v>17548.660156000002</c:v>
                </c:pt>
                <c:pt idx="297">
                  <c:v>17740.560547000001</c:v>
                </c:pt>
                <c:pt idx="298">
                  <c:v>17693.470702999999</c:v>
                </c:pt>
                <c:pt idx="299">
                  <c:v>17625.589843999998</c:v>
                </c:pt>
                <c:pt idx="300">
                  <c:v>17522.5</c:v>
                </c:pt>
                <c:pt idx="301">
                  <c:v>17178.630859000001</c:v>
                </c:pt>
                <c:pt idx="302">
                  <c:v>17284.539063</c:v>
                </c:pt>
                <c:pt idx="303">
                  <c:v>17048.369140999999</c:v>
                </c:pt>
                <c:pt idx="304">
                  <c:v>16990.910156000002</c:v>
                </c:pt>
                <c:pt idx="305">
                  <c:v>17301.650390999999</c:v>
                </c:pt>
                <c:pt idx="306">
                  <c:v>17245.650390999999</c:v>
                </c:pt>
                <c:pt idx="307">
                  <c:v>17004.179688</c:v>
                </c:pt>
                <c:pt idx="308">
                  <c:v>16898.869140999999</c:v>
                </c:pt>
                <c:pt idx="309">
                  <c:v>16993.400390999999</c:v>
                </c:pt>
                <c:pt idx="310">
                  <c:v>17148.880859000001</c:v>
                </c:pt>
                <c:pt idx="311">
                  <c:v>17127.949218999998</c:v>
                </c:pt>
                <c:pt idx="312">
                  <c:v>17025.089843999998</c:v>
                </c:pt>
                <c:pt idx="313">
                  <c:v>16620.900390999999</c:v>
                </c:pt>
                <c:pt idx="314">
                  <c:v>16644.789063</c:v>
                </c:pt>
                <c:pt idx="315">
                  <c:v>16303.349609000001</c:v>
                </c:pt>
                <c:pt idx="316">
                  <c:v>16419.380859000001</c:v>
                </c:pt>
                <c:pt idx="317">
                  <c:v>16592.179688</c:v>
                </c:pt>
                <c:pt idx="318">
                  <c:v>16498.900390999999</c:v>
                </c:pt>
                <c:pt idx="319">
                  <c:v>16565.830077999999</c:v>
                </c:pt>
                <c:pt idx="320">
                  <c:v>16696.119140999999</c:v>
                </c:pt>
                <c:pt idx="321">
                  <c:v>16408.199218999998</c:v>
                </c:pt>
                <c:pt idx="322">
                  <c:v>16048.919921999999</c:v>
                </c:pt>
                <c:pt idx="323">
                  <c:v>16061.700194999999</c:v>
                </c:pt>
                <c:pt idx="324">
                  <c:v>16006.25</c:v>
                </c:pt>
                <c:pt idx="325">
                  <c:v>15616.679688</c:v>
                </c:pt>
                <c:pt idx="326">
                  <c:v>15832.540039</c:v>
                </c:pt>
                <c:pt idx="327">
                  <c:v>15901.040039</c:v>
                </c:pt>
                <c:pt idx="328">
                  <c:v>16056.089844</c:v>
                </c:pt>
                <c:pt idx="329">
                  <c:v>16296.860352</c:v>
                </c:pt>
                <c:pt idx="330">
                  <c:v>16020.320313</c:v>
                </c:pt>
                <c:pt idx="331">
                  <c:v>16144.849609000001</c:v>
                </c:pt>
                <c:pt idx="332">
                  <c:v>16156.410156</c:v>
                </c:pt>
                <c:pt idx="333">
                  <c:v>15963.629883</c:v>
                </c:pt>
                <c:pt idx="334">
                  <c:v>16104.030273</c:v>
                </c:pt>
                <c:pt idx="335">
                  <c:v>15968.830078000001</c:v>
                </c:pt>
                <c:pt idx="336">
                  <c:v>16266.219727</c:v>
                </c:pt>
                <c:pt idx="337">
                  <c:v>16610.619140999999</c:v>
                </c:pt>
                <c:pt idx="338">
                  <c:v>16807.769531000002</c:v>
                </c:pt>
                <c:pt idx="339">
                  <c:v>16675.089843999998</c:v>
                </c:pt>
                <c:pt idx="340">
                  <c:v>16552.570313</c:v>
                </c:pt>
                <c:pt idx="341">
                  <c:v>16605.960938</c:v>
                </c:pt>
                <c:pt idx="342">
                  <c:v>16512.880859000001</c:v>
                </c:pt>
                <c:pt idx="343">
                  <c:v>16670.509765999999</c:v>
                </c:pt>
                <c:pt idx="344">
                  <c:v>16621.339843999998</c:v>
                </c:pt>
                <c:pt idx="345">
                  <c:v>16460.119140999999</c:v>
                </c:pt>
                <c:pt idx="346">
                  <c:v>16070.980469</c:v>
                </c:pt>
                <c:pt idx="347">
                  <c:v>16047.370117</c:v>
                </c:pt>
                <c:pt idx="348">
                  <c:v>15999.25</c:v>
                </c:pt>
                <c:pt idx="349">
                  <c:v>15838.610352</c:v>
                </c:pt>
                <c:pt idx="350">
                  <c:v>15641.259765999999</c:v>
                </c:pt>
                <c:pt idx="351">
                  <c:v>15367.580078000001</c:v>
                </c:pt>
                <c:pt idx="352">
                  <c:v>15728.639648</c:v>
                </c:pt>
                <c:pt idx="353">
                  <c:v>15347.75</c:v>
                </c:pt>
                <c:pt idx="354">
                  <c:v>15176.440430000001</c:v>
                </c:pt>
                <c:pt idx="355">
                  <c:v>15303.320313</c:v>
                </c:pt>
                <c:pt idx="356">
                  <c:v>15548.009765999999</c:v>
                </c:pt>
                <c:pt idx="357">
                  <c:v>15439.919921999999</c:v>
                </c:pt>
                <c:pt idx="358">
                  <c:v>15240.129883</c:v>
                </c:pt>
                <c:pt idx="359">
                  <c:v>14825.730469</c:v>
                </c:pt>
                <c:pt idx="360">
                  <c:v>14343.080078000001</c:v>
                </c:pt>
                <c:pt idx="361">
                  <c:v>14217.059569999999</c:v>
                </c:pt>
                <c:pt idx="362">
                  <c:v>14349.200194999999</c:v>
                </c:pt>
                <c:pt idx="363">
                  <c:v>13985.509765999999</c:v>
                </c:pt>
                <c:pt idx="364">
                  <c:v>14336.269531</c:v>
                </c:pt>
                <c:pt idx="365">
                  <c:v>14464.530273</c:v>
                </c:pt>
                <c:pt idx="366">
                  <c:v>14340.530273</c:v>
                </c:pt>
                <c:pt idx="367">
                  <c:v>13950.620117</c:v>
                </c:pt>
                <c:pt idx="368">
                  <c:v>14324.679688</c:v>
                </c:pt>
                <c:pt idx="369">
                  <c:v>14438.519531</c:v>
                </c:pt>
                <c:pt idx="370">
                  <c:v>14550.620117</c:v>
                </c:pt>
                <c:pt idx="371">
                  <c:v>14719.639648</c:v>
                </c:pt>
                <c:pt idx="372">
                  <c:v>14694.080078000001</c:v>
                </c:pt>
                <c:pt idx="373">
                  <c:v>14733.219727</c:v>
                </c:pt>
                <c:pt idx="374">
                  <c:v>14937.700194999999</c:v>
                </c:pt>
                <c:pt idx="375">
                  <c:v>14949.360352</c:v>
                </c:pt>
                <c:pt idx="376">
                  <c:v>14936.330078000001</c:v>
                </c:pt>
                <c:pt idx="377">
                  <c:v>14806.780273</c:v>
                </c:pt>
                <c:pt idx="378">
                  <c:v>14921.589844</c:v>
                </c:pt>
                <c:pt idx="379">
                  <c:v>14891.900390999999</c:v>
                </c:pt>
                <c:pt idx="380">
                  <c:v>15000.070313</c:v>
                </c:pt>
                <c:pt idx="381">
                  <c:v>14981.690430000001</c:v>
                </c:pt>
                <c:pt idx="382">
                  <c:v>14747.230469</c:v>
                </c:pt>
                <c:pt idx="383">
                  <c:v>14777.019531</c:v>
                </c:pt>
                <c:pt idx="384">
                  <c:v>14702.200194999999</c:v>
                </c:pt>
                <c:pt idx="385">
                  <c:v>15036.040039</c:v>
                </c:pt>
                <c:pt idx="386">
                  <c:v>15020.410156</c:v>
                </c:pt>
                <c:pt idx="387">
                  <c:v>15050.280273</c:v>
                </c:pt>
                <c:pt idx="388">
                  <c:v>14939.019531</c:v>
                </c:pt>
                <c:pt idx="389">
                  <c:v>15197.849609000001</c:v>
                </c:pt>
                <c:pt idx="390">
                  <c:v>15288.969727</c:v>
                </c:pt>
                <c:pt idx="391">
                  <c:v>15417.349609000001</c:v>
                </c:pt>
                <c:pt idx="392">
                  <c:v>15420.570313</c:v>
                </c:pt>
                <c:pt idx="393">
                  <c:v>15465.450194999999</c:v>
                </c:pt>
                <c:pt idx="394">
                  <c:v>15396.759765999999</c:v>
                </c:pt>
                <c:pt idx="395">
                  <c:v>15408.780273</c:v>
                </c:pt>
                <c:pt idx="396">
                  <c:v>15245.139648</c:v>
                </c:pt>
                <c:pt idx="397">
                  <c:v>15095.889648</c:v>
                </c:pt>
                <c:pt idx="398">
                  <c:v>15069.190430000001</c:v>
                </c:pt>
                <c:pt idx="399">
                  <c:v>15200.040039</c:v>
                </c:pt>
                <c:pt idx="400">
                  <c:v>15278.440430000001</c:v>
                </c:pt>
                <c:pt idx="401">
                  <c:v>14926.190430000001</c:v>
                </c:pt>
                <c:pt idx="402">
                  <c:v>14953.629883</c:v>
                </c:pt>
                <c:pt idx="403">
                  <c:v>15095.440430000001</c:v>
                </c:pt>
                <c:pt idx="404">
                  <c:v>14801.860352</c:v>
                </c:pt>
                <c:pt idx="405">
                  <c:v>14673.040039</c:v>
                </c:pt>
                <c:pt idx="406">
                  <c:v>14661.099609000001</c:v>
                </c:pt>
                <c:pt idx="407">
                  <c:v>14677.200194999999</c:v>
                </c:pt>
                <c:pt idx="408">
                  <c:v>14410.049805000001</c:v>
                </c:pt>
                <c:pt idx="409">
                  <c:v>14583.419921999999</c:v>
                </c:pt>
                <c:pt idx="410">
                  <c:v>14807.429688</c:v>
                </c:pt>
                <c:pt idx="411">
                  <c:v>14894.410156</c:v>
                </c:pt>
                <c:pt idx="412">
                  <c:v>14658.309569999999</c:v>
                </c:pt>
                <c:pt idx="413">
                  <c:v>14670.040039</c:v>
                </c:pt>
                <c:pt idx="414">
                  <c:v>14561.759765999999</c:v>
                </c:pt>
                <c:pt idx="415">
                  <c:v>14425.679688</c:v>
                </c:pt>
                <c:pt idx="416">
                  <c:v>14549.299805000001</c:v>
                </c:pt>
                <c:pt idx="417">
                  <c:v>14424.519531</c:v>
                </c:pt>
                <c:pt idx="418">
                  <c:v>14284.629883</c:v>
                </c:pt>
                <c:pt idx="419">
                  <c:v>14118.379883</c:v>
                </c:pt>
                <c:pt idx="420">
                  <c:v>13778.190430000001</c:v>
                </c:pt>
                <c:pt idx="421">
                  <c:v>13826.589844</c:v>
                </c:pt>
                <c:pt idx="422">
                  <c:v>13466.070313</c:v>
                </c:pt>
                <c:pt idx="423">
                  <c:v>13534.259765999999</c:v>
                </c:pt>
                <c:pt idx="424">
                  <c:v>13424.580078000001</c:v>
                </c:pt>
                <c:pt idx="425">
                  <c:v>13300.480469</c:v>
                </c:pt>
                <c:pt idx="426">
                  <c:v>13576.519531</c:v>
                </c:pt>
                <c:pt idx="427">
                  <c:v>13801.429688</c:v>
                </c:pt>
                <c:pt idx="428">
                  <c:v>13892.049805000001</c:v>
                </c:pt>
                <c:pt idx="429">
                  <c:v>13702.280273</c:v>
                </c:pt>
                <c:pt idx="430">
                  <c:v>13106.030273</c:v>
                </c:pt>
                <c:pt idx="431">
                  <c:v>13081.240234000001</c:v>
                </c:pt>
                <c:pt idx="432">
                  <c:v>12810.730469</c:v>
                </c:pt>
                <c:pt idx="433">
                  <c:v>13128.120117</c:v>
                </c:pt>
                <c:pt idx="434">
                  <c:v>12966.049805000001</c:v>
                </c:pt>
                <c:pt idx="435">
                  <c:v>13124.679688</c:v>
                </c:pt>
                <c:pt idx="436">
                  <c:v>12976.759765999999</c:v>
                </c:pt>
                <c:pt idx="437">
                  <c:v>12946.099609000001</c:v>
                </c:pt>
                <c:pt idx="438">
                  <c:v>12819.200194999999</c:v>
                </c:pt>
                <c:pt idx="439">
                  <c:v>12856.980469</c:v>
                </c:pt>
                <c:pt idx="440">
                  <c:v>12666.120117</c:v>
                </c:pt>
                <c:pt idx="441">
                  <c:v>12729.049805000001</c:v>
                </c:pt>
                <c:pt idx="442">
                  <c:v>12926.370117</c:v>
                </c:pt>
                <c:pt idx="443">
                  <c:v>12788.419921999999</c:v>
                </c:pt>
                <c:pt idx="444">
                  <c:v>12949.75</c:v>
                </c:pt>
                <c:pt idx="445">
                  <c:v>13037.209961</c:v>
                </c:pt>
                <c:pt idx="446">
                  <c:v>13100.169921999999</c:v>
                </c:pt>
                <c:pt idx="447">
                  <c:v>12986.599609000001</c:v>
                </c:pt>
                <c:pt idx="448">
                  <c:v>13026.709961</c:v>
                </c:pt>
                <c:pt idx="449">
                  <c:v>13223.730469</c:v>
                </c:pt>
                <c:pt idx="450">
                  <c:v>13347.759765999999</c:v>
                </c:pt>
                <c:pt idx="451">
                  <c:v>13638.809569999999</c:v>
                </c:pt>
                <c:pt idx="452">
                  <c:v>13503.759765999999</c:v>
                </c:pt>
                <c:pt idx="453">
                  <c:v>14007.559569999999</c:v>
                </c:pt>
                <c:pt idx="454">
                  <c:v>14174.900390999999</c:v>
                </c:pt>
                <c:pt idx="455">
                  <c:v>14546.309569999999</c:v>
                </c:pt>
                <c:pt idx="456">
                  <c:v>14537.349609000001</c:v>
                </c:pt>
                <c:pt idx="457">
                  <c:v>14535.230469</c:v>
                </c:pt>
                <c:pt idx="458">
                  <c:v>14504.990234000001</c:v>
                </c:pt>
                <c:pt idx="459">
                  <c:v>14449.389648</c:v>
                </c:pt>
                <c:pt idx="460">
                  <c:v>14542.200194999999</c:v>
                </c:pt>
                <c:pt idx="461">
                  <c:v>14608.540039</c:v>
                </c:pt>
                <c:pt idx="462">
                  <c:v>14784</c:v>
                </c:pt>
                <c:pt idx="463">
                  <c:v>14778.509765999999</c:v>
                </c:pt>
                <c:pt idx="464">
                  <c:v>14556.870117</c:v>
                </c:pt>
                <c:pt idx="465">
                  <c:v>14709.639648</c:v>
                </c:pt>
                <c:pt idx="466">
                  <c:v>14879.549805000001</c:v>
                </c:pt>
                <c:pt idx="467">
                  <c:v>15012.799805000001</c:v>
                </c:pt>
                <c:pt idx="468">
                  <c:v>14970.679688</c:v>
                </c:pt>
                <c:pt idx="469">
                  <c:v>14980.740234000001</c:v>
                </c:pt>
                <c:pt idx="470">
                  <c:v>14728.879883</c:v>
                </c:pt>
                <c:pt idx="471">
                  <c:v>14630.009765999999</c:v>
                </c:pt>
                <c:pt idx="472">
                  <c:v>14553.040039</c:v>
                </c:pt>
                <c:pt idx="473">
                  <c:v>14705.429688</c:v>
                </c:pt>
                <c:pt idx="474">
                  <c:v>14612.589844</c:v>
                </c:pt>
                <c:pt idx="475">
                  <c:v>14522.959961</c:v>
                </c:pt>
                <c:pt idx="476">
                  <c:v>14739.360352</c:v>
                </c:pt>
                <c:pt idx="477">
                  <c:v>14734.129883</c:v>
                </c:pt>
                <c:pt idx="478">
                  <c:v>14528.549805000001</c:v>
                </c:pt>
                <c:pt idx="479">
                  <c:v>14433.320313</c:v>
                </c:pt>
                <c:pt idx="480">
                  <c:v>14170.030273</c:v>
                </c:pt>
                <c:pt idx="481">
                  <c:v>14234.400390999999</c:v>
                </c:pt>
                <c:pt idx="482">
                  <c:v>14442.940430000001</c:v>
                </c:pt>
                <c:pt idx="483">
                  <c:v>14271.629883</c:v>
                </c:pt>
                <c:pt idx="484">
                  <c:v>14285.129883</c:v>
                </c:pt>
                <c:pt idx="485">
                  <c:v>14328.429688</c:v>
                </c:pt>
                <c:pt idx="486">
                  <c:v>14173.099609000001</c:v>
                </c:pt>
                <c:pt idx="487">
                  <c:v>14085.019531</c:v>
                </c:pt>
                <c:pt idx="488">
                  <c:v>14137.690430000001</c:v>
                </c:pt>
                <c:pt idx="489">
                  <c:v>14224.120117</c:v>
                </c:pt>
                <c:pt idx="490">
                  <c:v>14199.129883</c:v>
                </c:pt>
                <c:pt idx="491">
                  <c:v>14301.049805000001</c:v>
                </c:pt>
                <c:pt idx="492">
                  <c:v>14373.339844</c:v>
                </c:pt>
                <c:pt idx="493">
                  <c:v>14752.209961</c:v>
                </c:pt>
                <c:pt idx="494">
                  <c:v>14802.959961</c:v>
                </c:pt>
                <c:pt idx="495">
                  <c:v>14751.440430000001</c:v>
                </c:pt>
                <c:pt idx="496">
                  <c:v>14731.639648</c:v>
                </c:pt>
                <c:pt idx="497">
                  <c:v>14824.129883</c:v>
                </c:pt>
                <c:pt idx="498">
                  <c:v>14927.009765999999</c:v>
                </c:pt>
                <c:pt idx="499">
                  <c:v>14932.929688</c:v>
                </c:pt>
                <c:pt idx="500">
                  <c:v>15493.820313</c:v>
                </c:pt>
                <c:pt idx="501">
                  <c:v>15265.200194999999</c:v>
                </c:pt>
                <c:pt idx="502">
                  <c:v>15420.129883</c:v>
                </c:pt>
                <c:pt idx="503">
                  <c:v>15595.160156</c:v>
                </c:pt>
                <c:pt idx="504">
                  <c:v>15602.660156</c:v>
                </c:pt>
                <c:pt idx="505">
                  <c:v>15392.820313</c:v>
                </c:pt>
                <c:pt idx="506">
                  <c:v>15400.910156</c:v>
                </c:pt>
                <c:pt idx="507">
                  <c:v>15618.169921999999</c:v>
                </c:pt>
                <c:pt idx="508">
                  <c:v>15598.709961</c:v>
                </c:pt>
                <c:pt idx="509">
                  <c:v>15586.650390999999</c:v>
                </c:pt>
                <c:pt idx="510">
                  <c:v>15544.280273</c:v>
                </c:pt>
                <c:pt idx="511">
                  <c:v>15654.480469</c:v>
                </c:pt>
                <c:pt idx="512">
                  <c:v>15432.889648</c:v>
                </c:pt>
                <c:pt idx="513">
                  <c:v>15550.5</c:v>
                </c:pt>
                <c:pt idx="514">
                  <c:v>15479.700194999999</c:v>
                </c:pt>
                <c:pt idx="515">
                  <c:v>15551.230469</c:v>
                </c:pt>
                <c:pt idx="516">
                  <c:v>15563</c:v>
                </c:pt>
                <c:pt idx="517">
                  <c:v>15418.769531</c:v>
                </c:pt>
                <c:pt idx="518">
                  <c:v>15615.410156</c:v>
                </c:pt>
                <c:pt idx="519">
                  <c:v>15503.790039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D-4C2A-8235-C4AD57399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296112"/>
        <c:axId val="1808296592"/>
      </c:lineChart>
      <c:lineChart>
        <c:grouping val="standard"/>
        <c:varyColors val="0"/>
        <c:ser>
          <c:idx val="1"/>
          <c:order val="1"/>
          <c:tx>
            <c:strRef>
              <c:f>分析!$E$1</c:f>
              <c:strCache>
                <c:ptCount val="1"/>
                <c:pt idx="0">
                  <c:v>rm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分析!$E$2:$E$542</c:f>
              <c:numCache>
                <c:formatCode>General</c:formatCode>
                <c:ptCount val="541"/>
                <c:pt idx="0">
                  <c:v>6.5547556984154815E-3</c:v>
                </c:pt>
                <c:pt idx="1">
                  <c:v>-1.127325585555941E-3</c:v>
                </c:pt>
                <c:pt idx="2">
                  <c:v>1.5291162860491942E-2</c:v>
                </c:pt>
                <c:pt idx="3">
                  <c:v>1.6295464619577673E-2</c:v>
                </c:pt>
                <c:pt idx="4">
                  <c:v>6.0184481136918459E-3</c:v>
                </c:pt>
                <c:pt idx="5">
                  <c:v>-3.6447725325188247E-3</c:v>
                </c:pt>
                <c:pt idx="6">
                  <c:v>1.7222965707514623E-2</c:v>
                </c:pt>
                <c:pt idx="7">
                  <c:v>-3.9895658021679428E-3</c:v>
                </c:pt>
                <c:pt idx="8">
                  <c:v>-5.7976154774999171E-3</c:v>
                </c:pt>
                <c:pt idx="9">
                  <c:v>-2.8113188533841185E-4</c:v>
                </c:pt>
                <c:pt idx="10">
                  <c:v>1.685498302510521E-2</c:v>
                </c:pt>
                <c:pt idx="11">
                  <c:v>-4.4938492841729953E-3</c:v>
                </c:pt>
                <c:pt idx="12">
                  <c:v>2.1752446866334027E-2</c:v>
                </c:pt>
                <c:pt idx="13">
                  <c:v>-8.3760223897332564E-3</c:v>
                </c:pt>
                <c:pt idx="14">
                  <c:v>-4.5355272913229806E-3</c:v>
                </c:pt>
                <c:pt idx="15">
                  <c:v>-1.8205652852815602E-2</c:v>
                </c:pt>
                <c:pt idx="16">
                  <c:v>2.7168498050162142E-3</c:v>
                </c:pt>
                <c:pt idx="17">
                  <c:v>-1.8354937824981227E-2</c:v>
                </c:pt>
                <c:pt idx="18">
                  <c:v>-1.816955083264157E-2</c:v>
                </c:pt>
                <c:pt idx="19">
                  <c:v>1.7793891015975984E-2</c:v>
                </c:pt>
                <c:pt idx="20">
                  <c:v>2.2455765085343214E-2</c:v>
                </c:pt>
                <c:pt idx="21">
                  <c:v>7.1487591169065766E-4</c:v>
                </c:pt>
                <c:pt idx="22">
                  <c:v>-4.1363256935224154E-3</c:v>
                </c:pt>
                <c:pt idx="23">
                  <c:v>6.1050571160864448E-3</c:v>
                </c:pt>
                <c:pt idx="24">
                  <c:v>3.4817447337859117E-2</c:v>
                </c:pt>
                <c:pt idx="25">
                  <c:v>3.7954177937858683E-3</c:v>
                </c:pt>
                <c:pt idx="26">
                  <c:v>-5.0741830760492775E-3</c:v>
                </c:pt>
                <c:pt idx="27">
                  <c:v>4.2001306827932324E-3</c:v>
                </c:pt>
                <c:pt idx="28">
                  <c:v>2.0235399627314037E-3</c:v>
                </c:pt>
                <c:pt idx="29">
                  <c:v>-1.4139787772117104E-2</c:v>
                </c:pt>
                <c:pt idx="30">
                  <c:v>1.4673555359577806E-2</c:v>
                </c:pt>
                <c:pt idx="31">
                  <c:v>-3.0760939116861726E-2</c:v>
                </c:pt>
                <c:pt idx="32">
                  <c:v>-4.3384167210342573E-4</c:v>
                </c:pt>
                <c:pt idx="33">
                  <c:v>1.6471891752575147E-2</c:v>
                </c:pt>
                <c:pt idx="34">
                  <c:v>-1.9012900780252483E-2</c:v>
                </c:pt>
                <c:pt idx="35">
                  <c:v>-3.2227385165937289E-3</c:v>
                </c:pt>
                <c:pt idx="36">
                  <c:v>-2.2175061408121663E-3</c:v>
                </c:pt>
                <c:pt idx="37">
                  <c:v>2.082486374257468E-3</c:v>
                </c:pt>
                <c:pt idx="38">
                  <c:v>3.6883732061742986E-3</c:v>
                </c:pt>
                <c:pt idx="39">
                  <c:v>1.6695893247393755E-2</c:v>
                </c:pt>
                <c:pt idx="40">
                  <c:v>4.6629173994289482E-3</c:v>
                </c:pt>
                <c:pt idx="41">
                  <c:v>-3.599260598151589E-4</c:v>
                </c:pt>
                <c:pt idx="42">
                  <c:v>3.9204716406820812E-3</c:v>
                </c:pt>
                <c:pt idx="43">
                  <c:v>-5.9848253551562092E-3</c:v>
                </c:pt>
                <c:pt idx="44">
                  <c:v>4.4314793172281182E-3</c:v>
                </c:pt>
                <c:pt idx="45">
                  <c:v>-1.3449678699620196E-2</c:v>
                </c:pt>
                <c:pt idx="46">
                  <c:v>7.3764429184580106E-3</c:v>
                </c:pt>
                <c:pt idx="47">
                  <c:v>-7.1863020511732574E-4</c:v>
                </c:pt>
                <c:pt idx="48">
                  <c:v>-9.0327243709452613E-3</c:v>
                </c:pt>
                <c:pt idx="49">
                  <c:v>1.746186670858514E-3</c:v>
                </c:pt>
                <c:pt idx="50">
                  <c:v>1.5185367910961839E-2</c:v>
                </c:pt>
                <c:pt idx="51">
                  <c:v>1.0377226626026512E-2</c:v>
                </c:pt>
                <c:pt idx="52">
                  <c:v>4.7791557181156748E-3</c:v>
                </c:pt>
                <c:pt idx="53">
                  <c:v>-7.5043955370881835E-3</c:v>
                </c:pt>
                <c:pt idx="54">
                  <c:v>8.4932754797189067E-3</c:v>
                </c:pt>
                <c:pt idx="55">
                  <c:v>1.4621683179673299E-2</c:v>
                </c:pt>
                <c:pt idx="56">
                  <c:v>6.5841468530998312E-3</c:v>
                </c:pt>
                <c:pt idx="57">
                  <c:v>-4.2829366605410379E-3</c:v>
                </c:pt>
                <c:pt idx="58">
                  <c:v>3.3218505455625316E-4</c:v>
                </c:pt>
                <c:pt idx="59">
                  <c:v>-2.0655768919255698E-3</c:v>
                </c:pt>
                <c:pt idx="60">
                  <c:v>2.4374885003113286E-3</c:v>
                </c:pt>
                <c:pt idx="61">
                  <c:v>1.2418721398794987E-2</c:v>
                </c:pt>
                <c:pt idx="62">
                  <c:v>4.7950307097057851E-3</c:v>
                </c:pt>
                <c:pt idx="63">
                  <c:v>6.0698854266469891E-3</c:v>
                </c:pt>
                <c:pt idx="64">
                  <c:v>3.5036080576760376E-3</c:v>
                </c:pt>
                <c:pt idx="65">
                  <c:v>-7.0532553174546134E-3</c:v>
                </c:pt>
                <c:pt idx="66">
                  <c:v>-6.1307184373451144E-3</c:v>
                </c:pt>
                <c:pt idx="67">
                  <c:v>1.1820785264935765E-2</c:v>
                </c:pt>
                <c:pt idx="68">
                  <c:v>1.5601094974142643E-2</c:v>
                </c:pt>
                <c:pt idx="69">
                  <c:v>1.3427663985105169E-3</c:v>
                </c:pt>
                <c:pt idx="70">
                  <c:v>-1.6136708169880879E-3</c:v>
                </c:pt>
                <c:pt idx="71">
                  <c:v>-4.9475511671515795E-5</c:v>
                </c:pt>
                <c:pt idx="72">
                  <c:v>-1.979486004566729E-2</c:v>
                </c:pt>
                <c:pt idx="73">
                  <c:v>-1.6897534200748479E-2</c:v>
                </c:pt>
                <c:pt idx="74">
                  <c:v>-5.349170994872093E-3</c:v>
                </c:pt>
                <c:pt idx="75">
                  <c:v>8.9202565156761716E-3</c:v>
                </c:pt>
                <c:pt idx="76">
                  <c:v>1.695758584624716E-2</c:v>
                </c:pt>
                <c:pt idx="77">
                  <c:v>-2.8615171977693791E-3</c:v>
                </c:pt>
                <c:pt idx="78">
                  <c:v>-3.8591590821400699E-2</c:v>
                </c:pt>
                <c:pt idx="79">
                  <c:v>-4.1917803274896304E-2</c:v>
                </c:pt>
                <c:pt idx="80">
                  <c:v>-1.4713749063001649E-2</c:v>
                </c:pt>
                <c:pt idx="81">
                  <c:v>9.9686059470603695E-3</c:v>
                </c:pt>
                <c:pt idx="82">
                  <c:v>-3.0354179766194561E-2</c:v>
                </c:pt>
                <c:pt idx="83">
                  <c:v>5.0302292125257761E-2</c:v>
                </c:pt>
                <c:pt idx="84">
                  <c:v>-8.2533300648385862E-4</c:v>
                </c:pt>
                <c:pt idx="85">
                  <c:v>-5.6130525891825824E-3</c:v>
                </c:pt>
                <c:pt idx="86">
                  <c:v>1.6058708091476883E-2</c:v>
                </c:pt>
                <c:pt idx="87">
                  <c:v>2.2199813613279274E-3</c:v>
                </c:pt>
                <c:pt idx="88">
                  <c:v>1.5630378083650809E-2</c:v>
                </c:pt>
                <c:pt idx="89">
                  <c:v>2.8893194880503905E-3</c:v>
                </c:pt>
                <c:pt idx="90">
                  <c:v>-2.5314917871574667E-3</c:v>
                </c:pt>
                <c:pt idx="91">
                  <c:v>1.6088195315663027E-2</c:v>
                </c:pt>
                <c:pt idx="92">
                  <c:v>1.1642703793326315E-2</c:v>
                </c:pt>
                <c:pt idx="93">
                  <c:v>5.489289059315572E-3</c:v>
                </c:pt>
                <c:pt idx="94">
                  <c:v>1.5487350994357067E-4</c:v>
                </c:pt>
                <c:pt idx="95">
                  <c:v>4.7148164036409238E-3</c:v>
                </c:pt>
                <c:pt idx="96">
                  <c:v>-5.7423681495756742E-3</c:v>
                </c:pt>
                <c:pt idx="97">
                  <c:v>-3.7100568869957657E-3</c:v>
                </c:pt>
                <c:pt idx="98">
                  <c:v>-4.5077229727527699E-4</c:v>
                </c:pt>
                <c:pt idx="99">
                  <c:v>-6.4619718649311366E-3</c:v>
                </c:pt>
                <c:pt idx="100">
                  <c:v>1.1311329603062407E-2</c:v>
                </c:pt>
                <c:pt idx="101">
                  <c:v>3.1594148617467162E-3</c:v>
                </c:pt>
                <c:pt idx="102">
                  <c:v>9.1236952194300742E-3</c:v>
                </c:pt>
                <c:pt idx="103">
                  <c:v>-3.6580920576030451E-3</c:v>
                </c:pt>
                <c:pt idx="104">
                  <c:v>4.7696719687993685E-3</c:v>
                </c:pt>
                <c:pt idx="105">
                  <c:v>-4.1528195775370012E-3</c:v>
                </c:pt>
                <c:pt idx="106">
                  <c:v>-1.4866317961313243E-2</c:v>
                </c:pt>
                <c:pt idx="107">
                  <c:v>7.3642960653765705E-4</c:v>
                </c:pt>
                <c:pt idx="108">
                  <c:v>1.5178611227353695E-2</c:v>
                </c:pt>
                <c:pt idx="109">
                  <c:v>4.1013540222549476E-3</c:v>
                </c:pt>
                <c:pt idx="110">
                  <c:v>5.4441100868815751E-3</c:v>
                </c:pt>
                <c:pt idx="111">
                  <c:v>5.0140053144055617E-3</c:v>
                </c:pt>
                <c:pt idx="112">
                  <c:v>4.1028260232748236E-4</c:v>
                </c:pt>
                <c:pt idx="113">
                  <c:v>8.8971023193493703E-3</c:v>
                </c:pt>
                <c:pt idx="114">
                  <c:v>-2.3412577325192404E-3</c:v>
                </c:pt>
                <c:pt idx="115">
                  <c:v>-2.1392572292679206E-4</c:v>
                </c:pt>
                <c:pt idx="116">
                  <c:v>1.1742079180118162E-2</c:v>
                </c:pt>
                <c:pt idx="117">
                  <c:v>-3.4939133272527843E-4</c:v>
                </c:pt>
                <c:pt idx="118">
                  <c:v>-3.4884991774237145E-3</c:v>
                </c:pt>
                <c:pt idx="119">
                  <c:v>8.6236173907700052E-4</c:v>
                </c:pt>
                <c:pt idx="120">
                  <c:v>-1.1518470607901144E-2</c:v>
                </c:pt>
                <c:pt idx="121">
                  <c:v>8.6171705435720402E-3</c:v>
                </c:pt>
                <c:pt idx="122">
                  <c:v>1.8613427484123241E-3</c:v>
                </c:pt>
                <c:pt idx="123">
                  <c:v>-9.9152082434678619E-5</c:v>
                </c:pt>
                <c:pt idx="124">
                  <c:v>1.0503985707430958E-2</c:v>
                </c:pt>
                <c:pt idx="125">
                  <c:v>-7.7340558426199166E-3</c:v>
                </c:pt>
                <c:pt idx="126">
                  <c:v>-5.9409722301643998E-3</c:v>
                </c:pt>
                <c:pt idx="127">
                  <c:v>-1.475250935629841E-2</c:v>
                </c:pt>
                <c:pt idx="128">
                  <c:v>-3.9986398359818922E-3</c:v>
                </c:pt>
                <c:pt idx="129">
                  <c:v>6.4823171723191412E-3</c:v>
                </c:pt>
                <c:pt idx="130">
                  <c:v>3.3566072232168601E-5</c:v>
                </c:pt>
                <c:pt idx="131">
                  <c:v>-9.6842619005711797E-3</c:v>
                </c:pt>
                <c:pt idx="132">
                  <c:v>-7.7114995386236658E-3</c:v>
                </c:pt>
                <c:pt idx="133">
                  <c:v>-7.8272793973696402E-3</c:v>
                </c:pt>
                <c:pt idx="134">
                  <c:v>1.5495683377534189E-2</c:v>
                </c:pt>
                <c:pt idx="135">
                  <c:v>-8.9697225444780402E-3</c:v>
                </c:pt>
                <c:pt idx="136">
                  <c:v>1.4726255452664472E-2</c:v>
                </c:pt>
                <c:pt idx="137">
                  <c:v>2.8799068740014639E-3</c:v>
                </c:pt>
                <c:pt idx="138">
                  <c:v>3.9872448064539844E-3</c:v>
                </c:pt>
                <c:pt idx="139">
                  <c:v>-1.1792931926539177E-3</c:v>
                </c:pt>
                <c:pt idx="140">
                  <c:v>-4.3746816035741681E-3</c:v>
                </c:pt>
                <c:pt idx="141">
                  <c:v>-2.3494570364955124E-3</c:v>
                </c:pt>
                <c:pt idx="142">
                  <c:v>-9.2798928280815526E-3</c:v>
                </c:pt>
                <c:pt idx="143">
                  <c:v>-5.5837277811488254E-3</c:v>
                </c:pt>
                <c:pt idx="144">
                  <c:v>-4.2036810550010953E-4</c:v>
                </c:pt>
                <c:pt idx="145">
                  <c:v>-1.3907582707991976E-2</c:v>
                </c:pt>
                <c:pt idx="146">
                  <c:v>-7.2894318430122302E-3</c:v>
                </c:pt>
                <c:pt idx="147">
                  <c:v>-1.177873980840281E-2</c:v>
                </c:pt>
                <c:pt idx="148">
                  <c:v>9.8490991733009153E-3</c:v>
                </c:pt>
                <c:pt idx="149">
                  <c:v>-2.7161095140185977E-2</c:v>
                </c:pt>
                <c:pt idx="150">
                  <c:v>-2.0453968339573898E-3</c:v>
                </c:pt>
                <c:pt idx="151">
                  <c:v>2.4176130323769199E-2</c:v>
                </c:pt>
                <c:pt idx="152">
                  <c:v>4.582208157957326E-3</c:v>
                </c:pt>
                <c:pt idx="153">
                  <c:v>1.3414148101134456E-2</c:v>
                </c:pt>
                <c:pt idx="154">
                  <c:v>1.2371633595722068E-3</c:v>
                </c:pt>
                <c:pt idx="155">
                  <c:v>8.342038993794279E-3</c:v>
                </c:pt>
                <c:pt idx="156">
                  <c:v>1.0783634574966543E-2</c:v>
                </c:pt>
                <c:pt idx="157">
                  <c:v>5.375656965437587E-3</c:v>
                </c:pt>
                <c:pt idx="158">
                  <c:v>-9.3231323558200382E-4</c:v>
                </c:pt>
                <c:pt idx="159">
                  <c:v>-8.8654702734871152E-3</c:v>
                </c:pt>
                <c:pt idx="160">
                  <c:v>1.1319233799409531E-2</c:v>
                </c:pt>
                <c:pt idx="161">
                  <c:v>-1.2349484444872472E-3</c:v>
                </c:pt>
                <c:pt idx="162">
                  <c:v>-3.8043406769861874E-3</c:v>
                </c:pt>
                <c:pt idx="163">
                  <c:v>-9.1286991865137702E-3</c:v>
                </c:pt>
                <c:pt idx="164">
                  <c:v>1.9574855053540964E-3</c:v>
                </c:pt>
                <c:pt idx="165">
                  <c:v>9.7899354364939083E-3</c:v>
                </c:pt>
                <c:pt idx="166">
                  <c:v>-1.6185028254176114E-3</c:v>
                </c:pt>
                <c:pt idx="167">
                  <c:v>-6.5422937450534339E-4</c:v>
                </c:pt>
                <c:pt idx="168">
                  <c:v>-4.6509395768187974E-3</c:v>
                </c:pt>
                <c:pt idx="169">
                  <c:v>-4.3485435070605314E-3</c:v>
                </c:pt>
                <c:pt idx="170">
                  <c:v>-1.105558680783069E-4</c:v>
                </c:pt>
                <c:pt idx="171">
                  <c:v>-2.0523642839098417E-2</c:v>
                </c:pt>
                <c:pt idx="172">
                  <c:v>8.9637234794201943E-3</c:v>
                </c:pt>
                <c:pt idx="173">
                  <c:v>1.0598653378027447E-2</c:v>
                </c:pt>
                <c:pt idx="174">
                  <c:v>3.0994495549825107E-3</c:v>
                </c:pt>
                <c:pt idx="175">
                  <c:v>-7.6724119691461501E-3</c:v>
                </c:pt>
                <c:pt idx="176">
                  <c:v>-1.915500403224293E-2</c:v>
                </c:pt>
                <c:pt idx="177">
                  <c:v>4.694181574485686E-3</c:v>
                </c:pt>
                <c:pt idx="178">
                  <c:v>-2.1721297902930339E-2</c:v>
                </c:pt>
                <c:pt idx="179">
                  <c:v>-9.8572514683920986E-3</c:v>
                </c:pt>
                <c:pt idx="180">
                  <c:v>3.1884314456805331E-3</c:v>
                </c:pt>
                <c:pt idx="181">
                  <c:v>-4.1145750405663598E-3</c:v>
                </c:pt>
                <c:pt idx="182">
                  <c:v>1.9374093762109572E-2</c:v>
                </c:pt>
                <c:pt idx="183">
                  <c:v>-4.4030202826702124E-3</c:v>
                </c:pt>
                <c:pt idx="184">
                  <c:v>-1.0729547276335445E-2</c:v>
                </c:pt>
                <c:pt idx="185">
                  <c:v>-7.0007420595736853E-3</c:v>
                </c:pt>
                <c:pt idx="186">
                  <c:v>2.4004129141526106E-3</c:v>
                </c:pt>
                <c:pt idx="187">
                  <c:v>2.3753202453669336E-2</c:v>
                </c:pt>
                <c:pt idx="188">
                  <c:v>-4.5229154431644459E-3</c:v>
                </c:pt>
                <c:pt idx="189">
                  <c:v>1.1617593253832164E-2</c:v>
                </c:pt>
                <c:pt idx="190">
                  <c:v>-7.6059093082214431E-4</c:v>
                </c:pt>
                <c:pt idx="191">
                  <c:v>1.0003472728347528E-4</c:v>
                </c:pt>
                <c:pt idx="192">
                  <c:v>-4.5563757751345548E-5</c:v>
                </c:pt>
                <c:pt idx="193">
                  <c:v>3.2560774522560199E-4</c:v>
                </c:pt>
                <c:pt idx="194">
                  <c:v>8.2585481592232796E-3</c:v>
                </c:pt>
                <c:pt idx="195">
                  <c:v>2.3577990894240765E-3</c:v>
                </c:pt>
                <c:pt idx="196">
                  <c:v>-1.9298720217074395E-3</c:v>
                </c:pt>
                <c:pt idx="197">
                  <c:v>-3.1867338760204257E-3</c:v>
                </c:pt>
                <c:pt idx="198">
                  <c:v>4.7469497047653445E-3</c:v>
                </c:pt>
                <c:pt idx="199">
                  <c:v>-1.3297691325191917E-4</c:v>
                </c:pt>
                <c:pt idx="200">
                  <c:v>3.2870766655865146E-3</c:v>
                </c:pt>
                <c:pt idx="201">
                  <c:v>-2.5321352830872754E-3</c:v>
                </c:pt>
                <c:pt idx="202">
                  <c:v>1.2685912493646829E-2</c:v>
                </c:pt>
                <c:pt idx="203">
                  <c:v>6.821857743153698E-3</c:v>
                </c:pt>
                <c:pt idx="204">
                  <c:v>7.2123103222029097E-3</c:v>
                </c:pt>
                <c:pt idx="205">
                  <c:v>1.0421932461503294E-3</c:v>
                </c:pt>
                <c:pt idx="206">
                  <c:v>-6.1196546559415645E-3</c:v>
                </c:pt>
                <c:pt idx="207">
                  <c:v>3.752369730259613E-3</c:v>
                </c:pt>
                <c:pt idx="208">
                  <c:v>6.6191555446098692E-3</c:v>
                </c:pt>
                <c:pt idx="209">
                  <c:v>3.3209279610151949E-3</c:v>
                </c:pt>
                <c:pt idx="210">
                  <c:v>3.9996592330478172E-3</c:v>
                </c:pt>
                <c:pt idx="211">
                  <c:v>4.3437333534098836E-3</c:v>
                </c:pt>
                <c:pt idx="212">
                  <c:v>-1.2932587962411644E-3</c:v>
                </c:pt>
                <c:pt idx="213">
                  <c:v>-8.2934968332087184E-4</c:v>
                </c:pt>
                <c:pt idx="214">
                  <c:v>-7.7486289143776912E-3</c:v>
                </c:pt>
                <c:pt idx="215">
                  <c:v>-1.3367614499934027E-3</c:v>
                </c:pt>
                <c:pt idx="216">
                  <c:v>6.6124705453457098E-4</c:v>
                </c:pt>
                <c:pt idx="217">
                  <c:v>-1.6263620389794918E-2</c:v>
                </c:pt>
                <c:pt idx="218">
                  <c:v>-2.3806224513876809E-3</c:v>
                </c:pt>
                <c:pt idx="219">
                  <c:v>5.7354486419707905E-3</c:v>
                </c:pt>
                <c:pt idx="220">
                  <c:v>9.0382518383434075E-3</c:v>
                </c:pt>
                <c:pt idx="221">
                  <c:v>7.8667751309394376E-3</c:v>
                </c:pt>
                <c:pt idx="222">
                  <c:v>-1.5662708399389435E-3</c:v>
                </c:pt>
                <c:pt idx="223">
                  <c:v>-5.0471094931238913E-4</c:v>
                </c:pt>
                <c:pt idx="224">
                  <c:v>6.1270352650917492E-3</c:v>
                </c:pt>
                <c:pt idx="225">
                  <c:v>1.9927403596596517E-3</c:v>
                </c:pt>
                <c:pt idx="226">
                  <c:v>4.5710361560009427E-3</c:v>
                </c:pt>
                <c:pt idx="227">
                  <c:v>-4.9165428385354384E-3</c:v>
                </c:pt>
                <c:pt idx="228">
                  <c:v>-3.2960859618992653E-3</c:v>
                </c:pt>
                <c:pt idx="229">
                  <c:v>-9.5134948102384882E-3</c:v>
                </c:pt>
                <c:pt idx="230">
                  <c:v>3.4447783933116136E-3</c:v>
                </c:pt>
                <c:pt idx="231">
                  <c:v>7.0891902545106716E-3</c:v>
                </c:pt>
                <c:pt idx="232">
                  <c:v>1.5084761016892893E-3</c:v>
                </c:pt>
                <c:pt idx="233">
                  <c:v>-8.0876200543197885E-3</c:v>
                </c:pt>
                <c:pt idx="234">
                  <c:v>6.7775583471671218E-3</c:v>
                </c:pt>
                <c:pt idx="235">
                  <c:v>2.1091900200707839E-3</c:v>
                </c:pt>
                <c:pt idx="236">
                  <c:v>6.6994036869422917E-3</c:v>
                </c:pt>
                <c:pt idx="237">
                  <c:v>8.3437364304442209E-4</c:v>
                </c:pt>
                <c:pt idx="238">
                  <c:v>4.8485194534643632E-3</c:v>
                </c:pt>
                <c:pt idx="239">
                  <c:v>8.1594070690761168E-3</c:v>
                </c:pt>
                <c:pt idx="240">
                  <c:v>2.8244564322124108E-3</c:v>
                </c:pt>
                <c:pt idx="241">
                  <c:v>-1.6145755457971822E-3</c:v>
                </c:pt>
                <c:pt idx="242">
                  <c:v>2.8320568652129949E-3</c:v>
                </c:pt>
                <c:pt idx="243">
                  <c:v>1.3905750108878977E-2</c:v>
                </c:pt>
                <c:pt idx="244">
                  <c:v>-1.4254012931954182E-3</c:v>
                </c:pt>
                <c:pt idx="245">
                  <c:v>-7.1629601421504194E-3</c:v>
                </c:pt>
                <c:pt idx="246">
                  <c:v>-1.0846999623716196E-2</c:v>
                </c:pt>
                <c:pt idx="247">
                  <c:v>3.8243790795743199E-3</c:v>
                </c:pt>
                <c:pt idx="248">
                  <c:v>2.673601279734047E-3</c:v>
                </c:pt>
                <c:pt idx="249">
                  <c:v>4.7561936318642533E-3</c:v>
                </c:pt>
                <c:pt idx="250">
                  <c:v>3.3428665974610905E-3</c:v>
                </c:pt>
                <c:pt idx="251">
                  <c:v>-1.8240707057748354E-3</c:v>
                </c:pt>
                <c:pt idx="252">
                  <c:v>6.6132623204458582E-3</c:v>
                </c:pt>
                <c:pt idx="253">
                  <c:v>-7.9557383344358457E-3</c:v>
                </c:pt>
                <c:pt idx="254">
                  <c:v>-8.2598550550890149E-3</c:v>
                </c:pt>
                <c:pt idx="255">
                  <c:v>-5.038526387467952E-4</c:v>
                </c:pt>
                <c:pt idx="256">
                  <c:v>-1.7663797461974096E-2</c:v>
                </c:pt>
                <c:pt idx="257">
                  <c:v>5.0009819020988659E-3</c:v>
                </c:pt>
                <c:pt idx="258">
                  <c:v>-1.6134765585838904E-2</c:v>
                </c:pt>
                <c:pt idx="259">
                  <c:v>-1.5105788089703508E-3</c:v>
                </c:pt>
                <c:pt idx="260">
                  <c:v>1.2700229036282214E-2</c:v>
                </c:pt>
                <c:pt idx="261">
                  <c:v>3.6947666410900404E-3</c:v>
                </c:pt>
                <c:pt idx="262">
                  <c:v>1.0255230060815374E-2</c:v>
                </c:pt>
                <c:pt idx="263">
                  <c:v>1.0210665976462904E-2</c:v>
                </c:pt>
                <c:pt idx="264">
                  <c:v>-1.4795132292794897E-3</c:v>
                </c:pt>
                <c:pt idx="265">
                  <c:v>-1.7256364823272845E-2</c:v>
                </c:pt>
                <c:pt idx="266">
                  <c:v>-2.5513247633950202E-3</c:v>
                </c:pt>
                <c:pt idx="267">
                  <c:v>1.5458284337330031E-2</c:v>
                </c:pt>
                <c:pt idx="268">
                  <c:v>2.0328537581586425E-3</c:v>
                </c:pt>
                <c:pt idx="269">
                  <c:v>-1.9846467413046171E-3</c:v>
                </c:pt>
                <c:pt idx="270">
                  <c:v>-5.9578773418613199E-4</c:v>
                </c:pt>
                <c:pt idx="271">
                  <c:v>-1.393754202031558E-2</c:v>
                </c:pt>
                <c:pt idx="272">
                  <c:v>4.7989743250371128E-3</c:v>
                </c:pt>
                <c:pt idx="273">
                  <c:v>-2.5873872512829871E-2</c:v>
                </c:pt>
                <c:pt idx="274">
                  <c:v>3.2700314375735734E-3</c:v>
                </c:pt>
                <c:pt idx="275">
                  <c:v>1.3843671878997434E-2</c:v>
                </c:pt>
                <c:pt idx="276">
                  <c:v>-1.7139477372037999E-3</c:v>
                </c:pt>
                <c:pt idx="277">
                  <c:v>3.7316831193382437E-3</c:v>
                </c:pt>
                <c:pt idx="278">
                  <c:v>-1.1094913745354363E-2</c:v>
                </c:pt>
                <c:pt idx="279">
                  <c:v>-3.1956133989154201E-2</c:v>
                </c:pt>
                <c:pt idx="280">
                  <c:v>-2.0788896090451883E-2</c:v>
                </c:pt>
                <c:pt idx="281">
                  <c:v>1.1235694538056337E-2</c:v>
                </c:pt>
                <c:pt idx="282">
                  <c:v>2.425996059091784E-2</c:v>
                </c:pt>
                <c:pt idx="283">
                  <c:v>-9.7101044768514912E-3</c:v>
                </c:pt>
                <c:pt idx="284">
                  <c:v>-9.8539265253337239E-5</c:v>
                </c:pt>
                <c:pt idx="285">
                  <c:v>-1.9713267247363879E-2</c:v>
                </c:pt>
                <c:pt idx="286">
                  <c:v>8.7221068505331561E-4</c:v>
                </c:pt>
                <c:pt idx="287">
                  <c:v>2.9510988919511587E-2</c:v>
                </c:pt>
                <c:pt idx="288">
                  <c:v>4.7551295902744506E-4</c:v>
                </c:pt>
                <c:pt idx="289">
                  <c:v>5.9308625797431964E-3</c:v>
                </c:pt>
                <c:pt idx="290">
                  <c:v>-3.6926862292402621E-5</c:v>
                </c:pt>
                <c:pt idx="291">
                  <c:v>9.7282121373226497E-3</c:v>
                </c:pt>
                <c:pt idx="292">
                  <c:v>-1.8237770887799395E-3</c:v>
                </c:pt>
                <c:pt idx="293">
                  <c:v>-1.2500748968403315E-3</c:v>
                </c:pt>
                <c:pt idx="294">
                  <c:v>-8.9178439054798577E-3</c:v>
                </c:pt>
                <c:pt idx="295">
                  <c:v>1.6339596818480894E-3</c:v>
                </c:pt>
                <c:pt idx="296">
                  <c:v>1.0875971686518483E-2</c:v>
                </c:pt>
                <c:pt idx="297">
                  <c:v>-2.6578896084086126E-3</c:v>
                </c:pt>
                <c:pt idx="298">
                  <c:v>-3.8438702235508394E-3</c:v>
                </c:pt>
                <c:pt idx="299">
                  <c:v>-5.8660450722456264E-3</c:v>
                </c:pt>
                <c:pt idx="300">
                  <c:v>-1.9819549900202179E-2</c:v>
                </c:pt>
                <c:pt idx="301">
                  <c:v>6.1461866470830136E-3</c:v>
                </c:pt>
                <c:pt idx="302">
                  <c:v>-1.3757858538851777E-2</c:v>
                </c:pt>
                <c:pt idx="303">
                  <c:v>-3.3760432512988563E-3</c:v>
                </c:pt>
                <c:pt idx="304">
                  <c:v>1.8123390928228837E-2</c:v>
                </c:pt>
                <c:pt idx="305">
                  <c:v>-3.241934841780481E-3</c:v>
                </c:pt>
                <c:pt idx="306">
                  <c:v>-1.4100782598905456E-2</c:v>
                </c:pt>
                <c:pt idx="307">
                  <c:v>-6.2124728802067835E-3</c:v>
                </c:pt>
                <c:pt idx="308">
                  <c:v>5.5783514317884111E-3</c:v>
                </c:pt>
                <c:pt idx="309">
                  <c:v>9.1078590594980829E-3</c:v>
                </c:pt>
                <c:pt idx="310">
                  <c:v>-1.2213289591978883E-3</c:v>
                </c:pt>
                <c:pt idx="311">
                  <c:v>-6.0234572862296097E-3</c:v>
                </c:pt>
                <c:pt idx="312">
                  <c:v>-2.4027166091965681E-2</c:v>
                </c:pt>
                <c:pt idx="313">
                  <c:v>1.4362351418832778E-3</c:v>
                </c:pt>
                <c:pt idx="314">
                  <c:v>-2.0726614066522715E-2</c:v>
                </c:pt>
                <c:pt idx="315">
                  <c:v>7.0918126112669653E-3</c:v>
                </c:pt>
                <c:pt idx="316">
                  <c:v>1.0469084429092069E-2</c:v>
                </c:pt>
                <c:pt idx="317">
                  <c:v>-5.6377455099258884E-3</c:v>
                </c:pt>
                <c:pt idx="318">
                  <c:v>4.0484091334350592E-3</c:v>
                </c:pt>
                <c:pt idx="319">
                  <c:v>7.8341608007221029E-3</c:v>
                </c:pt>
                <c:pt idx="320">
                  <c:v>-1.7395143376603368E-2</c:v>
                </c:pt>
                <c:pt idx="321">
                  <c:v>-2.2139609541446618E-2</c:v>
                </c:pt>
                <c:pt idx="322">
                  <c:v>7.9601537611391092E-4</c:v>
                </c:pt>
                <c:pt idx="323">
                  <c:v>-3.4582971426193499E-3</c:v>
                </c:pt>
                <c:pt idx="324">
                  <c:v>-2.4639717139692398E-2</c:v>
                </c:pt>
                <c:pt idx="325">
                  <c:v>1.3727764491292588E-2</c:v>
                </c:pt>
                <c:pt idx="326">
                  <c:v>4.3172000275257701E-3</c:v>
                </c:pt>
                <c:pt idx="327">
                  <c:v>9.7036887987287639E-3</c:v>
                </c:pt>
                <c:pt idx="328">
                  <c:v>1.4884265674516381E-2</c:v>
                </c:pt>
                <c:pt idx="329">
                  <c:v>-1.7114536808456777E-2</c:v>
                </c:pt>
                <c:pt idx="330">
                  <c:v>7.7431531371105712E-3</c:v>
                </c:pt>
                <c:pt idx="331">
                  <c:v>7.157954567534483E-4</c:v>
                </c:pt>
                <c:pt idx="332">
                  <c:v>-1.2003882163328147E-2</c:v>
                </c:pt>
                <c:pt idx="333">
                  <c:v>8.756565739091924E-3</c:v>
                </c:pt>
                <c:pt idx="334">
                  <c:v>-8.430866118560195E-3</c:v>
                </c:pt>
                <c:pt idx="335">
                  <c:v>1.8451845953664326E-2</c:v>
                </c:pt>
                <c:pt idx="336">
                  <c:v>2.0951650111821062E-2</c:v>
                </c:pt>
                <c:pt idx="337">
                  <c:v>1.1799053459126772E-2</c:v>
                </c:pt>
                <c:pt idx="338">
                  <c:v>-7.9252718520932183E-3</c:v>
                </c:pt>
                <c:pt idx="339">
                  <c:v>-7.3745840473934373E-3</c:v>
                </c:pt>
                <c:pt idx="340">
                  <c:v>3.2203278689587737E-3</c:v>
                </c:pt>
                <c:pt idx="341">
                  <c:v>-5.6209890820767654E-3</c:v>
                </c:pt>
                <c:pt idx="342">
                  <c:v>9.5005416664918473E-3</c:v>
                </c:pt>
                <c:pt idx="343">
                  <c:v>-2.9538735953781527E-3</c:v>
                </c:pt>
                <c:pt idx="344">
                  <c:v>-9.7469691072219894E-3</c:v>
                </c:pt>
                <c:pt idx="345">
                  <c:v>-2.392524316501525E-2</c:v>
                </c:pt>
                <c:pt idx="346">
                  <c:v>-1.4702097599705412E-3</c:v>
                </c:pt>
                <c:pt idx="347">
                  <c:v>-3.0031343704797807E-3</c:v>
                </c:pt>
                <c:pt idx="348">
                  <c:v>-1.0091193906392704E-2</c:v>
                </c:pt>
                <c:pt idx="349">
                  <c:v>-1.2538372663138345E-2</c:v>
                </c:pt>
                <c:pt idx="350">
                  <c:v>-1.7652178919042413E-2</c:v>
                </c:pt>
                <c:pt idx="351">
                  <c:v>2.3223131304744026E-2</c:v>
                </c:pt>
                <c:pt idx="352">
                  <c:v>-2.4514348472508125E-2</c:v>
                </c:pt>
                <c:pt idx="353">
                  <c:v>-1.1224629791892147E-2</c:v>
                </c:pt>
                <c:pt idx="354">
                  <c:v>8.3255650829592055E-3</c:v>
                </c:pt>
                <c:pt idx="355">
                  <c:v>1.586282233330806E-2</c:v>
                </c:pt>
                <c:pt idx="356">
                  <c:v>-6.976282924934742E-3</c:v>
                </c:pt>
                <c:pt idx="357">
                  <c:v>-1.302428545547144E-2</c:v>
                </c:pt>
                <c:pt idx="358">
                  <c:v>-2.7567856276357966E-2</c:v>
                </c:pt>
                <c:pt idx="359">
                  <c:v>-3.3096615084015048E-2</c:v>
                </c:pt>
                <c:pt idx="360">
                  <c:v>-8.8249796694293524E-3</c:v>
                </c:pt>
                <c:pt idx="361">
                  <c:v>9.2515834133342616E-3</c:v>
                </c:pt>
                <c:pt idx="362">
                  <c:v>-2.5672428210981674E-2</c:v>
                </c:pt>
                <c:pt idx="363">
                  <c:v>2.4770880145055799E-2</c:v>
                </c:pt>
                <c:pt idx="364">
                  <c:v>8.9068075050118944E-3</c:v>
                </c:pt>
                <c:pt idx="365">
                  <c:v>-8.6096514722276401E-3</c:v>
                </c:pt>
                <c:pt idx="366">
                  <c:v>-2.7565852968217848E-2</c:v>
                </c:pt>
                <c:pt idx="367">
                  <c:v>2.6459941890848843E-2</c:v>
                </c:pt>
                <c:pt idx="368">
                  <c:v>7.9157006527928332E-3</c:v>
                </c:pt>
                <c:pt idx="369">
                  <c:v>7.7340097798331122E-3</c:v>
                </c:pt>
                <c:pt idx="370">
                  <c:v>1.1549020131904118E-2</c:v>
                </c:pt>
                <c:pt idx="371">
                  <c:v>-1.73793567569718E-3</c:v>
                </c:pt>
                <c:pt idx="372">
                  <c:v>2.6600926581102882E-3</c:v>
                </c:pt>
                <c:pt idx="373">
                  <c:v>1.3783442228943291E-2</c:v>
                </c:pt>
                <c:pt idx="374">
                  <c:v>7.8028132430499396E-4</c:v>
                </c:pt>
                <c:pt idx="375">
                  <c:v>-8.7200761556450795E-4</c:v>
                </c:pt>
                <c:pt idx="376">
                  <c:v>-8.7113030702005035E-3</c:v>
                </c:pt>
                <c:pt idx="377">
                  <c:v>7.7239445913780506E-3</c:v>
                </c:pt>
                <c:pt idx="378">
                  <c:v>-1.991679778536001E-3</c:v>
                </c:pt>
                <c:pt idx="379">
                  <c:v>7.2374213955215651E-3</c:v>
                </c:pt>
                <c:pt idx="380">
                  <c:v>-1.2260711076986664E-3</c:v>
                </c:pt>
                <c:pt idx="381">
                  <c:v>-1.5773517174608329E-2</c:v>
                </c:pt>
                <c:pt idx="382">
                  <c:v>2.0179392945539709E-3</c:v>
                </c:pt>
                <c:pt idx="383">
                  <c:v>-5.0760839227668884E-3</c:v>
                </c:pt>
                <c:pt idx="384">
                  <c:v>2.2452832860113806E-2</c:v>
                </c:pt>
                <c:pt idx="385">
                  <c:v>-1.040035287431858E-3</c:v>
                </c:pt>
                <c:pt idx="386">
                  <c:v>1.9866605254613722E-3</c:v>
                </c:pt>
                <c:pt idx="387">
                  <c:v>-7.4200633694958473E-3</c:v>
                </c:pt>
                <c:pt idx="388">
                  <c:v>1.7177394309179115E-2</c:v>
                </c:pt>
                <c:pt idx="389">
                  <c:v>5.9776907736355757E-3</c:v>
                </c:pt>
                <c:pt idx="390">
                  <c:v>8.361837745817462E-3</c:v>
                </c:pt>
                <c:pt idx="391">
                  <c:v>2.0887945878674485E-4</c:v>
                </c:pt>
                <c:pt idx="392">
                  <c:v>2.9061635554847851E-3</c:v>
                </c:pt>
                <c:pt idx="393">
                  <c:v>-4.451433809396158E-3</c:v>
                </c:pt>
                <c:pt idx="394">
                  <c:v>7.804120684051294E-4</c:v>
                </c:pt>
                <c:pt idx="395">
                  <c:v>-1.0676753897071876E-2</c:v>
                </c:pt>
                <c:pt idx="396">
                  <c:v>-9.8382426238927713E-3</c:v>
                </c:pt>
                <c:pt idx="397">
                  <c:v>-1.7702074652606965E-3</c:v>
                </c:pt>
                <c:pt idx="398">
                  <c:v>8.6457714351264314E-3</c:v>
                </c:pt>
                <c:pt idx="399">
                  <c:v>5.1446504363011477E-3</c:v>
                </c:pt>
                <c:pt idx="400">
                  <c:v>-2.3325295527837103E-2</c:v>
                </c:pt>
                <c:pt idx="401">
                  <c:v>1.8366550016717413E-3</c:v>
                </c:pt>
                <c:pt idx="402">
                  <c:v>9.4386680405187974E-3</c:v>
                </c:pt>
                <c:pt idx="403">
                  <c:v>-1.9639867614138884E-2</c:v>
                </c:pt>
                <c:pt idx="404">
                  <c:v>-8.7410733549141192E-3</c:v>
                </c:pt>
                <c:pt idx="405">
                  <c:v>-8.1409789431331108E-4</c:v>
                </c:pt>
                <c:pt idx="406">
                  <c:v>1.0975815043071787E-3</c:v>
                </c:pt>
                <c:pt idx="407">
                  <c:v>-1.8369416299274736E-2</c:v>
                </c:pt>
                <c:pt idx="408">
                  <c:v>1.1959395340639379E-2</c:v>
                </c:pt>
                <c:pt idx="409">
                  <c:v>1.5243799126726638E-2</c:v>
                </c:pt>
                <c:pt idx="410">
                  <c:v>5.8569244936815638E-3</c:v>
                </c:pt>
                <c:pt idx="411">
                  <c:v>-1.5978604441048053E-2</c:v>
                </c:pt>
                <c:pt idx="412">
                  <c:v>7.9994065686749851E-4</c:v>
                </c:pt>
                <c:pt idx="413">
                  <c:v>-7.408422948045364E-3</c:v>
                </c:pt>
                <c:pt idx="414">
                  <c:v>-9.3889684783643578E-3</c:v>
                </c:pt>
                <c:pt idx="415">
                  <c:v>8.5329390555613765E-3</c:v>
                </c:pt>
                <c:pt idx="416">
                  <c:v>-8.6133653286571167E-3</c:v>
                </c:pt>
                <c:pt idx="417">
                  <c:v>-9.745377901574934E-3</c:v>
                </c:pt>
                <c:pt idx="418">
                  <c:v>-1.1706639543857011E-2</c:v>
                </c:pt>
                <c:pt idx="419">
                  <c:v>-2.439054793292408E-2</c:v>
                </c:pt>
                <c:pt idx="420">
                  <c:v>3.5066001695242361E-3</c:v>
                </c:pt>
                <c:pt idx="421">
                  <c:v>-2.642032692402416E-2</c:v>
                </c:pt>
                <c:pt idx="422">
                  <c:v>5.0510195820374949E-3</c:v>
                </c:pt>
                <c:pt idx="423">
                  <c:v>-8.136870412780231E-3</c:v>
                </c:pt>
                <c:pt idx="424">
                  <c:v>-9.2872007356616451E-3</c:v>
                </c:pt>
                <c:pt idx="425">
                  <c:v>2.0541635476981072E-2</c:v>
                </c:pt>
                <c:pt idx="426">
                  <c:v>1.6430391835798547E-2</c:v>
                </c:pt>
                <c:pt idx="427">
                  <c:v>6.5445326556260331E-3</c:v>
                </c:pt>
                <c:pt idx="428">
                  <c:v>-1.3754457763721735E-2</c:v>
                </c:pt>
                <c:pt idx="429">
                  <c:v>-4.4489811795886347E-2</c:v>
                </c:pt>
                <c:pt idx="430">
                  <c:v>-1.8932898255631281E-3</c:v>
                </c:pt>
                <c:pt idx="431">
                  <c:v>-2.0896023023140899E-2</c:v>
                </c:pt>
                <c:pt idx="432">
                  <c:v>2.4473365801991238E-2</c:v>
                </c:pt>
                <c:pt idx="433">
                  <c:v>-1.242211548051664E-2</c:v>
                </c:pt>
                <c:pt idx="434">
                  <c:v>1.216001551058956E-2</c:v>
                </c:pt>
                <c:pt idx="435">
                  <c:v>-1.1334356163315282E-2</c:v>
                </c:pt>
                <c:pt idx="436">
                  <c:v>-2.3654930077881614E-3</c:v>
                </c:pt>
                <c:pt idx="437">
                  <c:v>-9.8504920241094703E-3</c:v>
                </c:pt>
                <c:pt idx="438">
                  <c:v>2.9428287454365122E-3</c:v>
                </c:pt>
                <c:pt idx="439">
                  <c:v>-1.4956169536850099E-2</c:v>
                </c:pt>
                <c:pt idx="440">
                  <c:v>4.9560461301797381E-3</c:v>
                </c:pt>
                <c:pt idx="441">
                  <c:v>1.5382652360461768E-2</c:v>
                </c:pt>
                <c:pt idx="442">
                  <c:v>-1.0729352110509951E-2</c:v>
                </c:pt>
                <c:pt idx="443">
                  <c:v>1.2536415090314529E-2</c:v>
                </c:pt>
                <c:pt idx="444">
                  <c:v>6.7310906198810271E-3</c:v>
                </c:pt>
                <c:pt idx="445">
                  <c:v>4.8176277082408398E-3</c:v>
                </c:pt>
                <c:pt idx="446">
                  <c:v>-8.7071747531547138E-3</c:v>
                </c:pt>
                <c:pt idx="447">
                  <c:v>3.0838355019497036E-3</c:v>
                </c:pt>
                <c:pt idx="448">
                  <c:v>1.5011116337145984E-2</c:v>
                </c:pt>
                <c:pt idx="449">
                  <c:v>9.3355846207334742E-3</c:v>
                </c:pt>
                <c:pt idx="450">
                  <c:v>2.157081070525806E-2</c:v>
                </c:pt>
                <c:pt idx="451">
                  <c:v>-9.9512258246390178E-3</c:v>
                </c:pt>
                <c:pt idx="452">
                  <c:v>3.6629005314703207E-2</c:v>
                </c:pt>
                <c:pt idx="453">
                  <c:v>1.1875669329162614E-2</c:v>
                </c:pt>
                <c:pt idx="454">
                  <c:v>2.5864501146128618E-2</c:v>
                </c:pt>
                <c:pt idx="455">
                  <c:v>-6.1615089272765665E-4</c:v>
                </c:pt>
                <c:pt idx="456">
                  <c:v>-1.4578272709668276E-4</c:v>
                </c:pt>
                <c:pt idx="457">
                  <c:v>-2.0826457374162935E-3</c:v>
                </c:pt>
                <c:pt idx="458">
                  <c:v>-3.8405695144461244E-3</c:v>
                </c:pt>
                <c:pt idx="459">
                  <c:v>6.4026060353202527E-3</c:v>
                </c:pt>
                <c:pt idx="460">
                  <c:v>4.5515110761179612E-3</c:v>
                </c:pt>
                <c:pt idx="461">
                  <c:v>1.1939223014269609E-2</c:v>
                </c:pt>
                <c:pt idx="462">
                  <c:v>-3.7143220292045658E-4</c:v>
                </c:pt>
                <c:pt idx="463">
                  <c:v>-1.5111027527804289E-2</c:v>
                </c:pt>
                <c:pt idx="464">
                  <c:v>1.0439982067865741E-2</c:v>
                </c:pt>
                <c:pt idx="465">
                  <c:v>1.1484736670460995E-2</c:v>
                </c:pt>
                <c:pt idx="466">
                  <c:v>8.9153836578017287E-3</c:v>
                </c:pt>
                <c:pt idx="467">
                  <c:v>-2.8095568238820741E-3</c:v>
                </c:pt>
                <c:pt idx="468">
                  <c:v>6.7179094711123809E-4</c:v>
                </c:pt>
                <c:pt idx="469">
                  <c:v>-1.695520734993456E-2</c:v>
                </c:pt>
                <c:pt idx="470">
                  <c:v>-6.7353017737490656E-3</c:v>
                </c:pt>
                <c:pt idx="471">
                  <c:v>-5.2749733828362511E-3</c:v>
                </c:pt>
                <c:pt idx="472">
                  <c:v>1.0416882934837546E-2</c:v>
                </c:pt>
                <c:pt idx="473">
                  <c:v>-6.3333169024343506E-3</c:v>
                </c:pt>
                <c:pt idx="474">
                  <c:v>-6.1526325292499736E-3</c:v>
                </c:pt>
                <c:pt idx="475">
                  <c:v>1.4790647748285779E-2</c:v>
                </c:pt>
                <c:pt idx="476">
                  <c:v>-3.5492702175436876E-4</c:v>
                </c:pt>
                <c:pt idx="477">
                  <c:v>-1.4050897761115446E-2</c:v>
                </c:pt>
                <c:pt idx="478">
                  <c:v>-6.5762214116998471E-3</c:v>
                </c:pt>
                <c:pt idx="479">
                  <c:v>-1.8410254123042792E-2</c:v>
                </c:pt>
                <c:pt idx="480">
                  <c:v>4.5324075638884086E-3</c:v>
                </c:pt>
                <c:pt idx="481">
                  <c:v>1.4544145941995467E-2</c:v>
                </c:pt>
                <c:pt idx="482">
                  <c:v>-1.193210120552907E-2</c:v>
                </c:pt>
                <c:pt idx="483">
                  <c:v>9.4548549039224908E-4</c:v>
                </c:pt>
                <c:pt idx="484">
                  <c:v>3.0265257941240837E-3</c:v>
                </c:pt>
                <c:pt idx="485">
                  <c:v>-1.0899879458504231E-2</c:v>
                </c:pt>
                <c:pt idx="486">
                  <c:v>-6.2339862617934033E-3</c:v>
                </c:pt>
                <c:pt idx="487">
                  <c:v>3.7325232213702396E-3</c:v>
                </c:pt>
                <c:pt idx="488">
                  <c:v>6.0948122056595465E-3</c:v>
                </c:pt>
                <c:pt idx="489">
                  <c:v>-1.7584365221680804E-3</c:v>
                </c:pt>
                <c:pt idx="490">
                  <c:v>7.152260623623577E-3</c:v>
                </c:pt>
                <c:pt idx="491">
                  <c:v>5.0421433926628638E-3</c:v>
                </c:pt>
                <c:pt idx="492">
                  <c:v>2.601780852617264E-2</c:v>
                </c:pt>
                <c:pt idx="493">
                  <c:v>3.4342587109652666E-3</c:v>
                </c:pt>
                <c:pt idx="494">
                  <c:v>-3.4864238491753544E-3</c:v>
                </c:pt>
                <c:pt idx="495">
                  <c:v>-1.3431964994583066E-3</c:v>
                </c:pt>
                <c:pt idx="496">
                  <c:v>6.2587128254461763E-3</c:v>
                </c:pt>
                <c:pt idx="497">
                  <c:v>6.9160572866354755E-3</c:v>
                </c:pt>
                <c:pt idx="498">
                  <c:v>3.9651266451382245E-4</c:v>
                </c:pt>
                <c:pt idx="499">
                  <c:v>3.687243437745806E-2</c:v>
                </c:pt>
                <c:pt idx="500">
                  <c:v>-1.4865514201365676E-2</c:v>
                </c:pt>
                <c:pt idx="501">
                  <c:v>1.0098050379577846E-2</c:v>
                </c:pt>
                <c:pt idx="502">
                  <c:v>1.1286828587101717E-2</c:v>
                </c:pt>
                <c:pt idx="503">
                  <c:v>4.8080282977946921E-4</c:v>
                </c:pt>
                <c:pt idx="504">
                  <c:v>-1.354023527189184E-2</c:v>
                </c:pt>
                <c:pt idx="505">
                  <c:v>5.254214453982339E-4</c:v>
                </c:pt>
                <c:pt idx="506">
                  <c:v>1.4008366351337983E-2</c:v>
                </c:pt>
                <c:pt idx="507">
                  <c:v>-1.2467590350900568E-3</c:v>
                </c:pt>
                <c:pt idx="508">
                  <c:v>-7.7341229763044331E-4</c:v>
                </c:pt>
                <c:pt idx="509">
                  <c:v>-2.722060873765161E-3</c:v>
                </c:pt>
                <c:pt idx="510">
                  <c:v>7.0644251043247928E-3</c:v>
                </c:pt>
                <c:pt idx="511">
                  <c:v>-1.4256244460210989E-2</c:v>
                </c:pt>
                <c:pt idx="512">
                  <c:v>7.5918689480262069E-3</c:v>
                </c:pt>
                <c:pt idx="513">
                  <c:v>-4.5632917231679324E-3</c:v>
                </c:pt>
                <c:pt idx="514">
                  <c:v>4.6102646078994385E-3</c:v>
                </c:pt>
                <c:pt idx="515">
                  <c:v>7.5653688900214646E-4</c:v>
                </c:pt>
                <c:pt idx="516">
                  <c:v>-9.3107342236460108E-3</c:v>
                </c:pt>
                <c:pt idx="517">
                  <c:v>1.2672689185597401E-2</c:v>
                </c:pt>
                <c:pt idx="518">
                  <c:v>-7.1737445042737349E-3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D-4C2A-8235-C4AD57399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509984"/>
        <c:axId val="1479088304"/>
      </c:lineChart>
      <c:dateAx>
        <c:axId val="18082961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8296592"/>
        <c:crosses val="autoZero"/>
        <c:auto val="1"/>
        <c:lblOffset val="100"/>
        <c:baseTimeUnit val="days"/>
      </c:dateAx>
      <c:valAx>
        <c:axId val="180829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8296112"/>
        <c:crosses val="autoZero"/>
        <c:crossBetween val="between"/>
      </c:valAx>
      <c:valAx>
        <c:axId val="1479088304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123509984"/>
        <c:crosses val="max"/>
        <c:crossBetween val="between"/>
      </c:valAx>
      <c:dateAx>
        <c:axId val="21235099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4790883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分析!$C$1</c:f>
              <c:strCache>
                <c:ptCount val="1"/>
                <c:pt idx="0">
                  <c:v>r2330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分析!$C$2:$C$542</c:f>
              <c:numCache>
                <c:formatCode>General</c:formatCode>
                <c:ptCount val="541"/>
                <c:pt idx="0">
                  <c:v>1.1131840368844199E-2</c:v>
                </c:pt>
                <c:pt idx="1">
                  <c:v>1.2832440069884359E-2</c:v>
                </c:pt>
                <c:pt idx="2">
                  <c:v>2.8727289636910271E-2</c:v>
                </c:pt>
                <c:pt idx="3">
                  <c:v>2.6202372394024117E-2</c:v>
                </c:pt>
                <c:pt idx="4">
                  <c:v>6.8728792877620504E-3</c:v>
                </c:pt>
                <c:pt idx="5">
                  <c:v>1.1915034577871244E-2</c:v>
                </c:pt>
                <c:pt idx="6">
                  <c:v>2.341244062474326E-2</c:v>
                </c:pt>
                <c:pt idx="7">
                  <c:v>-2.1721823146835798E-2</c:v>
                </c:pt>
                <c:pt idx="8">
                  <c:v>1.5088299651201826E-2</c:v>
                </c:pt>
                <c:pt idx="9">
                  <c:v>9.9338565242906747E-3</c:v>
                </c:pt>
                <c:pt idx="10">
                  <c:v>3.2417749573422534E-2</c:v>
                </c:pt>
                <c:pt idx="11">
                  <c:v>3.1399753867979885E-2</c:v>
                </c:pt>
                <c:pt idx="12">
                  <c:v>3.9399035143827275E-2</c:v>
                </c:pt>
                <c:pt idx="13">
                  <c:v>-3.6312612940637791E-2</c:v>
                </c:pt>
                <c:pt idx="14">
                  <c:v>-2.4962294559913834E-2</c:v>
                </c:pt>
                <c:pt idx="15">
                  <c:v>-2.5601398238788337E-2</c:v>
                </c:pt>
                <c:pt idx="16">
                  <c:v>-3.2467560988699812E-3</c:v>
                </c:pt>
                <c:pt idx="17">
                  <c:v>-2.3027333271310235E-2</c:v>
                </c:pt>
                <c:pt idx="18">
                  <c:v>-1.6778917129109366E-2</c:v>
                </c:pt>
                <c:pt idx="19">
                  <c:v>3.3280941765497153E-2</c:v>
                </c:pt>
                <c:pt idx="20">
                  <c:v>3.3792434975262207E-2</c:v>
                </c:pt>
                <c:pt idx="21">
                  <c:v>-3.1695747612790672E-3</c:v>
                </c:pt>
                <c:pt idx="22">
                  <c:v>-4.7732787526576599E-3</c:v>
                </c:pt>
                <c:pt idx="23">
                  <c:v>7.9428535139367314E-3</c:v>
                </c:pt>
                <c:pt idx="24">
                  <c:v>4.7885596039005121E-2</c:v>
                </c:pt>
                <c:pt idx="25">
                  <c:v>-4.5351551653912622E-3</c:v>
                </c:pt>
                <c:pt idx="26">
                  <c:v>-1.2195273093818243E-2</c:v>
                </c:pt>
                <c:pt idx="27">
                  <c:v>-3.0721990369701403E-3</c:v>
                </c:pt>
                <c:pt idx="28">
                  <c:v>-1.394290596901275E-2</c:v>
                </c:pt>
                <c:pt idx="29">
                  <c:v>-2.5277807184268541E-2</c:v>
                </c:pt>
                <c:pt idx="30">
                  <c:v>1.5873349156290163E-2</c:v>
                </c:pt>
                <c:pt idx="31">
                  <c:v>-4.6745012823377181E-2</c:v>
                </c:pt>
                <c:pt idx="32">
                  <c:v>4.9382816405825767E-3</c:v>
                </c:pt>
                <c:pt idx="33">
                  <c:v>2.1121825029282504E-2</c:v>
                </c:pt>
                <c:pt idx="34">
                  <c:v>-3.4345158203971861E-2</c:v>
                </c:pt>
                <c:pt idx="35">
                  <c:v>0</c:v>
                </c:pt>
                <c:pt idx="36">
                  <c:v>-5.0041805845758387E-3</c:v>
                </c:pt>
                <c:pt idx="37">
                  <c:v>-5.0293484050019733E-3</c:v>
                </c:pt>
                <c:pt idx="38">
                  <c:v>3.3557078469723151E-3</c:v>
                </c:pt>
                <c:pt idx="39">
                  <c:v>1.9901154317295021E-2</c:v>
                </c:pt>
                <c:pt idx="40">
                  <c:v>8.1766604372455389E-3</c:v>
                </c:pt>
                <c:pt idx="41">
                  <c:v>-4.8979689755471421E-3</c:v>
                </c:pt>
                <c:pt idx="42">
                  <c:v>3.267976764616013E-3</c:v>
                </c:pt>
                <c:pt idx="43">
                  <c:v>-1.4790738001396497E-2</c:v>
                </c:pt>
                <c:pt idx="44">
                  <c:v>-3.3167526259939265E-3</c:v>
                </c:pt>
                <c:pt idx="45">
                  <c:v>-1.8441427902722792E-2</c:v>
                </c:pt>
                <c:pt idx="46">
                  <c:v>3.3783815916271906E-3</c:v>
                </c:pt>
                <c:pt idx="47">
                  <c:v>1.6849203649194455E-3</c:v>
                </c:pt>
                <c:pt idx="48">
                  <c:v>-3.077165866675366E-2</c:v>
                </c:pt>
                <c:pt idx="49">
                  <c:v>-1.7376198985408486E-3</c:v>
                </c:pt>
                <c:pt idx="50">
                  <c:v>2.5752496102414764E-2</c:v>
                </c:pt>
                <c:pt idx="51">
                  <c:v>1.5139061215684306E-2</c:v>
                </c:pt>
                <c:pt idx="52">
                  <c:v>-3.3444847228472486E-3</c:v>
                </c:pt>
                <c:pt idx="53">
                  <c:v>-1.6892293564505636E-2</c:v>
                </c:pt>
                <c:pt idx="54">
                  <c:v>2.52326254807245E-2</c:v>
                </c:pt>
                <c:pt idx="55">
                  <c:v>1.3201511858535981E-2</c:v>
                </c:pt>
                <c:pt idx="56">
                  <c:v>0</c:v>
                </c:pt>
                <c:pt idx="57">
                  <c:v>4.9059787688544056E-3</c:v>
                </c:pt>
                <c:pt idx="58">
                  <c:v>-4.9059787688545183E-3</c:v>
                </c:pt>
                <c:pt idx="59">
                  <c:v>-8.23049913651548E-3</c:v>
                </c:pt>
                <c:pt idx="60">
                  <c:v>0</c:v>
                </c:pt>
                <c:pt idx="61">
                  <c:v>1.1503824481484713E-2</c:v>
                </c:pt>
                <c:pt idx="62">
                  <c:v>1.1372990172269981E-2</c:v>
                </c:pt>
                <c:pt idx="63">
                  <c:v>-1.4646315517239189E-2</c:v>
                </c:pt>
                <c:pt idx="64">
                  <c:v>-1.1541760440171458E-2</c:v>
                </c:pt>
                <c:pt idx="65">
                  <c:v>-1.6597514183643968E-3</c:v>
                </c:pt>
                <c:pt idx="66">
                  <c:v>-1.6750810424815354E-2</c:v>
                </c:pt>
                <c:pt idx="67">
                  <c:v>-1.6906174779074388E-3</c:v>
                </c:pt>
                <c:pt idx="68">
                  <c:v>1.8441427902722931E-2</c:v>
                </c:pt>
                <c:pt idx="69">
                  <c:v>1.3201511858535981E-2</c:v>
                </c:pt>
                <c:pt idx="70">
                  <c:v>0</c:v>
                </c:pt>
                <c:pt idx="71">
                  <c:v>-1.3201511858535842E-2</c:v>
                </c:pt>
                <c:pt idx="72">
                  <c:v>-3.327790092674691E-3</c:v>
                </c:pt>
                <c:pt idx="73">
                  <c:v>-2.0202707317519466E-2</c:v>
                </c:pt>
                <c:pt idx="74">
                  <c:v>5.0890695074712281E-3</c:v>
                </c:pt>
                <c:pt idx="75">
                  <c:v>-1.0204170174241736E-2</c:v>
                </c:pt>
                <c:pt idx="76">
                  <c:v>3.4129725962399426E-3</c:v>
                </c:pt>
                <c:pt idx="77">
                  <c:v>2.0236778287352916E-2</c:v>
                </c:pt>
                <c:pt idx="78">
                  <c:v>-1.6835414463862688E-2</c:v>
                </c:pt>
                <c:pt idx="79">
                  <c:v>-3.1036973995576443E-2</c:v>
                </c:pt>
                <c:pt idx="80">
                  <c:v>-1.9452425926815294E-2</c:v>
                </c:pt>
                <c:pt idx="81">
                  <c:v>-2.3487981307213742E-2</c:v>
                </c:pt>
                <c:pt idx="82">
                  <c:v>1.8116437505302785E-2</c:v>
                </c:pt>
                <c:pt idx="83">
                  <c:v>-1.4466798417753376E-2</c:v>
                </c:pt>
                <c:pt idx="84">
                  <c:v>4.1040549870267173E-2</c:v>
                </c:pt>
                <c:pt idx="85">
                  <c:v>-8.779687652045837E-3</c:v>
                </c:pt>
                <c:pt idx="86">
                  <c:v>0</c:v>
                </c:pt>
                <c:pt idx="87">
                  <c:v>1.0526412986987603E-2</c:v>
                </c:pt>
                <c:pt idx="88">
                  <c:v>-8.764297993588242E-3</c:v>
                </c:pt>
                <c:pt idx="89">
                  <c:v>2.6065767629340941E-2</c:v>
                </c:pt>
                <c:pt idx="90">
                  <c:v>3.4246608813641747E-3</c:v>
                </c:pt>
                <c:pt idx="91">
                  <c:v>-5.1413995004186523E-3</c:v>
                </c:pt>
                <c:pt idx="92">
                  <c:v>1.3652089168327263E-2</c:v>
                </c:pt>
                <c:pt idx="93">
                  <c:v>1.1794576492836877E-2</c:v>
                </c:pt>
                <c:pt idx="94">
                  <c:v>1.6736405580296937E-3</c:v>
                </c:pt>
                <c:pt idx="95">
                  <c:v>-5.0293484050019733E-3</c:v>
                </c:pt>
                <c:pt idx="96">
                  <c:v>1.6792615197199939E-3</c:v>
                </c:pt>
                <c:pt idx="97">
                  <c:v>-1.6792615197200253E-3</c:v>
                </c:pt>
                <c:pt idx="98">
                  <c:v>-5.0547706616240603E-3</c:v>
                </c:pt>
                <c:pt idx="99">
                  <c:v>-5.0804512324189519E-3</c:v>
                </c:pt>
                <c:pt idx="100">
                  <c:v>-5.1063940745741387E-3</c:v>
                </c:pt>
                <c:pt idx="101">
                  <c:v>2.1941808538436729E-2</c:v>
                </c:pt>
                <c:pt idx="102">
                  <c:v>4.9958471933716697E-3</c:v>
                </c:pt>
                <c:pt idx="103">
                  <c:v>1.1560822401076006E-2</c:v>
                </c:pt>
                <c:pt idx="104">
                  <c:v>-6.5898096790555525E-3</c:v>
                </c:pt>
                <c:pt idx="105">
                  <c:v>1.6515280384729392E-3</c:v>
                </c:pt>
                <c:pt idx="106">
                  <c:v>-4.9627893421290139E-3</c:v>
                </c:pt>
                <c:pt idx="107">
                  <c:v>-3.3730010376693022E-2</c:v>
                </c:pt>
                <c:pt idx="108">
                  <c:v>-8.6133176781149467E-3</c:v>
                </c:pt>
                <c:pt idx="109">
                  <c:v>2.8987536873252187E-2</c:v>
                </c:pt>
                <c:pt idx="110">
                  <c:v>-8.4388686458645949E-3</c:v>
                </c:pt>
                <c:pt idx="111">
                  <c:v>1.6934805063331477E-3</c:v>
                </c:pt>
                <c:pt idx="112">
                  <c:v>-1.6934805063330315E-3</c:v>
                </c:pt>
                <c:pt idx="113">
                  <c:v>8.4388686458646035E-3</c:v>
                </c:pt>
                <c:pt idx="114">
                  <c:v>0</c:v>
                </c:pt>
                <c:pt idx="115">
                  <c:v>-3.3670065479042954E-3</c:v>
                </c:pt>
                <c:pt idx="116">
                  <c:v>-8.4674510990984941E-3</c:v>
                </c:pt>
                <c:pt idx="117">
                  <c:v>5.0890695074712281E-3</c:v>
                </c:pt>
                <c:pt idx="118">
                  <c:v>1.6906174779074521E-3</c:v>
                </c:pt>
                <c:pt idx="119">
                  <c:v>3.372684478639156E-3</c:v>
                </c:pt>
                <c:pt idx="120">
                  <c:v>-1.0152371464017962E-2</c:v>
                </c:pt>
                <c:pt idx="121">
                  <c:v>-6.8259650703998706E-3</c:v>
                </c:pt>
                <c:pt idx="122">
                  <c:v>1.52934161694984E-2</c:v>
                </c:pt>
                <c:pt idx="123">
                  <c:v>2.3334392061772839E-2</c:v>
                </c:pt>
                <c:pt idx="124">
                  <c:v>9.8361448767131897E-3</c:v>
                </c:pt>
                <c:pt idx="125">
                  <c:v>1.62999221093097E-3</c:v>
                </c:pt>
                <c:pt idx="126">
                  <c:v>-4.1568744495555775E-2</c:v>
                </c:pt>
                <c:pt idx="127">
                  <c:v>-1.1955735920148884E-2</c:v>
                </c:pt>
                <c:pt idx="128">
                  <c:v>-1.7196908795265881E-3</c:v>
                </c:pt>
                <c:pt idx="129">
                  <c:v>6.8610903799451606E-3</c:v>
                </c:pt>
                <c:pt idx="130">
                  <c:v>1.0204170174241668E-2</c:v>
                </c:pt>
                <c:pt idx="131">
                  <c:v>-1.0204170174241736E-2</c:v>
                </c:pt>
                <c:pt idx="132">
                  <c:v>-8.5837436913914419E-3</c:v>
                </c:pt>
                <c:pt idx="133">
                  <c:v>0</c:v>
                </c:pt>
                <c:pt idx="134">
                  <c:v>-1.7256259674697252E-3</c:v>
                </c:pt>
                <c:pt idx="135">
                  <c:v>6.8847087774972331E-3</c:v>
                </c:pt>
                <c:pt idx="136">
                  <c:v>-5.1590828100273357E-3</c:v>
                </c:pt>
                <c:pt idx="137">
                  <c:v>1.709443335930004E-2</c:v>
                </c:pt>
                <c:pt idx="138">
                  <c:v>6.7567824628796871E-3</c:v>
                </c:pt>
                <c:pt idx="139">
                  <c:v>3.3613477027049274E-3</c:v>
                </c:pt>
                <c:pt idx="140">
                  <c:v>0</c:v>
                </c:pt>
                <c:pt idx="141">
                  <c:v>-8.424649659251578E-3</c:v>
                </c:pt>
                <c:pt idx="142">
                  <c:v>6.7453881395316551E-3</c:v>
                </c:pt>
                <c:pt idx="143">
                  <c:v>-6.745388139531538E-3</c:v>
                </c:pt>
                <c:pt idx="144">
                  <c:v>-1.6934805063330315E-3</c:v>
                </c:pt>
                <c:pt idx="145">
                  <c:v>-6.8027473227525231E-3</c:v>
                </c:pt>
                <c:pt idx="146">
                  <c:v>-8.5690327251014033E-3</c:v>
                </c:pt>
                <c:pt idx="147">
                  <c:v>5.1502259763158611E-3</c:v>
                </c:pt>
                <c:pt idx="148">
                  <c:v>-6.8728792877620643E-3</c:v>
                </c:pt>
                <c:pt idx="149">
                  <c:v>-1.0398707220898622E-2</c:v>
                </c:pt>
                <c:pt idx="150">
                  <c:v>-2.6479923164467265E-2</c:v>
                </c:pt>
                <c:pt idx="151">
                  <c:v>-1.260142687800382E-2</c:v>
                </c:pt>
                <c:pt idx="152">
                  <c:v>2.5046031926087516E-2</c:v>
                </c:pt>
                <c:pt idx="153">
                  <c:v>1.054491317661504E-2</c:v>
                </c:pt>
                <c:pt idx="154">
                  <c:v>2.2472855852058576E-2</c:v>
                </c:pt>
                <c:pt idx="155">
                  <c:v>1.5267472130788381E-2</c:v>
                </c:pt>
                <c:pt idx="156">
                  <c:v>8.3822787528044385E-3</c:v>
                </c:pt>
                <c:pt idx="157">
                  <c:v>9.9668599153920744E-3</c:v>
                </c:pt>
                <c:pt idx="158">
                  <c:v>1.4766470116300995E-2</c:v>
                </c:pt>
                <c:pt idx="159">
                  <c:v>-1.6299922109310643E-3</c:v>
                </c:pt>
                <c:pt idx="160">
                  <c:v>-9.836144876713129E-3</c:v>
                </c:pt>
                <c:pt idx="161">
                  <c:v>2.1190686979639054E-2</c:v>
                </c:pt>
                <c:pt idx="162">
                  <c:v>1.7586384502075988E-2</c:v>
                </c:pt>
                <c:pt idx="163">
                  <c:v>-1.2759343753759986E-2</c:v>
                </c:pt>
                <c:pt idx="164">
                  <c:v>-6.4412461028569932E-3</c:v>
                </c:pt>
                <c:pt idx="165">
                  <c:v>0</c:v>
                </c:pt>
                <c:pt idx="166">
                  <c:v>4.8348200545833111E-3</c:v>
                </c:pt>
                <c:pt idx="167">
                  <c:v>-1.1317824932661572E-2</c:v>
                </c:pt>
                <c:pt idx="168">
                  <c:v>-3.2573318703065105E-3</c:v>
                </c:pt>
                <c:pt idx="169">
                  <c:v>-9.836144876713129E-3</c:v>
                </c:pt>
                <c:pt idx="170">
                  <c:v>-1.1599135843351918E-2</c:v>
                </c:pt>
                <c:pt idx="171">
                  <c:v>0</c:v>
                </c:pt>
                <c:pt idx="172">
                  <c:v>-2.3609865639133736E-2</c:v>
                </c:pt>
                <c:pt idx="173">
                  <c:v>3.4071583216143558E-3</c:v>
                </c:pt>
                <c:pt idx="174">
                  <c:v>1.6863806052004725E-2</c:v>
                </c:pt>
                <c:pt idx="175">
                  <c:v>6.6666913581892974E-3</c:v>
                </c:pt>
                <c:pt idx="176">
                  <c:v>-1.3378125946176087E-2</c:v>
                </c:pt>
                <c:pt idx="177">
                  <c:v>-2.3851215822179909E-2</c:v>
                </c:pt>
                <c:pt idx="178">
                  <c:v>0</c:v>
                </c:pt>
                <c:pt idx="179">
                  <c:v>-1.0398707220898622E-2</c:v>
                </c:pt>
                <c:pt idx="180">
                  <c:v>-3.4904049397684908E-3</c:v>
                </c:pt>
                <c:pt idx="181">
                  <c:v>0</c:v>
                </c:pt>
                <c:pt idx="182">
                  <c:v>-1.7497817237877064E-3</c:v>
                </c:pt>
                <c:pt idx="183">
                  <c:v>1.5638893884454729E-2</c:v>
                </c:pt>
                <c:pt idx="184">
                  <c:v>-8.6580627431145415E-3</c:v>
                </c:pt>
                <c:pt idx="185">
                  <c:v>0</c:v>
                </c:pt>
                <c:pt idx="186">
                  <c:v>-6.980831141340205E-3</c:v>
                </c:pt>
                <c:pt idx="187">
                  <c:v>3.496507058729306E-3</c:v>
                </c:pt>
                <c:pt idx="188">
                  <c:v>4.6043938501406798E-2</c:v>
                </c:pt>
                <c:pt idx="189">
                  <c:v>-1.6807118316381289E-2</c:v>
                </c:pt>
                <c:pt idx="190">
                  <c:v>1.6807118316381191E-2</c:v>
                </c:pt>
                <c:pt idx="191">
                  <c:v>-3.3389012655145986E-3</c:v>
                </c:pt>
                <c:pt idx="192">
                  <c:v>-3.3500868852819744E-3</c:v>
                </c:pt>
                <c:pt idx="193">
                  <c:v>6.6889881507967101E-3</c:v>
                </c:pt>
                <c:pt idx="194">
                  <c:v>-1.1735256218420965E-2</c:v>
                </c:pt>
                <c:pt idx="195">
                  <c:v>1.0067199117723941E-2</c:v>
                </c:pt>
                <c:pt idx="196">
                  <c:v>0</c:v>
                </c:pt>
                <c:pt idx="197">
                  <c:v>-6.700192569819562E-3</c:v>
                </c:pt>
                <c:pt idx="198">
                  <c:v>-8.4388686458645949E-3</c:v>
                </c:pt>
                <c:pt idx="199">
                  <c:v>0</c:v>
                </c:pt>
                <c:pt idx="200">
                  <c:v>3.3840979842404942E-3</c:v>
                </c:pt>
                <c:pt idx="201">
                  <c:v>0</c:v>
                </c:pt>
                <c:pt idx="202">
                  <c:v>-8.4818150559092306E-3</c:v>
                </c:pt>
                <c:pt idx="203">
                  <c:v>2.1904835388049829E-2</c:v>
                </c:pt>
                <c:pt idx="204">
                  <c:v>3.3277900926747457E-3</c:v>
                </c:pt>
                <c:pt idx="205">
                  <c:v>1.4839513862774217E-2</c:v>
                </c:pt>
                <c:pt idx="206">
                  <c:v>1.635323340730838E-3</c:v>
                </c:pt>
                <c:pt idx="207">
                  <c:v>-9.8522964430115944E-3</c:v>
                </c:pt>
                <c:pt idx="208">
                  <c:v>-3.3057881344995439E-3</c:v>
                </c:pt>
                <c:pt idx="209">
                  <c:v>6.6006840313520927E-3</c:v>
                </c:pt>
                <c:pt idx="210">
                  <c:v>3.2840752011900187E-3</c:v>
                </c:pt>
                <c:pt idx="211">
                  <c:v>0</c:v>
                </c:pt>
                <c:pt idx="212">
                  <c:v>4.9059787688544056E-3</c:v>
                </c:pt>
                <c:pt idx="213">
                  <c:v>8.1235215214793474E-3</c:v>
                </c:pt>
                <c:pt idx="214">
                  <c:v>-4.8661896511728994E-3</c:v>
                </c:pt>
                <c:pt idx="215">
                  <c:v>-4.8899852941917919E-3</c:v>
                </c:pt>
                <c:pt idx="216">
                  <c:v>-1.4815085785140587E-2</c:v>
                </c:pt>
                <c:pt idx="217">
                  <c:v>0</c:v>
                </c:pt>
                <c:pt idx="218">
                  <c:v>-1.1676529661835629E-2</c:v>
                </c:pt>
                <c:pt idx="219">
                  <c:v>-5.0462680676242721E-3</c:v>
                </c:pt>
                <c:pt idx="220">
                  <c:v>5.0462680676242192E-3</c:v>
                </c:pt>
                <c:pt idx="221">
                  <c:v>6.6889881507967101E-3</c:v>
                </c:pt>
                <c:pt idx="222">
                  <c:v>2.4692612590371414E-2</c:v>
                </c:pt>
                <c:pt idx="223">
                  <c:v>-1.1447385840350835E-2</c:v>
                </c:pt>
                <c:pt idx="224">
                  <c:v>-1.324522675002068E-2</c:v>
                </c:pt>
                <c:pt idx="225">
                  <c:v>1.159913584335194E-2</c:v>
                </c:pt>
                <c:pt idx="226">
                  <c:v>-8.2713457506771934E-3</c:v>
                </c:pt>
                <c:pt idx="227">
                  <c:v>9.9174366573459242E-3</c:v>
                </c:pt>
                <c:pt idx="228">
                  <c:v>-4.9464239353255741E-3</c:v>
                </c:pt>
                <c:pt idx="229">
                  <c:v>-6.633523495633906E-3</c:v>
                </c:pt>
                <c:pt idx="230">
                  <c:v>-3.3333364197582274E-3</c:v>
                </c:pt>
                <c:pt idx="231">
                  <c:v>1.6680571006970134E-3</c:v>
                </c:pt>
                <c:pt idx="232">
                  <c:v>8.2988028146950641E-3</c:v>
                </c:pt>
                <c:pt idx="233">
                  <c:v>3.3003330286566998E-3</c:v>
                </c:pt>
                <c:pt idx="234">
                  <c:v>-1.4938037108866493E-2</c:v>
                </c:pt>
                <c:pt idx="235">
                  <c:v>-1.6736405580296484E-3</c:v>
                </c:pt>
                <c:pt idx="236">
                  <c:v>5.0125418235441935E-3</c:v>
                </c:pt>
                <c:pt idx="237">
                  <c:v>9.950330853168092E-3</c:v>
                </c:pt>
                <c:pt idx="238">
                  <c:v>-3.3057881344995439E-3</c:v>
                </c:pt>
                <c:pt idx="239">
                  <c:v>3.3057881344994103E-3</c:v>
                </c:pt>
                <c:pt idx="240">
                  <c:v>1.4742281737203431E-2</c:v>
                </c:pt>
                <c:pt idx="241">
                  <c:v>1.6246957270019829E-3</c:v>
                </c:pt>
                <c:pt idx="242">
                  <c:v>-1.624695727001922E-3</c:v>
                </c:pt>
                <c:pt idx="243">
                  <c:v>2.5683594734695381E-2</c:v>
                </c:pt>
                <c:pt idx="244">
                  <c:v>3.885492640287587E-2</c:v>
                </c:pt>
                <c:pt idx="245">
                  <c:v>-9.1884260544062551E-3</c:v>
                </c:pt>
                <c:pt idx="246">
                  <c:v>-9.2736367853292149E-3</c:v>
                </c:pt>
                <c:pt idx="247">
                  <c:v>-1.5649771667127665E-2</c:v>
                </c:pt>
                <c:pt idx="248">
                  <c:v>1.4095769800393376E-2</c:v>
                </c:pt>
                <c:pt idx="249">
                  <c:v>1.2364917970949935E-2</c:v>
                </c:pt>
                <c:pt idx="250">
                  <c:v>1.3730192811902037E-2</c:v>
                </c:pt>
                <c:pt idx="251">
                  <c:v>1.5140048312150113E-3</c:v>
                </c:pt>
                <c:pt idx="252">
                  <c:v>1.6504500671463199E-2</c:v>
                </c:pt>
                <c:pt idx="253">
                  <c:v>1.6236519047640573E-2</c:v>
                </c:pt>
                <c:pt idx="254">
                  <c:v>-3.1229303633781881E-2</c:v>
                </c:pt>
                <c:pt idx="255">
                  <c:v>-1.2158204479809519E-2</c:v>
                </c:pt>
                <c:pt idx="256">
                  <c:v>-4.5977092486294314E-3</c:v>
                </c:pt>
                <c:pt idx="257">
                  <c:v>-1.5480185287899172E-2</c:v>
                </c:pt>
                <c:pt idx="258">
                  <c:v>1.854767235576105E-2</c:v>
                </c:pt>
                <c:pt idx="259">
                  <c:v>-1.8547672355761002E-2</c:v>
                </c:pt>
                <c:pt idx="260">
                  <c:v>-7.830893580547945E-3</c:v>
                </c:pt>
                <c:pt idx="261">
                  <c:v>-1.573564447430552E-3</c:v>
                </c:pt>
                <c:pt idx="262">
                  <c:v>-1.108483242449293E-2</c:v>
                </c:pt>
                <c:pt idx="263">
                  <c:v>7.9302556759775645E-3</c:v>
                </c:pt>
                <c:pt idx="264">
                  <c:v>2.4962294559913775E-2</c:v>
                </c:pt>
                <c:pt idx="265">
                  <c:v>1.5396461855928362E-3</c:v>
                </c:pt>
                <c:pt idx="266">
                  <c:v>-2.0202707317519466E-2</c:v>
                </c:pt>
                <c:pt idx="267">
                  <c:v>-6.2992334279872008E-3</c:v>
                </c:pt>
                <c:pt idx="268">
                  <c:v>2.032908163842569E-2</c:v>
                </c:pt>
                <c:pt idx="269">
                  <c:v>-1.5491869868293781E-3</c:v>
                </c:pt>
                <c:pt idx="270">
                  <c:v>-1.2480661223609144E-2</c:v>
                </c:pt>
                <c:pt idx="271">
                  <c:v>-7.8802614253059757E-3</c:v>
                </c:pt>
                <c:pt idx="272">
                  <c:v>-7.9428535139367696E-3</c:v>
                </c:pt>
                <c:pt idx="273">
                  <c:v>-3.1948908965191767E-3</c:v>
                </c:pt>
                <c:pt idx="274">
                  <c:v>-3.417745180158651E-2</c:v>
                </c:pt>
                <c:pt idx="275">
                  <c:v>0</c:v>
                </c:pt>
                <c:pt idx="276">
                  <c:v>0</c:v>
                </c:pt>
                <c:pt idx="277">
                  <c:v>-4.9792633996073379E-3</c:v>
                </c:pt>
                <c:pt idx="278">
                  <c:v>1.6625107736134572E-3</c:v>
                </c:pt>
                <c:pt idx="279">
                  <c:v>-1.1696039763191298E-2</c:v>
                </c:pt>
                <c:pt idx="280">
                  <c:v>-3.2453744849738515E-2</c:v>
                </c:pt>
                <c:pt idx="281">
                  <c:v>-2.2828032556200833E-2</c:v>
                </c:pt>
                <c:pt idx="282">
                  <c:v>8.8417905814610117E-3</c:v>
                </c:pt>
                <c:pt idx="283">
                  <c:v>3.2903401106945E-2</c:v>
                </c:pt>
                <c:pt idx="284">
                  <c:v>-2.0654779030746025E-2</c:v>
                </c:pt>
                <c:pt idx="285">
                  <c:v>-5.2310494175525557E-3</c:v>
                </c:pt>
                <c:pt idx="286">
                  <c:v>-2.4780028998486966E-2</c:v>
                </c:pt>
                <c:pt idx="287">
                  <c:v>0</c:v>
                </c:pt>
                <c:pt idx="288">
                  <c:v>4.2111485350126848E-2</c:v>
                </c:pt>
                <c:pt idx="289">
                  <c:v>-1.7196908795265881E-3</c:v>
                </c:pt>
                <c:pt idx="290">
                  <c:v>8.5690327251013668E-3</c:v>
                </c:pt>
                <c:pt idx="291">
                  <c:v>-5.1326032265202022E-3</c:v>
                </c:pt>
                <c:pt idx="292">
                  <c:v>1.1935350549272854E-2</c:v>
                </c:pt>
                <c:pt idx="293">
                  <c:v>1.6934805063331477E-3</c:v>
                </c:pt>
                <c:pt idx="294">
                  <c:v>1.1774736544533537E-2</c:v>
                </c:pt>
                <c:pt idx="295">
                  <c:v>-2.3689771122404665E-2</c:v>
                </c:pt>
                <c:pt idx="296">
                  <c:v>8.5252008233596271E-3</c:v>
                </c:pt>
                <c:pt idx="297">
                  <c:v>1.8503471564559726E-2</c:v>
                </c:pt>
                <c:pt idx="298">
                  <c:v>-5.0125418235442863E-3</c:v>
                </c:pt>
                <c:pt idx="299">
                  <c:v>-1.3490929741015402E-2</c:v>
                </c:pt>
                <c:pt idx="300">
                  <c:v>-1.8852314979209188E-2</c:v>
                </c:pt>
                <c:pt idx="301">
                  <c:v>-2.0979790469194522E-2</c:v>
                </c:pt>
                <c:pt idx="302">
                  <c:v>1.7652255245691492E-3</c:v>
                </c:pt>
                <c:pt idx="303">
                  <c:v>-1.6000341346441189E-2</c:v>
                </c:pt>
                <c:pt idx="304">
                  <c:v>-1.7937224540268775E-3</c:v>
                </c:pt>
                <c:pt idx="305">
                  <c:v>2.8320476787455515E-2</c:v>
                </c:pt>
                <c:pt idx="306">
                  <c:v>0</c:v>
                </c:pt>
                <c:pt idx="307">
                  <c:v>-1.9383866821048531E-2</c:v>
                </c:pt>
                <c:pt idx="308">
                  <c:v>-1.7809443709948087E-3</c:v>
                </c:pt>
                <c:pt idx="309">
                  <c:v>7.1048256237445824E-3</c:v>
                </c:pt>
                <c:pt idx="310">
                  <c:v>8.8106296821549059E-3</c:v>
                </c:pt>
                <c:pt idx="311">
                  <c:v>-8.8106296821549197E-3</c:v>
                </c:pt>
                <c:pt idx="312">
                  <c:v>-1.2466768765130047E-2</c:v>
                </c:pt>
                <c:pt idx="313">
                  <c:v>-1.9910159959329751E-2</c:v>
                </c:pt>
                <c:pt idx="314">
                  <c:v>-1.829826677076116E-3</c:v>
                </c:pt>
                <c:pt idx="315">
                  <c:v>-3.7317763007195165E-2</c:v>
                </c:pt>
                <c:pt idx="316">
                  <c:v>9.4608085042288889E-3</c:v>
                </c:pt>
                <c:pt idx="317">
                  <c:v>1.30965389198455E-2</c:v>
                </c:pt>
                <c:pt idx="318">
                  <c:v>-1.3096538919845569E-2</c:v>
                </c:pt>
                <c:pt idx="319">
                  <c:v>5.6338177182560642E-3</c:v>
                </c:pt>
                <c:pt idx="320">
                  <c:v>1.4870162479451407E-2</c:v>
                </c:pt>
                <c:pt idx="321">
                  <c:v>-2.616971773338472E-2</c:v>
                </c:pt>
                <c:pt idx="322">
                  <c:v>-1.5267472130788421E-2</c:v>
                </c:pt>
                <c:pt idx="323">
                  <c:v>-3.8535693159899662E-3</c:v>
                </c:pt>
                <c:pt idx="324">
                  <c:v>5.7747994938839578E-3</c:v>
                </c:pt>
                <c:pt idx="325">
                  <c:v>-3.1191612478007055E-2</c:v>
                </c:pt>
                <c:pt idx="326">
                  <c:v>1.1811160928344619E-2</c:v>
                </c:pt>
                <c:pt idx="327">
                  <c:v>1.745922137176855E-2</c:v>
                </c:pt>
                <c:pt idx="328">
                  <c:v>1.9048194970694411E-2</c:v>
                </c:pt>
                <c:pt idx="329">
                  <c:v>1.4981553615616894E-2</c:v>
                </c:pt>
                <c:pt idx="330">
                  <c:v>-3.0190972279145682E-2</c:v>
                </c:pt>
                <c:pt idx="331">
                  <c:v>1.5209418663528708E-2</c:v>
                </c:pt>
                <c:pt idx="332">
                  <c:v>-3.7807228399060443E-3</c:v>
                </c:pt>
                <c:pt idx="333">
                  <c:v>-1.5267472130788421E-2</c:v>
                </c:pt>
                <c:pt idx="334">
                  <c:v>7.6628727455690972E-3</c:v>
                </c:pt>
                <c:pt idx="335">
                  <c:v>-1.9268418865877032E-2</c:v>
                </c:pt>
                <c:pt idx="336">
                  <c:v>3.0653741091002305E-2</c:v>
                </c:pt>
                <c:pt idx="337">
                  <c:v>3.1571795875813789E-2</c:v>
                </c:pt>
                <c:pt idx="338">
                  <c:v>2.3487981307213759E-2</c:v>
                </c:pt>
                <c:pt idx="339">
                  <c:v>-1.9838342219664327E-2</c:v>
                </c:pt>
                <c:pt idx="340">
                  <c:v>-1.6529301951210582E-2</c:v>
                </c:pt>
                <c:pt idx="341">
                  <c:v>0</c:v>
                </c:pt>
                <c:pt idx="342">
                  <c:v>-9.3023926623135612E-3</c:v>
                </c:pt>
                <c:pt idx="343">
                  <c:v>1.6682499959936061E-2</c:v>
                </c:pt>
                <c:pt idx="344">
                  <c:v>-5.5299680094610861E-3</c:v>
                </c:pt>
                <c:pt idx="345">
                  <c:v>-2.0542272300314038E-2</c:v>
                </c:pt>
                <c:pt idx="346">
                  <c:v>-2.677024106460478E-2</c:v>
                </c:pt>
                <c:pt idx="347">
                  <c:v>-5.8309203107932096E-3</c:v>
                </c:pt>
                <c:pt idx="348">
                  <c:v>-7.8278286202467916E-3</c:v>
                </c:pt>
                <c:pt idx="349">
                  <c:v>-1.9665689720408269E-3</c:v>
                </c:pt>
                <c:pt idx="350">
                  <c:v>-1.3875346493617068E-2</c:v>
                </c:pt>
                <c:pt idx="351">
                  <c:v>-6.0060240602119218E-3</c:v>
                </c:pt>
                <c:pt idx="352">
                  <c:v>1.3958352250706855E-2</c:v>
                </c:pt>
                <c:pt idx="353">
                  <c:v>-2.1011278212593038E-2</c:v>
                </c:pt>
                <c:pt idx="354">
                  <c:v>-1.8367863331387208E-2</c:v>
                </c:pt>
                <c:pt idx="355">
                  <c:v>2.0576138946801622E-3</c:v>
                </c:pt>
                <c:pt idx="356">
                  <c:v>2.4366687775833305E-2</c:v>
                </c:pt>
                <c:pt idx="357">
                  <c:v>-2.0080328032455234E-3</c:v>
                </c:pt>
                <c:pt idx="358">
                  <c:v>-1.3151428804126895E-2</c:v>
                </c:pt>
                <c:pt idx="359">
                  <c:v>-3.1026273563100618E-2</c:v>
                </c:pt>
                <c:pt idx="360">
                  <c:v>-4.8422584676228765E-2</c:v>
                </c:pt>
                <c:pt idx="361">
                  <c:v>-3.0220542642884408E-2</c:v>
                </c:pt>
                <c:pt idx="362">
                  <c:v>1.3544225107757253E-2</c:v>
                </c:pt>
                <c:pt idx="363">
                  <c:v>-2.3824155727506593E-2</c:v>
                </c:pt>
                <c:pt idx="364">
                  <c:v>4.9282088423018428E-2</c:v>
                </c:pt>
                <c:pt idx="365">
                  <c:v>2.0552372953321199E-2</c:v>
                </c:pt>
                <c:pt idx="366">
                  <c:v>-1.076436658715843E-2</c:v>
                </c:pt>
                <c:pt idx="367">
                  <c:v>-2.7429037170063942E-2</c:v>
                </c:pt>
                <c:pt idx="368">
                  <c:v>4.5660105113759411E-2</c:v>
                </c:pt>
                <c:pt idx="369">
                  <c:v>9.5188450092068399E-3</c:v>
                </c:pt>
                <c:pt idx="370">
                  <c:v>3.6179656577502259E-2</c:v>
                </c:pt>
                <c:pt idx="371">
                  <c:v>6.072893157899082E-3</c:v>
                </c:pt>
                <c:pt idx="372">
                  <c:v>-9.1232259755220629E-3</c:v>
                </c:pt>
                <c:pt idx="373">
                  <c:v>8.113634774169631E-3</c:v>
                </c:pt>
                <c:pt idx="374">
                  <c:v>1.2048338516174574E-2</c:v>
                </c:pt>
                <c:pt idx="375">
                  <c:v>3.9840690148745129E-3</c:v>
                </c:pt>
                <c:pt idx="376">
                  <c:v>-6.9825720111310313E-3</c:v>
                </c:pt>
                <c:pt idx="377">
                  <c:v>-9.0498355199179273E-3</c:v>
                </c:pt>
                <c:pt idx="378">
                  <c:v>1.4042357123038984E-2</c:v>
                </c:pt>
                <c:pt idx="379">
                  <c:v>-1.9940186068643953E-3</c:v>
                </c:pt>
                <c:pt idx="380">
                  <c:v>1.5841915465657923E-2</c:v>
                </c:pt>
                <c:pt idx="381">
                  <c:v>-9.8717484791541171E-3</c:v>
                </c:pt>
                <c:pt idx="382">
                  <c:v>-2.409755157906053E-2</c:v>
                </c:pt>
                <c:pt idx="383">
                  <c:v>1.8127384592556701E-2</c:v>
                </c:pt>
                <c:pt idx="384">
                  <c:v>-1.9980026626731087E-3</c:v>
                </c:pt>
                <c:pt idx="385">
                  <c:v>3.1498667059371016E-2</c:v>
                </c:pt>
                <c:pt idx="386">
                  <c:v>-7.7821404420549628E-3</c:v>
                </c:pt>
                <c:pt idx="387">
                  <c:v>-3.9138993211363287E-3</c:v>
                </c:pt>
                <c:pt idx="388">
                  <c:v>-1.9802627296179754E-2</c:v>
                </c:pt>
                <c:pt idx="389">
                  <c:v>2.7615167032973391E-2</c:v>
                </c:pt>
                <c:pt idx="390">
                  <c:v>5.8196090532640025E-3</c:v>
                </c:pt>
                <c:pt idx="391">
                  <c:v>1.1538589556493806E-2</c:v>
                </c:pt>
                <c:pt idx="392">
                  <c:v>3.8167985267008112E-3</c:v>
                </c:pt>
                <c:pt idx="393">
                  <c:v>3.8022859497384787E-3</c:v>
                </c:pt>
                <c:pt idx="394">
                  <c:v>-1.3371736965889308E-2</c:v>
                </c:pt>
                <c:pt idx="395">
                  <c:v>-1.9249284095843938E-3</c:v>
                </c:pt>
                <c:pt idx="396">
                  <c:v>-1.749315744751723E-2</c:v>
                </c:pt>
                <c:pt idx="397">
                  <c:v>-1.1834457647002796E-2</c:v>
                </c:pt>
                <c:pt idx="398">
                  <c:v>-1.9860979716294028E-3</c:v>
                </c:pt>
                <c:pt idx="399">
                  <c:v>9.8912774787427004E-3</c:v>
                </c:pt>
                <c:pt idx="400">
                  <c:v>7.8431774610258787E-3</c:v>
                </c:pt>
                <c:pt idx="401">
                  <c:v>-2.6721035637614764E-2</c:v>
                </c:pt>
                <c:pt idx="402">
                  <c:v>-5.0276626769655006E-3</c:v>
                </c:pt>
                <c:pt idx="403">
                  <c:v>1.798250255043227E-2</c:v>
                </c:pt>
                <c:pt idx="404">
                  <c:v>-2.9133150269942079E-2</c:v>
                </c:pt>
                <c:pt idx="405">
                  <c:v>-1.1276388067934609E-2</c:v>
                </c:pt>
                <c:pt idx="406">
                  <c:v>2.0597329630105622E-3</c:v>
                </c:pt>
                <c:pt idx="407">
                  <c:v>6.1538655743782859E-3</c:v>
                </c:pt>
                <c:pt idx="408">
                  <c:v>-3.4324742541074607E-2</c:v>
                </c:pt>
                <c:pt idx="409">
                  <c:v>5.2770571008438193E-3</c:v>
                </c:pt>
                <c:pt idx="410">
                  <c:v>2.3922097591418532E-2</c:v>
                </c:pt>
                <c:pt idx="411">
                  <c:v>1.327227241663043E-2</c:v>
                </c:pt>
                <c:pt idx="412">
                  <c:v>-2.6723070140753508E-2</c:v>
                </c:pt>
                <c:pt idx="413">
                  <c:v>-7.3183808076798399E-3</c:v>
                </c:pt>
                <c:pt idx="414">
                  <c:v>-9.4887375087014583E-3</c:v>
                </c:pt>
                <c:pt idx="415">
                  <c:v>-1.0649727916658039E-2</c:v>
                </c:pt>
                <c:pt idx="416">
                  <c:v>2.0138465425359423E-2</c:v>
                </c:pt>
                <c:pt idx="417">
                  <c:v>-1.1609629077839008E-2</c:v>
                </c:pt>
                <c:pt idx="418">
                  <c:v>-1.3896535762524538E-2</c:v>
                </c:pt>
                <c:pt idx="419">
                  <c:v>-2.0664139302942794E-2</c:v>
                </c:pt>
                <c:pt idx="420">
                  <c:v>-1.8858018634396723E-2</c:v>
                </c:pt>
                <c:pt idx="421">
                  <c:v>3.353832098431458E-3</c:v>
                </c:pt>
                <c:pt idx="422">
                  <c:v>-2.2574322038539065E-2</c:v>
                </c:pt>
                <c:pt idx="423">
                  <c:v>-6.8728792877620643E-3</c:v>
                </c:pt>
                <c:pt idx="424">
                  <c:v>-3.0340717052672272E-2</c:v>
                </c:pt>
                <c:pt idx="425">
                  <c:v>-1.1919092237210311E-2</c:v>
                </c:pt>
                <c:pt idx="426">
                  <c:v>2.8370697129215566E-2</c:v>
                </c:pt>
                <c:pt idx="427">
                  <c:v>3.6617363238223309E-2</c:v>
                </c:pt>
                <c:pt idx="428">
                  <c:v>1.3393057336438035E-2</c:v>
                </c:pt>
                <c:pt idx="429">
                  <c:v>-2.9248429126232201E-2</c:v>
                </c:pt>
                <c:pt idx="430">
                  <c:v>-8.701137698962981E-2</c:v>
                </c:pt>
                <c:pt idx="431">
                  <c:v>-1.0012599292429814E-2</c:v>
                </c:pt>
                <c:pt idx="432">
                  <c:v>-6.309169193264721E-3</c:v>
                </c:pt>
                <c:pt idx="433">
                  <c:v>4.2137584448404528E-2</c:v>
                </c:pt>
                <c:pt idx="434">
                  <c:v>-3.7087068662335958E-2</c:v>
                </c:pt>
                <c:pt idx="435">
                  <c:v>2.4876904755404477E-2</c:v>
                </c:pt>
                <c:pt idx="436">
                  <c:v>-2.8662398234886408E-2</c:v>
                </c:pt>
                <c:pt idx="437">
                  <c:v>5.0441468866780029E-3</c:v>
                </c:pt>
                <c:pt idx="438">
                  <c:v>-2.0331068783583633E-2</c:v>
                </c:pt>
                <c:pt idx="439">
                  <c:v>-6.4391722810212011E-3</c:v>
                </c:pt>
                <c:pt idx="440">
                  <c:v>-4.2222630422346703E-2</c:v>
                </c:pt>
                <c:pt idx="441">
                  <c:v>1.3387080782459279E-2</c:v>
                </c:pt>
                <c:pt idx="442">
                  <c:v>2.4952049613489749E-2</c:v>
                </c:pt>
                <c:pt idx="443">
                  <c:v>-1.5686596167699508E-2</c:v>
                </c:pt>
                <c:pt idx="444">
                  <c:v>2.7292142288007554E-2</c:v>
                </c:pt>
                <c:pt idx="445">
                  <c:v>3.8387763071656669E-3</c:v>
                </c:pt>
                <c:pt idx="446">
                  <c:v>8.9002494702640784E-3</c:v>
                </c:pt>
                <c:pt idx="447">
                  <c:v>-2.824321231339505E-2</c:v>
                </c:pt>
                <c:pt idx="448">
                  <c:v>-5.2219439811517126E-3</c:v>
                </c:pt>
                <c:pt idx="449">
                  <c:v>2.0726130517116952E-2</c:v>
                </c:pt>
                <c:pt idx="450">
                  <c:v>2.2814677766171264E-2</c:v>
                </c:pt>
                <c:pt idx="451">
                  <c:v>4.4124804908938095E-2</c:v>
                </c:pt>
                <c:pt idx="452">
                  <c:v>-2.3045289117884019E-2</c:v>
                </c:pt>
                <c:pt idx="453">
                  <c:v>8.013708736309727E-2</c:v>
                </c:pt>
                <c:pt idx="454">
                  <c:v>7.8962621222255398E-3</c:v>
                </c:pt>
                <c:pt idx="455">
                  <c:v>7.5711821735696377E-2</c:v>
                </c:pt>
                <c:pt idx="456">
                  <c:v>1.4478019180653235E-2</c:v>
                </c:pt>
                <c:pt idx="457">
                  <c:v>-4.1152321451065439E-3</c:v>
                </c:pt>
                <c:pt idx="458">
                  <c:v>4.1152321451065794E-3</c:v>
                </c:pt>
                <c:pt idx="459">
                  <c:v>-1.0320009031989472E-2</c:v>
                </c:pt>
                <c:pt idx="460">
                  <c:v>1.8500013743920209E-2</c:v>
                </c:pt>
                <c:pt idx="461">
                  <c:v>2.0345886977874567E-3</c:v>
                </c:pt>
                <c:pt idx="462">
                  <c:v>8.0972102326193028E-3</c:v>
                </c:pt>
                <c:pt idx="463">
                  <c:v>4.024150299725548E-3</c:v>
                </c:pt>
                <c:pt idx="464">
                  <c:v>-3.5772848614305734E-2</c:v>
                </c:pt>
                <c:pt idx="465">
                  <c:v>1.3436894672242647E-2</c:v>
                </c:pt>
                <c:pt idx="466">
                  <c:v>6.1412680220824288E-3</c:v>
                </c:pt>
                <c:pt idx="467">
                  <c:v>1.7198198297220822E-2</c:v>
                </c:pt>
                <c:pt idx="468">
                  <c:v>-1.210912878974945E-2</c:v>
                </c:pt>
                <c:pt idx="469">
                  <c:v>-7.1319711372715899E-3</c:v>
                </c:pt>
                <c:pt idx="470">
                  <c:v>-2.2751756983416069E-2</c:v>
                </c:pt>
                <c:pt idx="471">
                  <c:v>-6.2959284568148118E-3</c:v>
                </c:pt>
                <c:pt idx="472">
                  <c:v>-7.3957019611290246E-3</c:v>
                </c:pt>
                <c:pt idx="473">
                  <c:v>2.0987129164668127E-2</c:v>
                </c:pt>
                <c:pt idx="474">
                  <c:v>-1.3591427203539001E-2</c:v>
                </c:pt>
                <c:pt idx="475">
                  <c:v>-7.3957019611290246E-3</c:v>
                </c:pt>
                <c:pt idx="476">
                  <c:v>1.8908126336834946E-2</c:v>
                </c:pt>
                <c:pt idx="477">
                  <c:v>0</c:v>
                </c:pt>
                <c:pt idx="478">
                  <c:v>-1.9969134393929413E-2</c:v>
                </c:pt>
                <c:pt idx="479">
                  <c:v>-9.600073729019231E-3</c:v>
                </c:pt>
                <c:pt idx="480">
                  <c:v>-1.9481135571822541E-2</c:v>
                </c:pt>
                <c:pt idx="481">
                  <c:v>3.2733253449691085E-3</c:v>
                </c:pt>
                <c:pt idx="482">
                  <c:v>1.9418085857101516E-2</c:v>
                </c:pt>
                <c:pt idx="483">
                  <c:v>-2.8170876966696335E-2</c:v>
                </c:pt>
                <c:pt idx="484">
                  <c:v>3.2912810840727306E-3</c:v>
                </c:pt>
                <c:pt idx="485">
                  <c:v>1.0946908591815748E-3</c:v>
                </c:pt>
                <c:pt idx="486">
                  <c:v>-1.3216051391526375E-2</c:v>
                </c:pt>
                <c:pt idx="487">
                  <c:v>-1.11483874826143E-2</c:v>
                </c:pt>
                <c:pt idx="488">
                  <c:v>5.5897294787868122E-3</c:v>
                </c:pt>
                <c:pt idx="489">
                  <c:v>9.9834439841832052E-3</c:v>
                </c:pt>
                <c:pt idx="490">
                  <c:v>-7.7562715713590967E-3</c:v>
                </c:pt>
                <c:pt idx="491">
                  <c:v>1.9824437784844565E-2</c:v>
                </c:pt>
                <c:pt idx="492">
                  <c:v>0</c:v>
                </c:pt>
                <c:pt idx="493">
                  <c:v>4.7906978409241671E-2</c:v>
                </c:pt>
                <c:pt idx="494">
                  <c:v>1.0341353794732531E-2</c:v>
                </c:pt>
                <c:pt idx="495">
                  <c:v>-3.0911925696728579E-3</c:v>
                </c:pt>
                <c:pt idx="496">
                  <c:v>4.119470295238804E-3</c:v>
                </c:pt>
                <c:pt idx="497">
                  <c:v>2.7371196796131977E-2</c:v>
                </c:pt>
                <c:pt idx="498">
                  <c:v>9.950330853168092E-3</c:v>
                </c:pt>
                <c:pt idx="499">
                  <c:v>-3.9682591756206222E-3</c:v>
                </c:pt>
                <c:pt idx="500">
                  <c:v>7.6519149834196137E-2</c:v>
                </c:pt>
                <c:pt idx="501">
                  <c:v>-3.9441732051296731E-2</c:v>
                </c:pt>
                <c:pt idx="502">
                  <c:v>1.5209418663528708E-2</c:v>
                </c:pt>
                <c:pt idx="503">
                  <c:v>1.8692133012152546E-2</c:v>
                </c:pt>
                <c:pt idx="504">
                  <c:v>3.6968618813262026E-3</c:v>
                </c:pt>
                <c:pt idx="505">
                  <c:v>-2.9964788701936394E-2</c:v>
                </c:pt>
                <c:pt idx="506">
                  <c:v>-5.7197486727869531E-3</c:v>
                </c:pt>
                <c:pt idx="507">
                  <c:v>3.1987675493397101E-2</c:v>
                </c:pt>
                <c:pt idx="508">
                  <c:v>0</c:v>
                </c:pt>
                <c:pt idx="509">
                  <c:v>9.2166551049240476E-3</c:v>
                </c:pt>
                <c:pt idx="510">
                  <c:v>-7.366515816762554E-3</c:v>
                </c:pt>
                <c:pt idx="511">
                  <c:v>7.3665158167626459E-3</c:v>
                </c:pt>
                <c:pt idx="512">
                  <c:v>-3.7387532071620329E-2</c:v>
                </c:pt>
                <c:pt idx="513">
                  <c:v>5.6980211146377959E-3</c:v>
                </c:pt>
                <c:pt idx="514">
                  <c:v>-1.9121041446778397E-2</c:v>
                </c:pt>
                <c:pt idx="515">
                  <c:v>-1.9323677510539241E-3</c:v>
                </c:pt>
                <c:pt idx="516">
                  <c:v>-1.9361090268664404E-3</c:v>
                </c:pt>
                <c:pt idx="517">
                  <c:v>-1.7595761890379601E-2</c:v>
                </c:pt>
                <c:pt idx="518">
                  <c:v>2.1464238668300002E-2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E-4DE6-BB35-942FD0B2E006}"/>
            </c:ext>
          </c:extLst>
        </c:ser>
        <c:ser>
          <c:idx val="1"/>
          <c:order val="1"/>
          <c:tx>
            <c:strRef>
              <c:f>分析!$E$1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分析!$E$2:$E$542</c:f>
              <c:numCache>
                <c:formatCode>General</c:formatCode>
                <c:ptCount val="541"/>
                <c:pt idx="0">
                  <c:v>6.5547556984154815E-3</c:v>
                </c:pt>
                <c:pt idx="1">
                  <c:v>-1.127325585555941E-3</c:v>
                </c:pt>
                <c:pt idx="2">
                  <c:v>1.5291162860491942E-2</c:v>
                </c:pt>
                <c:pt idx="3">
                  <c:v>1.6295464619577673E-2</c:v>
                </c:pt>
                <c:pt idx="4">
                  <c:v>6.0184481136918459E-3</c:v>
                </c:pt>
                <c:pt idx="5">
                  <c:v>-3.6447725325188247E-3</c:v>
                </c:pt>
                <c:pt idx="6">
                  <c:v>1.7222965707514623E-2</c:v>
                </c:pt>
                <c:pt idx="7">
                  <c:v>-3.9895658021679428E-3</c:v>
                </c:pt>
                <c:pt idx="8">
                  <c:v>-5.7976154774999171E-3</c:v>
                </c:pt>
                <c:pt idx="9">
                  <c:v>-2.8113188533841185E-4</c:v>
                </c:pt>
                <c:pt idx="10">
                  <c:v>1.685498302510521E-2</c:v>
                </c:pt>
                <c:pt idx="11">
                  <c:v>-4.4938492841729953E-3</c:v>
                </c:pt>
                <c:pt idx="12">
                  <c:v>2.1752446866334027E-2</c:v>
                </c:pt>
                <c:pt idx="13">
                  <c:v>-8.3760223897332564E-3</c:v>
                </c:pt>
                <c:pt idx="14">
                  <c:v>-4.5355272913229806E-3</c:v>
                </c:pt>
                <c:pt idx="15">
                  <c:v>-1.8205652852815602E-2</c:v>
                </c:pt>
                <c:pt idx="16">
                  <c:v>2.7168498050162142E-3</c:v>
                </c:pt>
                <c:pt idx="17">
                  <c:v>-1.8354937824981227E-2</c:v>
                </c:pt>
                <c:pt idx="18">
                  <c:v>-1.816955083264157E-2</c:v>
                </c:pt>
                <c:pt idx="19">
                  <c:v>1.7793891015975984E-2</c:v>
                </c:pt>
                <c:pt idx="20">
                  <c:v>2.2455765085343214E-2</c:v>
                </c:pt>
                <c:pt idx="21">
                  <c:v>7.1487591169065766E-4</c:v>
                </c:pt>
                <c:pt idx="22">
                  <c:v>-4.1363256935224154E-3</c:v>
                </c:pt>
                <c:pt idx="23">
                  <c:v>6.1050571160864448E-3</c:v>
                </c:pt>
                <c:pt idx="24">
                  <c:v>3.4817447337859117E-2</c:v>
                </c:pt>
                <c:pt idx="25">
                  <c:v>3.7954177937858683E-3</c:v>
                </c:pt>
                <c:pt idx="26">
                  <c:v>-5.0741830760492775E-3</c:v>
                </c:pt>
                <c:pt idx="27">
                  <c:v>4.2001306827932324E-3</c:v>
                </c:pt>
                <c:pt idx="28">
                  <c:v>2.0235399627314037E-3</c:v>
                </c:pt>
                <c:pt idx="29">
                  <c:v>-1.4139787772117104E-2</c:v>
                </c:pt>
                <c:pt idx="30">
                  <c:v>1.4673555359577806E-2</c:v>
                </c:pt>
                <c:pt idx="31">
                  <c:v>-3.0760939116861726E-2</c:v>
                </c:pt>
                <c:pt idx="32">
                  <c:v>-4.3384167210342573E-4</c:v>
                </c:pt>
                <c:pt idx="33">
                  <c:v>1.6471891752575147E-2</c:v>
                </c:pt>
                <c:pt idx="34">
                  <c:v>-1.9012900780252483E-2</c:v>
                </c:pt>
                <c:pt idx="35">
                  <c:v>-3.2227385165937289E-3</c:v>
                </c:pt>
                <c:pt idx="36">
                  <c:v>-2.2175061408121663E-3</c:v>
                </c:pt>
                <c:pt idx="37">
                  <c:v>2.082486374257468E-3</c:v>
                </c:pt>
                <c:pt idx="38">
                  <c:v>3.6883732061742986E-3</c:v>
                </c:pt>
                <c:pt idx="39">
                  <c:v>1.6695893247393755E-2</c:v>
                </c:pt>
                <c:pt idx="40">
                  <c:v>4.6629173994289482E-3</c:v>
                </c:pt>
                <c:pt idx="41">
                  <c:v>-3.599260598151589E-4</c:v>
                </c:pt>
                <c:pt idx="42">
                  <c:v>3.9204716406820812E-3</c:v>
                </c:pt>
                <c:pt idx="43">
                  <c:v>-5.9848253551562092E-3</c:v>
                </c:pt>
                <c:pt idx="44">
                  <c:v>4.4314793172281182E-3</c:v>
                </c:pt>
                <c:pt idx="45">
                  <c:v>-1.3449678699620196E-2</c:v>
                </c:pt>
                <c:pt idx="46">
                  <c:v>7.3764429184580106E-3</c:v>
                </c:pt>
                <c:pt idx="47">
                  <c:v>-7.1863020511732574E-4</c:v>
                </c:pt>
                <c:pt idx="48">
                  <c:v>-9.0327243709452613E-3</c:v>
                </c:pt>
                <c:pt idx="49">
                  <c:v>1.746186670858514E-3</c:v>
                </c:pt>
                <c:pt idx="50">
                  <c:v>1.5185367910961839E-2</c:v>
                </c:pt>
                <c:pt idx="51">
                  <c:v>1.0377226626026512E-2</c:v>
                </c:pt>
                <c:pt idx="52">
                  <c:v>4.7791557181156748E-3</c:v>
                </c:pt>
                <c:pt idx="53">
                  <c:v>-7.5043955370881835E-3</c:v>
                </c:pt>
                <c:pt idx="54">
                  <c:v>8.4932754797189067E-3</c:v>
                </c:pt>
                <c:pt idx="55">
                  <c:v>1.4621683179673299E-2</c:v>
                </c:pt>
                <c:pt idx="56">
                  <c:v>6.5841468530998312E-3</c:v>
                </c:pt>
                <c:pt idx="57">
                  <c:v>-4.2829366605410379E-3</c:v>
                </c:pt>
                <c:pt idx="58">
                  <c:v>3.3218505455625316E-4</c:v>
                </c:pt>
                <c:pt idx="59">
                  <c:v>-2.0655768919255698E-3</c:v>
                </c:pt>
                <c:pt idx="60">
                  <c:v>2.4374885003113286E-3</c:v>
                </c:pt>
                <c:pt idx="61">
                  <c:v>1.2418721398794987E-2</c:v>
                </c:pt>
                <c:pt idx="62">
                  <c:v>4.7950307097057851E-3</c:v>
                </c:pt>
                <c:pt idx="63">
                  <c:v>6.0698854266469891E-3</c:v>
                </c:pt>
                <c:pt idx="64">
                  <c:v>3.5036080576760376E-3</c:v>
                </c:pt>
                <c:pt idx="65">
                  <c:v>-7.0532553174546134E-3</c:v>
                </c:pt>
                <c:pt idx="66">
                  <c:v>-6.1307184373451144E-3</c:v>
                </c:pt>
                <c:pt idx="67">
                  <c:v>1.1820785264935765E-2</c:v>
                </c:pt>
                <c:pt idx="68">
                  <c:v>1.5601094974142643E-2</c:v>
                </c:pt>
                <c:pt idx="69">
                  <c:v>1.3427663985105169E-3</c:v>
                </c:pt>
                <c:pt idx="70">
                  <c:v>-1.6136708169880879E-3</c:v>
                </c:pt>
                <c:pt idx="71">
                  <c:v>-4.9475511671515795E-5</c:v>
                </c:pt>
                <c:pt idx="72">
                  <c:v>-1.979486004566729E-2</c:v>
                </c:pt>
                <c:pt idx="73">
                  <c:v>-1.6897534200748479E-2</c:v>
                </c:pt>
                <c:pt idx="74">
                  <c:v>-5.349170994872093E-3</c:v>
                </c:pt>
                <c:pt idx="75">
                  <c:v>8.9202565156761716E-3</c:v>
                </c:pt>
                <c:pt idx="76">
                  <c:v>1.695758584624716E-2</c:v>
                </c:pt>
                <c:pt idx="77">
                  <c:v>-2.8615171977693791E-3</c:v>
                </c:pt>
                <c:pt idx="78">
                  <c:v>-3.8591590821400699E-2</c:v>
                </c:pt>
                <c:pt idx="79">
                  <c:v>-4.1917803274896304E-2</c:v>
                </c:pt>
                <c:pt idx="80">
                  <c:v>-1.4713749063001649E-2</c:v>
                </c:pt>
                <c:pt idx="81">
                  <c:v>9.9686059470603695E-3</c:v>
                </c:pt>
                <c:pt idx="82">
                  <c:v>-3.0354179766194561E-2</c:v>
                </c:pt>
                <c:pt idx="83">
                  <c:v>5.0302292125257761E-2</c:v>
                </c:pt>
                <c:pt idx="84">
                  <c:v>-8.2533300648385862E-4</c:v>
                </c:pt>
                <c:pt idx="85">
                  <c:v>-5.6130525891825824E-3</c:v>
                </c:pt>
                <c:pt idx="86">
                  <c:v>1.6058708091476883E-2</c:v>
                </c:pt>
                <c:pt idx="87">
                  <c:v>2.2199813613279274E-3</c:v>
                </c:pt>
                <c:pt idx="88">
                  <c:v>1.5630378083650809E-2</c:v>
                </c:pt>
                <c:pt idx="89">
                  <c:v>2.8893194880503905E-3</c:v>
                </c:pt>
                <c:pt idx="90">
                  <c:v>-2.5314917871574667E-3</c:v>
                </c:pt>
                <c:pt idx="91">
                  <c:v>1.6088195315663027E-2</c:v>
                </c:pt>
                <c:pt idx="92">
                  <c:v>1.1642703793326315E-2</c:v>
                </c:pt>
                <c:pt idx="93">
                  <c:v>5.489289059315572E-3</c:v>
                </c:pt>
                <c:pt idx="94">
                  <c:v>1.5487350994357067E-4</c:v>
                </c:pt>
                <c:pt idx="95">
                  <c:v>4.7148164036409238E-3</c:v>
                </c:pt>
                <c:pt idx="96">
                  <c:v>-5.7423681495756742E-3</c:v>
                </c:pt>
                <c:pt idx="97">
                  <c:v>-3.7100568869957657E-3</c:v>
                </c:pt>
                <c:pt idx="98">
                  <c:v>-4.5077229727527699E-4</c:v>
                </c:pt>
                <c:pt idx="99">
                  <c:v>-6.4619718649311366E-3</c:v>
                </c:pt>
                <c:pt idx="100">
                  <c:v>1.1311329603062407E-2</c:v>
                </c:pt>
                <c:pt idx="101">
                  <c:v>3.1594148617467162E-3</c:v>
                </c:pt>
                <c:pt idx="102">
                  <c:v>9.1236952194300742E-3</c:v>
                </c:pt>
                <c:pt idx="103">
                  <c:v>-3.6580920576030451E-3</c:v>
                </c:pt>
                <c:pt idx="104">
                  <c:v>4.7696719687993685E-3</c:v>
                </c:pt>
                <c:pt idx="105">
                  <c:v>-4.1528195775370012E-3</c:v>
                </c:pt>
                <c:pt idx="106">
                  <c:v>-1.4866317961313243E-2</c:v>
                </c:pt>
                <c:pt idx="107">
                  <c:v>7.3642960653765705E-4</c:v>
                </c:pt>
                <c:pt idx="108">
                  <c:v>1.5178611227353695E-2</c:v>
                </c:pt>
                <c:pt idx="109">
                  <c:v>4.1013540222549476E-3</c:v>
                </c:pt>
                <c:pt idx="110">
                  <c:v>5.4441100868815751E-3</c:v>
                </c:pt>
                <c:pt idx="111">
                  <c:v>5.0140053144055617E-3</c:v>
                </c:pt>
                <c:pt idx="112">
                  <c:v>4.1028260232748236E-4</c:v>
                </c:pt>
                <c:pt idx="113">
                  <c:v>8.8971023193493703E-3</c:v>
                </c:pt>
                <c:pt idx="114">
                  <c:v>-2.3412577325192404E-3</c:v>
                </c:pt>
                <c:pt idx="115">
                  <c:v>-2.1392572292679206E-4</c:v>
                </c:pt>
                <c:pt idx="116">
                  <c:v>1.1742079180118162E-2</c:v>
                </c:pt>
                <c:pt idx="117">
                  <c:v>-3.4939133272527843E-4</c:v>
                </c:pt>
                <c:pt idx="118">
                  <c:v>-3.4884991774237145E-3</c:v>
                </c:pt>
                <c:pt idx="119">
                  <c:v>8.6236173907700052E-4</c:v>
                </c:pt>
                <c:pt idx="120">
                  <c:v>-1.1518470607901144E-2</c:v>
                </c:pt>
                <c:pt idx="121">
                  <c:v>8.6171705435720402E-3</c:v>
                </c:pt>
                <c:pt idx="122">
                  <c:v>1.8613427484123241E-3</c:v>
                </c:pt>
                <c:pt idx="123">
                  <c:v>-9.9152082434678619E-5</c:v>
                </c:pt>
                <c:pt idx="124">
                  <c:v>1.0503985707430958E-2</c:v>
                </c:pt>
                <c:pt idx="125">
                  <c:v>-7.7340558426199166E-3</c:v>
                </c:pt>
                <c:pt idx="126">
                  <c:v>-5.9409722301643998E-3</c:v>
                </c:pt>
                <c:pt idx="127">
                  <c:v>-1.475250935629841E-2</c:v>
                </c:pt>
                <c:pt idx="128">
                  <c:v>-3.9986398359818922E-3</c:v>
                </c:pt>
                <c:pt idx="129">
                  <c:v>6.4823171723191412E-3</c:v>
                </c:pt>
                <c:pt idx="130">
                  <c:v>3.3566072232168601E-5</c:v>
                </c:pt>
                <c:pt idx="131">
                  <c:v>-9.6842619005711797E-3</c:v>
                </c:pt>
                <c:pt idx="132">
                  <c:v>-7.7114995386236658E-3</c:v>
                </c:pt>
                <c:pt idx="133">
                  <c:v>-7.8272793973696402E-3</c:v>
                </c:pt>
                <c:pt idx="134">
                  <c:v>1.5495683377534189E-2</c:v>
                </c:pt>
                <c:pt idx="135">
                  <c:v>-8.9697225444780402E-3</c:v>
                </c:pt>
                <c:pt idx="136">
                  <c:v>1.4726255452664472E-2</c:v>
                </c:pt>
                <c:pt idx="137">
                  <c:v>2.8799068740014639E-3</c:v>
                </c:pt>
                <c:pt idx="138">
                  <c:v>3.9872448064539844E-3</c:v>
                </c:pt>
                <c:pt idx="139">
                  <c:v>-1.1792931926539177E-3</c:v>
                </c:pt>
                <c:pt idx="140">
                  <c:v>-4.3746816035741681E-3</c:v>
                </c:pt>
                <c:pt idx="141">
                  <c:v>-2.3494570364955124E-3</c:v>
                </c:pt>
                <c:pt idx="142">
                  <c:v>-9.2798928280815526E-3</c:v>
                </c:pt>
                <c:pt idx="143">
                  <c:v>-5.5837277811488254E-3</c:v>
                </c:pt>
                <c:pt idx="144">
                  <c:v>-4.2036810550010953E-4</c:v>
                </c:pt>
                <c:pt idx="145">
                  <c:v>-1.3907582707991976E-2</c:v>
                </c:pt>
                <c:pt idx="146">
                  <c:v>-7.2894318430122302E-3</c:v>
                </c:pt>
                <c:pt idx="147">
                  <c:v>-1.177873980840281E-2</c:v>
                </c:pt>
                <c:pt idx="148">
                  <c:v>9.8490991733009153E-3</c:v>
                </c:pt>
                <c:pt idx="149">
                  <c:v>-2.7161095140185977E-2</c:v>
                </c:pt>
                <c:pt idx="150">
                  <c:v>-2.0453968339573898E-3</c:v>
                </c:pt>
                <c:pt idx="151">
                  <c:v>2.4176130323769199E-2</c:v>
                </c:pt>
                <c:pt idx="152">
                  <c:v>4.582208157957326E-3</c:v>
                </c:pt>
                <c:pt idx="153">
                  <c:v>1.3414148101134456E-2</c:v>
                </c:pt>
                <c:pt idx="154">
                  <c:v>1.2371633595722068E-3</c:v>
                </c:pt>
                <c:pt idx="155">
                  <c:v>8.342038993794279E-3</c:v>
                </c:pt>
                <c:pt idx="156">
                  <c:v>1.0783634574966543E-2</c:v>
                </c:pt>
                <c:pt idx="157">
                  <c:v>5.375656965437587E-3</c:v>
                </c:pt>
                <c:pt idx="158">
                  <c:v>-9.3231323558200382E-4</c:v>
                </c:pt>
                <c:pt idx="159">
                  <c:v>-8.8654702734871152E-3</c:v>
                </c:pt>
                <c:pt idx="160">
                  <c:v>1.1319233799409531E-2</c:v>
                </c:pt>
                <c:pt idx="161">
                  <c:v>-1.2349484444872472E-3</c:v>
                </c:pt>
                <c:pt idx="162">
                  <c:v>-3.8043406769861874E-3</c:v>
                </c:pt>
                <c:pt idx="163">
                  <c:v>-9.1286991865137702E-3</c:v>
                </c:pt>
                <c:pt idx="164">
                  <c:v>1.9574855053540964E-3</c:v>
                </c:pt>
                <c:pt idx="165">
                  <c:v>9.7899354364939083E-3</c:v>
                </c:pt>
                <c:pt idx="166">
                  <c:v>-1.6185028254176114E-3</c:v>
                </c:pt>
                <c:pt idx="167">
                  <c:v>-6.5422937450534339E-4</c:v>
                </c:pt>
                <c:pt idx="168">
                  <c:v>-4.6509395768187974E-3</c:v>
                </c:pt>
                <c:pt idx="169">
                  <c:v>-4.3485435070605314E-3</c:v>
                </c:pt>
                <c:pt idx="170">
                  <c:v>-1.105558680783069E-4</c:v>
                </c:pt>
                <c:pt idx="171">
                  <c:v>-2.0523642839098417E-2</c:v>
                </c:pt>
                <c:pt idx="172">
                  <c:v>8.9637234794201943E-3</c:v>
                </c:pt>
                <c:pt idx="173">
                  <c:v>1.0598653378027447E-2</c:v>
                </c:pt>
                <c:pt idx="174">
                  <c:v>3.0994495549825107E-3</c:v>
                </c:pt>
                <c:pt idx="175">
                  <c:v>-7.6724119691461501E-3</c:v>
                </c:pt>
                <c:pt idx="176">
                  <c:v>-1.915500403224293E-2</c:v>
                </c:pt>
                <c:pt idx="177">
                  <c:v>4.694181574485686E-3</c:v>
                </c:pt>
                <c:pt idx="178">
                  <c:v>-2.1721297902930339E-2</c:v>
                </c:pt>
                <c:pt idx="179">
                  <c:v>-9.8572514683920986E-3</c:v>
                </c:pt>
                <c:pt idx="180">
                  <c:v>3.1884314456805331E-3</c:v>
                </c:pt>
                <c:pt idx="181">
                  <c:v>-4.1145750405663598E-3</c:v>
                </c:pt>
                <c:pt idx="182">
                  <c:v>1.9374093762109572E-2</c:v>
                </c:pt>
                <c:pt idx="183">
                  <c:v>-4.4030202826702124E-3</c:v>
                </c:pt>
                <c:pt idx="184">
                  <c:v>-1.0729547276335445E-2</c:v>
                </c:pt>
                <c:pt idx="185">
                  <c:v>-7.0007420595736853E-3</c:v>
                </c:pt>
                <c:pt idx="186">
                  <c:v>2.4004129141526106E-3</c:v>
                </c:pt>
                <c:pt idx="187">
                  <c:v>2.3753202453669336E-2</c:v>
                </c:pt>
                <c:pt idx="188">
                  <c:v>-4.5229154431644459E-3</c:v>
                </c:pt>
                <c:pt idx="189">
                  <c:v>1.1617593253832164E-2</c:v>
                </c:pt>
                <c:pt idx="190">
                  <c:v>-7.6059093082214431E-4</c:v>
                </c:pt>
                <c:pt idx="191">
                  <c:v>1.0003472728347528E-4</c:v>
                </c:pt>
                <c:pt idx="192">
                  <c:v>-4.5563757751345548E-5</c:v>
                </c:pt>
                <c:pt idx="193">
                  <c:v>3.2560774522560199E-4</c:v>
                </c:pt>
                <c:pt idx="194">
                  <c:v>8.2585481592232796E-3</c:v>
                </c:pt>
                <c:pt idx="195">
                  <c:v>2.3577990894240765E-3</c:v>
                </c:pt>
                <c:pt idx="196">
                  <c:v>-1.9298720217074395E-3</c:v>
                </c:pt>
                <c:pt idx="197">
                  <c:v>-3.1867338760204257E-3</c:v>
                </c:pt>
                <c:pt idx="198">
                  <c:v>4.7469497047653445E-3</c:v>
                </c:pt>
                <c:pt idx="199">
                  <c:v>-1.3297691325191917E-4</c:v>
                </c:pt>
                <c:pt idx="200">
                  <c:v>3.2870766655865146E-3</c:v>
                </c:pt>
                <c:pt idx="201">
                  <c:v>-2.5321352830872754E-3</c:v>
                </c:pt>
                <c:pt idx="202">
                  <c:v>1.2685912493646829E-2</c:v>
                </c:pt>
                <c:pt idx="203">
                  <c:v>6.821857743153698E-3</c:v>
                </c:pt>
                <c:pt idx="204">
                  <c:v>7.2123103222029097E-3</c:v>
                </c:pt>
                <c:pt idx="205">
                  <c:v>1.0421932461503294E-3</c:v>
                </c:pt>
                <c:pt idx="206">
                  <c:v>-6.1196546559415645E-3</c:v>
                </c:pt>
                <c:pt idx="207">
                  <c:v>3.752369730259613E-3</c:v>
                </c:pt>
                <c:pt idx="208">
                  <c:v>6.6191555446098692E-3</c:v>
                </c:pt>
                <c:pt idx="209">
                  <c:v>3.3209279610151949E-3</c:v>
                </c:pt>
                <c:pt idx="210">
                  <c:v>3.9996592330478172E-3</c:v>
                </c:pt>
                <c:pt idx="211">
                  <c:v>4.3437333534098836E-3</c:v>
                </c:pt>
                <c:pt idx="212">
                  <c:v>-1.2932587962411644E-3</c:v>
                </c:pt>
                <c:pt idx="213">
                  <c:v>-8.2934968332087184E-4</c:v>
                </c:pt>
                <c:pt idx="214">
                  <c:v>-7.7486289143776912E-3</c:v>
                </c:pt>
                <c:pt idx="215">
                  <c:v>-1.3367614499934027E-3</c:v>
                </c:pt>
                <c:pt idx="216">
                  <c:v>6.6124705453457098E-4</c:v>
                </c:pt>
                <c:pt idx="217">
                  <c:v>-1.6263620389794918E-2</c:v>
                </c:pt>
                <c:pt idx="218">
                  <c:v>-2.3806224513876809E-3</c:v>
                </c:pt>
                <c:pt idx="219">
                  <c:v>5.7354486419707905E-3</c:v>
                </c:pt>
                <c:pt idx="220">
                  <c:v>9.0382518383434075E-3</c:v>
                </c:pt>
                <c:pt idx="221">
                  <c:v>7.8667751309394376E-3</c:v>
                </c:pt>
                <c:pt idx="222">
                  <c:v>-1.5662708399389435E-3</c:v>
                </c:pt>
                <c:pt idx="223">
                  <c:v>-5.0471094931238913E-4</c:v>
                </c:pt>
                <c:pt idx="224">
                  <c:v>6.1270352650917492E-3</c:v>
                </c:pt>
                <c:pt idx="225">
                  <c:v>1.9927403596596517E-3</c:v>
                </c:pt>
                <c:pt idx="226">
                  <c:v>4.5710361560009427E-3</c:v>
                </c:pt>
                <c:pt idx="227">
                  <c:v>-4.9165428385354384E-3</c:v>
                </c:pt>
                <c:pt idx="228">
                  <c:v>-3.2960859618992653E-3</c:v>
                </c:pt>
                <c:pt idx="229">
                  <c:v>-9.5134948102384882E-3</c:v>
                </c:pt>
                <c:pt idx="230">
                  <c:v>3.4447783933116136E-3</c:v>
                </c:pt>
                <c:pt idx="231">
                  <c:v>7.0891902545106716E-3</c:v>
                </c:pt>
                <c:pt idx="232">
                  <c:v>1.5084761016892893E-3</c:v>
                </c:pt>
                <c:pt idx="233">
                  <c:v>-8.0876200543197885E-3</c:v>
                </c:pt>
                <c:pt idx="234">
                  <c:v>6.7775583471671218E-3</c:v>
                </c:pt>
                <c:pt idx="235">
                  <c:v>2.1091900200707839E-3</c:v>
                </c:pt>
                <c:pt idx="236">
                  <c:v>6.6994036869422917E-3</c:v>
                </c:pt>
                <c:pt idx="237">
                  <c:v>8.3437364304442209E-4</c:v>
                </c:pt>
                <c:pt idx="238">
                  <c:v>4.8485194534643632E-3</c:v>
                </c:pt>
                <c:pt idx="239">
                  <c:v>8.1594070690761168E-3</c:v>
                </c:pt>
                <c:pt idx="240">
                  <c:v>2.8244564322124108E-3</c:v>
                </c:pt>
                <c:pt idx="241">
                  <c:v>-1.6145755457971822E-3</c:v>
                </c:pt>
                <c:pt idx="242">
                  <c:v>2.8320568652129949E-3</c:v>
                </c:pt>
                <c:pt idx="243">
                  <c:v>1.3905750108878977E-2</c:v>
                </c:pt>
                <c:pt idx="244">
                  <c:v>-1.4254012931954182E-3</c:v>
                </c:pt>
                <c:pt idx="245">
                  <c:v>-7.1629601421504194E-3</c:v>
                </c:pt>
                <c:pt idx="246">
                  <c:v>-1.0846999623716196E-2</c:v>
                </c:pt>
                <c:pt idx="247">
                  <c:v>3.8243790795743199E-3</c:v>
                </c:pt>
                <c:pt idx="248">
                  <c:v>2.673601279734047E-3</c:v>
                </c:pt>
                <c:pt idx="249">
                  <c:v>4.7561936318642533E-3</c:v>
                </c:pt>
                <c:pt idx="250">
                  <c:v>3.3428665974610905E-3</c:v>
                </c:pt>
                <c:pt idx="251">
                  <c:v>-1.8240707057748354E-3</c:v>
                </c:pt>
                <c:pt idx="252">
                  <c:v>6.6132623204458582E-3</c:v>
                </c:pt>
                <c:pt idx="253">
                  <c:v>-7.9557383344358457E-3</c:v>
                </c:pt>
                <c:pt idx="254">
                  <c:v>-8.2598550550890149E-3</c:v>
                </c:pt>
                <c:pt idx="255">
                  <c:v>-5.038526387467952E-4</c:v>
                </c:pt>
                <c:pt idx="256">
                  <c:v>-1.7663797461974096E-2</c:v>
                </c:pt>
                <c:pt idx="257">
                  <c:v>5.0009819020988659E-3</c:v>
                </c:pt>
                <c:pt idx="258">
                  <c:v>-1.6134765585838904E-2</c:v>
                </c:pt>
                <c:pt idx="259">
                  <c:v>-1.5105788089703508E-3</c:v>
                </c:pt>
                <c:pt idx="260">
                  <c:v>1.2700229036282214E-2</c:v>
                </c:pt>
                <c:pt idx="261">
                  <c:v>3.6947666410900404E-3</c:v>
                </c:pt>
                <c:pt idx="262">
                  <c:v>1.0255230060815374E-2</c:v>
                </c:pt>
                <c:pt idx="263">
                  <c:v>1.0210665976462904E-2</c:v>
                </c:pt>
                <c:pt idx="264">
                  <c:v>-1.4795132292794897E-3</c:v>
                </c:pt>
                <c:pt idx="265">
                  <c:v>-1.7256364823272845E-2</c:v>
                </c:pt>
                <c:pt idx="266">
                  <c:v>-2.5513247633950202E-3</c:v>
                </c:pt>
                <c:pt idx="267">
                  <c:v>1.5458284337330031E-2</c:v>
                </c:pt>
                <c:pt idx="268">
                  <c:v>2.0328537581586425E-3</c:v>
                </c:pt>
                <c:pt idx="269">
                  <c:v>-1.9846467413046171E-3</c:v>
                </c:pt>
                <c:pt idx="270">
                  <c:v>-5.9578773418613199E-4</c:v>
                </c:pt>
                <c:pt idx="271">
                  <c:v>-1.393754202031558E-2</c:v>
                </c:pt>
                <c:pt idx="272">
                  <c:v>4.7989743250371128E-3</c:v>
                </c:pt>
                <c:pt idx="273">
                  <c:v>-2.5873872512829871E-2</c:v>
                </c:pt>
                <c:pt idx="274">
                  <c:v>3.2700314375735734E-3</c:v>
                </c:pt>
                <c:pt idx="275">
                  <c:v>1.3843671878997434E-2</c:v>
                </c:pt>
                <c:pt idx="276">
                  <c:v>-1.7139477372037999E-3</c:v>
                </c:pt>
                <c:pt idx="277">
                  <c:v>3.7316831193382437E-3</c:v>
                </c:pt>
                <c:pt idx="278">
                  <c:v>-1.1094913745354363E-2</c:v>
                </c:pt>
                <c:pt idx="279">
                  <c:v>-3.1956133989154201E-2</c:v>
                </c:pt>
                <c:pt idx="280">
                  <c:v>-2.0788896090451883E-2</c:v>
                </c:pt>
                <c:pt idx="281">
                  <c:v>1.1235694538056337E-2</c:v>
                </c:pt>
                <c:pt idx="282">
                  <c:v>2.425996059091784E-2</c:v>
                </c:pt>
                <c:pt idx="283">
                  <c:v>-9.7101044768514912E-3</c:v>
                </c:pt>
                <c:pt idx="284">
                  <c:v>-9.8539265253337239E-5</c:v>
                </c:pt>
                <c:pt idx="285">
                  <c:v>-1.9713267247363879E-2</c:v>
                </c:pt>
                <c:pt idx="286">
                  <c:v>8.7221068505331561E-4</c:v>
                </c:pt>
                <c:pt idx="287">
                  <c:v>2.9510988919511587E-2</c:v>
                </c:pt>
                <c:pt idx="288">
                  <c:v>4.7551295902744506E-4</c:v>
                </c:pt>
                <c:pt idx="289">
                  <c:v>5.9308625797431964E-3</c:v>
                </c:pt>
                <c:pt idx="290">
                  <c:v>-3.6926862292402621E-5</c:v>
                </c:pt>
                <c:pt idx="291">
                  <c:v>9.7282121373226497E-3</c:v>
                </c:pt>
                <c:pt idx="292">
                  <c:v>-1.8237770887799395E-3</c:v>
                </c:pt>
                <c:pt idx="293">
                  <c:v>-1.2500748968403315E-3</c:v>
                </c:pt>
                <c:pt idx="294">
                  <c:v>-8.9178439054798577E-3</c:v>
                </c:pt>
                <c:pt idx="295">
                  <c:v>1.6339596818480894E-3</c:v>
                </c:pt>
                <c:pt idx="296">
                  <c:v>1.0875971686518483E-2</c:v>
                </c:pt>
                <c:pt idx="297">
                  <c:v>-2.6578896084086126E-3</c:v>
                </c:pt>
                <c:pt idx="298">
                  <c:v>-3.8438702235508394E-3</c:v>
                </c:pt>
                <c:pt idx="299">
                  <c:v>-5.8660450722456264E-3</c:v>
                </c:pt>
                <c:pt idx="300">
                  <c:v>-1.9819549900202179E-2</c:v>
                </c:pt>
                <c:pt idx="301">
                  <c:v>6.1461866470830136E-3</c:v>
                </c:pt>
                <c:pt idx="302">
                  <c:v>-1.3757858538851777E-2</c:v>
                </c:pt>
                <c:pt idx="303">
                  <c:v>-3.3760432512988563E-3</c:v>
                </c:pt>
                <c:pt idx="304">
                  <c:v>1.8123390928228837E-2</c:v>
                </c:pt>
                <c:pt idx="305">
                  <c:v>-3.241934841780481E-3</c:v>
                </c:pt>
                <c:pt idx="306">
                  <c:v>-1.4100782598905456E-2</c:v>
                </c:pt>
                <c:pt idx="307">
                  <c:v>-6.2124728802067835E-3</c:v>
                </c:pt>
                <c:pt idx="308">
                  <c:v>5.5783514317884111E-3</c:v>
                </c:pt>
                <c:pt idx="309">
                  <c:v>9.1078590594980829E-3</c:v>
                </c:pt>
                <c:pt idx="310">
                  <c:v>-1.2213289591978883E-3</c:v>
                </c:pt>
                <c:pt idx="311">
                  <c:v>-6.0234572862296097E-3</c:v>
                </c:pt>
                <c:pt idx="312">
                  <c:v>-2.4027166091965681E-2</c:v>
                </c:pt>
                <c:pt idx="313">
                  <c:v>1.4362351418832778E-3</c:v>
                </c:pt>
                <c:pt idx="314">
                  <c:v>-2.0726614066522715E-2</c:v>
                </c:pt>
                <c:pt idx="315">
                  <c:v>7.0918126112669653E-3</c:v>
                </c:pt>
                <c:pt idx="316">
                  <c:v>1.0469084429092069E-2</c:v>
                </c:pt>
                <c:pt idx="317">
                  <c:v>-5.6377455099258884E-3</c:v>
                </c:pt>
                <c:pt idx="318">
                  <c:v>4.0484091334350592E-3</c:v>
                </c:pt>
                <c:pt idx="319">
                  <c:v>7.8341608007221029E-3</c:v>
                </c:pt>
                <c:pt idx="320">
                  <c:v>-1.7395143376603368E-2</c:v>
                </c:pt>
                <c:pt idx="321">
                  <c:v>-2.2139609541446618E-2</c:v>
                </c:pt>
                <c:pt idx="322">
                  <c:v>7.9601537611391092E-4</c:v>
                </c:pt>
                <c:pt idx="323">
                  <c:v>-3.4582971426193499E-3</c:v>
                </c:pt>
                <c:pt idx="324">
                  <c:v>-2.4639717139692398E-2</c:v>
                </c:pt>
                <c:pt idx="325">
                  <c:v>1.3727764491292588E-2</c:v>
                </c:pt>
                <c:pt idx="326">
                  <c:v>4.3172000275257701E-3</c:v>
                </c:pt>
                <c:pt idx="327">
                  <c:v>9.7036887987287639E-3</c:v>
                </c:pt>
                <c:pt idx="328">
                  <c:v>1.4884265674516381E-2</c:v>
                </c:pt>
                <c:pt idx="329">
                  <c:v>-1.7114536808456777E-2</c:v>
                </c:pt>
                <c:pt idx="330">
                  <c:v>7.7431531371105712E-3</c:v>
                </c:pt>
                <c:pt idx="331">
                  <c:v>7.157954567534483E-4</c:v>
                </c:pt>
                <c:pt idx="332">
                  <c:v>-1.2003882163328147E-2</c:v>
                </c:pt>
                <c:pt idx="333">
                  <c:v>8.756565739091924E-3</c:v>
                </c:pt>
                <c:pt idx="334">
                  <c:v>-8.430866118560195E-3</c:v>
                </c:pt>
                <c:pt idx="335">
                  <c:v>1.8451845953664326E-2</c:v>
                </c:pt>
                <c:pt idx="336">
                  <c:v>2.0951650111821062E-2</c:v>
                </c:pt>
                <c:pt idx="337">
                  <c:v>1.1799053459126772E-2</c:v>
                </c:pt>
                <c:pt idx="338">
                  <c:v>-7.9252718520932183E-3</c:v>
                </c:pt>
                <c:pt idx="339">
                  <c:v>-7.3745840473934373E-3</c:v>
                </c:pt>
                <c:pt idx="340">
                  <c:v>3.2203278689587737E-3</c:v>
                </c:pt>
                <c:pt idx="341">
                  <c:v>-5.6209890820767654E-3</c:v>
                </c:pt>
                <c:pt idx="342">
                  <c:v>9.5005416664918473E-3</c:v>
                </c:pt>
                <c:pt idx="343">
                  <c:v>-2.9538735953781527E-3</c:v>
                </c:pt>
                <c:pt idx="344">
                  <c:v>-9.7469691072219894E-3</c:v>
                </c:pt>
                <c:pt idx="345">
                  <c:v>-2.392524316501525E-2</c:v>
                </c:pt>
                <c:pt idx="346">
                  <c:v>-1.4702097599705412E-3</c:v>
                </c:pt>
                <c:pt idx="347">
                  <c:v>-3.0031343704797807E-3</c:v>
                </c:pt>
                <c:pt idx="348">
                  <c:v>-1.0091193906392704E-2</c:v>
                </c:pt>
                <c:pt idx="349">
                  <c:v>-1.2538372663138345E-2</c:v>
                </c:pt>
                <c:pt idx="350">
                  <c:v>-1.7652178919042413E-2</c:v>
                </c:pt>
                <c:pt idx="351">
                  <c:v>2.3223131304744026E-2</c:v>
                </c:pt>
                <c:pt idx="352">
                  <c:v>-2.4514348472508125E-2</c:v>
                </c:pt>
                <c:pt idx="353">
                  <c:v>-1.1224629791892147E-2</c:v>
                </c:pt>
                <c:pt idx="354">
                  <c:v>8.3255650829592055E-3</c:v>
                </c:pt>
                <c:pt idx="355">
                  <c:v>1.586282233330806E-2</c:v>
                </c:pt>
                <c:pt idx="356">
                  <c:v>-6.976282924934742E-3</c:v>
                </c:pt>
                <c:pt idx="357">
                  <c:v>-1.302428545547144E-2</c:v>
                </c:pt>
                <c:pt idx="358">
                  <c:v>-2.7567856276357966E-2</c:v>
                </c:pt>
                <c:pt idx="359">
                  <c:v>-3.3096615084015048E-2</c:v>
                </c:pt>
                <c:pt idx="360">
                  <c:v>-8.8249796694293524E-3</c:v>
                </c:pt>
                <c:pt idx="361">
                  <c:v>9.2515834133342616E-3</c:v>
                </c:pt>
                <c:pt idx="362">
                  <c:v>-2.5672428210981674E-2</c:v>
                </c:pt>
                <c:pt idx="363">
                  <c:v>2.4770880145055799E-2</c:v>
                </c:pt>
                <c:pt idx="364">
                  <c:v>8.9068075050118944E-3</c:v>
                </c:pt>
                <c:pt idx="365">
                  <c:v>-8.6096514722276401E-3</c:v>
                </c:pt>
                <c:pt idx="366">
                  <c:v>-2.7565852968217848E-2</c:v>
                </c:pt>
                <c:pt idx="367">
                  <c:v>2.6459941890848843E-2</c:v>
                </c:pt>
                <c:pt idx="368">
                  <c:v>7.9157006527928332E-3</c:v>
                </c:pt>
                <c:pt idx="369">
                  <c:v>7.7340097798331122E-3</c:v>
                </c:pt>
                <c:pt idx="370">
                  <c:v>1.1549020131904118E-2</c:v>
                </c:pt>
                <c:pt idx="371">
                  <c:v>-1.73793567569718E-3</c:v>
                </c:pt>
                <c:pt idx="372">
                  <c:v>2.6600926581102882E-3</c:v>
                </c:pt>
                <c:pt idx="373">
                  <c:v>1.3783442228943291E-2</c:v>
                </c:pt>
                <c:pt idx="374">
                  <c:v>7.8028132430499396E-4</c:v>
                </c:pt>
                <c:pt idx="375">
                  <c:v>-8.7200761556450795E-4</c:v>
                </c:pt>
                <c:pt idx="376">
                  <c:v>-8.7113030702005035E-3</c:v>
                </c:pt>
                <c:pt idx="377">
                  <c:v>7.7239445913780506E-3</c:v>
                </c:pt>
                <c:pt idx="378">
                  <c:v>-1.991679778536001E-3</c:v>
                </c:pt>
                <c:pt idx="379">
                  <c:v>7.2374213955215651E-3</c:v>
                </c:pt>
                <c:pt idx="380">
                  <c:v>-1.2260711076986664E-3</c:v>
                </c:pt>
                <c:pt idx="381">
                  <c:v>-1.5773517174608329E-2</c:v>
                </c:pt>
                <c:pt idx="382">
                  <c:v>2.0179392945539709E-3</c:v>
                </c:pt>
                <c:pt idx="383">
                  <c:v>-5.0760839227668884E-3</c:v>
                </c:pt>
                <c:pt idx="384">
                  <c:v>2.2452832860113806E-2</c:v>
                </c:pt>
                <c:pt idx="385">
                  <c:v>-1.040035287431858E-3</c:v>
                </c:pt>
                <c:pt idx="386">
                  <c:v>1.9866605254613722E-3</c:v>
                </c:pt>
                <c:pt idx="387">
                  <c:v>-7.4200633694958473E-3</c:v>
                </c:pt>
                <c:pt idx="388">
                  <c:v>1.7177394309179115E-2</c:v>
                </c:pt>
                <c:pt idx="389">
                  <c:v>5.9776907736355757E-3</c:v>
                </c:pt>
                <c:pt idx="390">
                  <c:v>8.361837745817462E-3</c:v>
                </c:pt>
                <c:pt idx="391">
                  <c:v>2.0887945878674485E-4</c:v>
                </c:pt>
                <c:pt idx="392">
                  <c:v>2.9061635554847851E-3</c:v>
                </c:pt>
                <c:pt idx="393">
                  <c:v>-4.451433809396158E-3</c:v>
                </c:pt>
                <c:pt idx="394">
                  <c:v>7.804120684051294E-4</c:v>
                </c:pt>
                <c:pt idx="395">
                  <c:v>-1.0676753897071876E-2</c:v>
                </c:pt>
                <c:pt idx="396">
                  <c:v>-9.8382426238927713E-3</c:v>
                </c:pt>
                <c:pt idx="397">
                  <c:v>-1.7702074652606965E-3</c:v>
                </c:pt>
                <c:pt idx="398">
                  <c:v>8.6457714351264314E-3</c:v>
                </c:pt>
                <c:pt idx="399">
                  <c:v>5.1446504363011477E-3</c:v>
                </c:pt>
                <c:pt idx="400">
                  <c:v>-2.3325295527837103E-2</c:v>
                </c:pt>
                <c:pt idx="401">
                  <c:v>1.8366550016717413E-3</c:v>
                </c:pt>
                <c:pt idx="402">
                  <c:v>9.4386680405187974E-3</c:v>
                </c:pt>
                <c:pt idx="403">
                  <c:v>-1.9639867614138884E-2</c:v>
                </c:pt>
                <c:pt idx="404">
                  <c:v>-8.7410733549141192E-3</c:v>
                </c:pt>
                <c:pt idx="405">
                  <c:v>-8.1409789431331108E-4</c:v>
                </c:pt>
                <c:pt idx="406">
                  <c:v>1.0975815043071787E-3</c:v>
                </c:pt>
                <c:pt idx="407">
                  <c:v>-1.8369416299274736E-2</c:v>
                </c:pt>
                <c:pt idx="408">
                  <c:v>1.1959395340639379E-2</c:v>
                </c:pt>
                <c:pt idx="409">
                  <c:v>1.5243799126726638E-2</c:v>
                </c:pt>
                <c:pt idx="410">
                  <c:v>5.8569244936815638E-3</c:v>
                </c:pt>
                <c:pt idx="411">
                  <c:v>-1.5978604441048053E-2</c:v>
                </c:pt>
                <c:pt idx="412">
                  <c:v>7.9994065686749851E-4</c:v>
                </c:pt>
                <c:pt idx="413">
                  <c:v>-7.408422948045364E-3</c:v>
                </c:pt>
                <c:pt idx="414">
                  <c:v>-9.3889684783643578E-3</c:v>
                </c:pt>
                <c:pt idx="415">
                  <c:v>8.5329390555613765E-3</c:v>
                </c:pt>
                <c:pt idx="416">
                  <c:v>-8.6133653286571167E-3</c:v>
                </c:pt>
                <c:pt idx="417">
                  <c:v>-9.745377901574934E-3</c:v>
                </c:pt>
                <c:pt idx="418">
                  <c:v>-1.1706639543857011E-2</c:v>
                </c:pt>
                <c:pt idx="419">
                  <c:v>-2.439054793292408E-2</c:v>
                </c:pt>
                <c:pt idx="420">
                  <c:v>3.5066001695242361E-3</c:v>
                </c:pt>
                <c:pt idx="421">
                  <c:v>-2.642032692402416E-2</c:v>
                </c:pt>
                <c:pt idx="422">
                  <c:v>5.0510195820374949E-3</c:v>
                </c:pt>
                <c:pt idx="423">
                  <c:v>-8.136870412780231E-3</c:v>
                </c:pt>
                <c:pt idx="424">
                  <c:v>-9.2872007356616451E-3</c:v>
                </c:pt>
                <c:pt idx="425">
                  <c:v>2.0541635476981072E-2</c:v>
                </c:pt>
                <c:pt idx="426">
                  <c:v>1.6430391835798547E-2</c:v>
                </c:pt>
                <c:pt idx="427">
                  <c:v>6.5445326556260331E-3</c:v>
                </c:pt>
                <c:pt idx="428">
                  <c:v>-1.3754457763721735E-2</c:v>
                </c:pt>
                <c:pt idx="429">
                  <c:v>-4.4489811795886347E-2</c:v>
                </c:pt>
                <c:pt idx="430">
                  <c:v>-1.8932898255631281E-3</c:v>
                </c:pt>
                <c:pt idx="431">
                  <c:v>-2.0896023023140899E-2</c:v>
                </c:pt>
                <c:pt idx="432">
                  <c:v>2.4473365801991238E-2</c:v>
                </c:pt>
                <c:pt idx="433">
                  <c:v>-1.242211548051664E-2</c:v>
                </c:pt>
                <c:pt idx="434">
                  <c:v>1.216001551058956E-2</c:v>
                </c:pt>
                <c:pt idx="435">
                  <c:v>-1.1334356163315282E-2</c:v>
                </c:pt>
                <c:pt idx="436">
                  <c:v>-2.3654930077881614E-3</c:v>
                </c:pt>
                <c:pt idx="437">
                  <c:v>-9.8504920241094703E-3</c:v>
                </c:pt>
                <c:pt idx="438">
                  <c:v>2.9428287454365122E-3</c:v>
                </c:pt>
                <c:pt idx="439">
                  <c:v>-1.4956169536850099E-2</c:v>
                </c:pt>
                <c:pt idx="440">
                  <c:v>4.9560461301797381E-3</c:v>
                </c:pt>
                <c:pt idx="441">
                  <c:v>1.5382652360461768E-2</c:v>
                </c:pt>
                <c:pt idx="442">
                  <c:v>-1.0729352110509951E-2</c:v>
                </c:pt>
                <c:pt idx="443">
                  <c:v>1.2536415090314529E-2</c:v>
                </c:pt>
                <c:pt idx="444">
                  <c:v>6.7310906198810271E-3</c:v>
                </c:pt>
                <c:pt idx="445">
                  <c:v>4.8176277082408398E-3</c:v>
                </c:pt>
                <c:pt idx="446">
                  <c:v>-8.7071747531547138E-3</c:v>
                </c:pt>
                <c:pt idx="447">
                  <c:v>3.0838355019497036E-3</c:v>
                </c:pt>
                <c:pt idx="448">
                  <c:v>1.5011116337145984E-2</c:v>
                </c:pt>
                <c:pt idx="449">
                  <c:v>9.3355846207334742E-3</c:v>
                </c:pt>
                <c:pt idx="450">
                  <c:v>2.157081070525806E-2</c:v>
                </c:pt>
                <c:pt idx="451">
                  <c:v>-9.9512258246390178E-3</c:v>
                </c:pt>
                <c:pt idx="452">
                  <c:v>3.6629005314703207E-2</c:v>
                </c:pt>
                <c:pt idx="453">
                  <c:v>1.1875669329162614E-2</c:v>
                </c:pt>
                <c:pt idx="454">
                  <c:v>2.5864501146128618E-2</c:v>
                </c:pt>
                <c:pt idx="455">
                  <c:v>-6.1615089272765665E-4</c:v>
                </c:pt>
                <c:pt idx="456">
                  <c:v>-1.4578272709668276E-4</c:v>
                </c:pt>
                <c:pt idx="457">
                  <c:v>-2.0826457374162935E-3</c:v>
                </c:pt>
                <c:pt idx="458">
                  <c:v>-3.8405695144461244E-3</c:v>
                </c:pt>
                <c:pt idx="459">
                  <c:v>6.4026060353202527E-3</c:v>
                </c:pt>
                <c:pt idx="460">
                  <c:v>4.5515110761179612E-3</c:v>
                </c:pt>
                <c:pt idx="461">
                  <c:v>1.1939223014269609E-2</c:v>
                </c:pt>
                <c:pt idx="462">
                  <c:v>-3.7143220292045658E-4</c:v>
                </c:pt>
                <c:pt idx="463">
                  <c:v>-1.5111027527804289E-2</c:v>
                </c:pt>
                <c:pt idx="464">
                  <c:v>1.0439982067865741E-2</c:v>
                </c:pt>
                <c:pt idx="465">
                  <c:v>1.1484736670460995E-2</c:v>
                </c:pt>
                <c:pt idx="466">
                  <c:v>8.9153836578017287E-3</c:v>
                </c:pt>
                <c:pt idx="467">
                  <c:v>-2.8095568238820741E-3</c:v>
                </c:pt>
                <c:pt idx="468">
                  <c:v>6.7179094711123809E-4</c:v>
                </c:pt>
                <c:pt idx="469">
                  <c:v>-1.695520734993456E-2</c:v>
                </c:pt>
                <c:pt idx="470">
                  <c:v>-6.7353017737490656E-3</c:v>
                </c:pt>
                <c:pt idx="471">
                  <c:v>-5.2749733828362511E-3</c:v>
                </c:pt>
                <c:pt idx="472">
                  <c:v>1.0416882934837546E-2</c:v>
                </c:pt>
                <c:pt idx="473">
                  <c:v>-6.3333169024343506E-3</c:v>
                </c:pt>
                <c:pt idx="474">
                  <c:v>-6.1526325292499736E-3</c:v>
                </c:pt>
                <c:pt idx="475">
                  <c:v>1.4790647748285779E-2</c:v>
                </c:pt>
                <c:pt idx="476">
                  <c:v>-3.5492702175436876E-4</c:v>
                </c:pt>
                <c:pt idx="477">
                  <c:v>-1.4050897761115446E-2</c:v>
                </c:pt>
                <c:pt idx="478">
                  <c:v>-6.5762214116998471E-3</c:v>
                </c:pt>
                <c:pt idx="479">
                  <c:v>-1.8410254123042792E-2</c:v>
                </c:pt>
                <c:pt idx="480">
                  <c:v>4.5324075638884086E-3</c:v>
                </c:pt>
                <c:pt idx="481">
                  <c:v>1.4544145941995467E-2</c:v>
                </c:pt>
                <c:pt idx="482">
                  <c:v>-1.193210120552907E-2</c:v>
                </c:pt>
                <c:pt idx="483">
                  <c:v>9.4548549039224908E-4</c:v>
                </c:pt>
                <c:pt idx="484">
                  <c:v>3.0265257941240837E-3</c:v>
                </c:pt>
                <c:pt idx="485">
                  <c:v>-1.0899879458504231E-2</c:v>
                </c:pt>
                <c:pt idx="486">
                  <c:v>-6.2339862617934033E-3</c:v>
                </c:pt>
                <c:pt idx="487">
                  <c:v>3.7325232213702396E-3</c:v>
                </c:pt>
                <c:pt idx="488">
                  <c:v>6.0948122056595465E-3</c:v>
                </c:pt>
                <c:pt idx="489">
                  <c:v>-1.7584365221680804E-3</c:v>
                </c:pt>
                <c:pt idx="490">
                  <c:v>7.152260623623577E-3</c:v>
                </c:pt>
                <c:pt idx="491">
                  <c:v>5.0421433926628638E-3</c:v>
                </c:pt>
                <c:pt idx="492">
                  <c:v>2.601780852617264E-2</c:v>
                </c:pt>
                <c:pt idx="493">
                  <c:v>3.4342587109652666E-3</c:v>
                </c:pt>
                <c:pt idx="494">
                  <c:v>-3.4864238491753544E-3</c:v>
                </c:pt>
                <c:pt idx="495">
                  <c:v>-1.3431964994583066E-3</c:v>
                </c:pt>
                <c:pt idx="496">
                  <c:v>6.2587128254461763E-3</c:v>
                </c:pt>
                <c:pt idx="497">
                  <c:v>6.9160572866354755E-3</c:v>
                </c:pt>
                <c:pt idx="498">
                  <c:v>3.9651266451382245E-4</c:v>
                </c:pt>
                <c:pt idx="499">
                  <c:v>3.687243437745806E-2</c:v>
                </c:pt>
                <c:pt idx="500">
                  <c:v>-1.4865514201365676E-2</c:v>
                </c:pt>
                <c:pt idx="501">
                  <c:v>1.0098050379577846E-2</c:v>
                </c:pt>
                <c:pt idx="502">
                  <c:v>1.1286828587101717E-2</c:v>
                </c:pt>
                <c:pt idx="503">
                  <c:v>4.8080282977946921E-4</c:v>
                </c:pt>
                <c:pt idx="504">
                  <c:v>-1.354023527189184E-2</c:v>
                </c:pt>
                <c:pt idx="505">
                  <c:v>5.254214453982339E-4</c:v>
                </c:pt>
                <c:pt idx="506">
                  <c:v>1.4008366351337983E-2</c:v>
                </c:pt>
                <c:pt idx="507">
                  <c:v>-1.2467590350900568E-3</c:v>
                </c:pt>
                <c:pt idx="508">
                  <c:v>-7.7341229763044331E-4</c:v>
                </c:pt>
                <c:pt idx="509">
                  <c:v>-2.722060873765161E-3</c:v>
                </c:pt>
                <c:pt idx="510">
                  <c:v>7.0644251043247928E-3</c:v>
                </c:pt>
                <c:pt idx="511">
                  <c:v>-1.4256244460210989E-2</c:v>
                </c:pt>
                <c:pt idx="512">
                  <c:v>7.5918689480262069E-3</c:v>
                </c:pt>
                <c:pt idx="513">
                  <c:v>-4.5632917231679324E-3</c:v>
                </c:pt>
                <c:pt idx="514">
                  <c:v>4.6102646078994385E-3</c:v>
                </c:pt>
                <c:pt idx="515">
                  <c:v>7.5653688900214646E-4</c:v>
                </c:pt>
                <c:pt idx="516">
                  <c:v>-9.3107342236460108E-3</c:v>
                </c:pt>
                <c:pt idx="517">
                  <c:v>1.2672689185597401E-2</c:v>
                </c:pt>
                <c:pt idx="518">
                  <c:v>-7.1737445042737349E-3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E-4DE6-BB35-942FD0B2E006}"/>
            </c:ext>
          </c:extLst>
        </c:ser>
        <c:ser>
          <c:idx val="3"/>
          <c:order val="3"/>
          <c:tx>
            <c:strRef>
              <c:f>分析!$I$1</c:f>
              <c:strCache>
                <c:ptCount val="1"/>
                <c:pt idx="0">
                  <c:v>r2327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分析!$I$2:$I$542</c:f>
              <c:numCache>
                <c:formatCode>General</c:formatCode>
                <c:ptCount val="541"/>
                <c:pt idx="0">
                  <c:v>1.5267472130788381E-2</c:v>
                </c:pt>
                <c:pt idx="1">
                  <c:v>-2.8820438535491971E-2</c:v>
                </c:pt>
                <c:pt idx="2">
                  <c:v>3.0712586687529846E-2</c:v>
                </c:pt>
                <c:pt idx="3">
                  <c:v>7.8150559521498617E-2</c:v>
                </c:pt>
                <c:pt idx="4">
                  <c:v>3.4367643504207818E-2</c:v>
                </c:pt>
                <c:pt idx="5">
                  <c:v>-2.9136594086655254E-2</c:v>
                </c:pt>
                <c:pt idx="6">
                  <c:v>4.9204157137464566E-2</c:v>
                </c:pt>
                <c:pt idx="7">
                  <c:v>6.6006840313520927E-3</c:v>
                </c:pt>
                <c:pt idx="8">
                  <c:v>-9.9174366573459155E-3</c:v>
                </c:pt>
                <c:pt idx="9">
                  <c:v>0</c:v>
                </c:pt>
                <c:pt idx="10">
                  <c:v>9.9174366573459242E-3</c:v>
                </c:pt>
                <c:pt idx="11">
                  <c:v>-2.3295562603522068E-2</c:v>
                </c:pt>
                <c:pt idx="12">
                  <c:v>2.3295562603522082E-2</c:v>
                </c:pt>
                <c:pt idx="13">
                  <c:v>0</c:v>
                </c:pt>
                <c:pt idx="14">
                  <c:v>2.9175489133931472E-2</c:v>
                </c:pt>
                <c:pt idx="15">
                  <c:v>-4.7433257707496429E-2</c:v>
                </c:pt>
                <c:pt idx="16">
                  <c:v>0</c:v>
                </c:pt>
                <c:pt idx="17">
                  <c:v>-3.4074846884502526E-2</c:v>
                </c:pt>
                <c:pt idx="18">
                  <c:v>-5.2128701885330994E-3</c:v>
                </c:pt>
                <c:pt idx="19">
                  <c:v>-1.7436796048268398E-3</c:v>
                </c:pt>
                <c:pt idx="20">
                  <c:v>3.9354950350610256E-2</c:v>
                </c:pt>
                <c:pt idx="21">
                  <c:v>-5.0462680676242721E-3</c:v>
                </c:pt>
                <c:pt idx="22">
                  <c:v>-1.7007212647233112E-2</c:v>
                </c:pt>
                <c:pt idx="23">
                  <c:v>8.539761548134581E-3</c:v>
                </c:pt>
                <c:pt idx="24">
                  <c:v>5.7819570888826236E-2</c:v>
                </c:pt>
                <c:pt idx="25">
                  <c:v>-1.781423627512704E-2</c:v>
                </c:pt>
                <c:pt idx="26">
                  <c:v>-4.9140148024290403E-3</c:v>
                </c:pt>
                <c:pt idx="27">
                  <c:v>1.7901210329240302E-2</c:v>
                </c:pt>
                <c:pt idx="28">
                  <c:v>2.7050177533026042E-2</c:v>
                </c:pt>
                <c:pt idx="29">
                  <c:v>-4.0037373059837303E-2</c:v>
                </c:pt>
                <c:pt idx="30">
                  <c:v>3.2626456348163694E-3</c:v>
                </c:pt>
                <c:pt idx="31">
                  <c:v>-3.4800529149417024E-2</c:v>
                </c:pt>
                <c:pt idx="32">
                  <c:v>-1.7007212647233112E-2</c:v>
                </c:pt>
                <c:pt idx="33">
                  <c:v>1.5319448533513242E-2</c:v>
                </c:pt>
                <c:pt idx="34">
                  <c:v>-2.9136594086655254E-2</c:v>
                </c:pt>
                <c:pt idx="35">
                  <c:v>-1.9315789299291522E-2</c:v>
                </c:pt>
                <c:pt idx="36">
                  <c:v>-3.0605449076077706E-2</c:v>
                </c:pt>
                <c:pt idx="37">
                  <c:v>-2.2182055525974641E-2</c:v>
                </c:pt>
                <c:pt idx="38">
                  <c:v>-1.8709079358117313E-3</c:v>
                </c:pt>
                <c:pt idx="39">
                  <c:v>5.6429892186246132E-2</c:v>
                </c:pt>
                <c:pt idx="40">
                  <c:v>1.2313260233356887E-2</c:v>
                </c:pt>
                <c:pt idx="41">
                  <c:v>1.3889112160667093E-2</c:v>
                </c:pt>
                <c:pt idx="42">
                  <c:v>-1.7256259674697252E-3</c:v>
                </c:pt>
                <c:pt idx="43">
                  <c:v>-1.9181058851843888E-2</c:v>
                </c:pt>
                <c:pt idx="44">
                  <c:v>-1.5971945566052224E-2</c:v>
                </c:pt>
                <c:pt idx="45">
                  <c:v>-1.260142687800382E-2</c:v>
                </c:pt>
                <c:pt idx="46">
                  <c:v>1.9731581862595049E-2</c:v>
                </c:pt>
                <c:pt idx="47">
                  <c:v>-1.6114941392406587E-2</c:v>
                </c:pt>
                <c:pt idx="48">
                  <c:v>-3.6166404701885504E-3</c:v>
                </c:pt>
                <c:pt idx="49">
                  <c:v>-1.8282044837449069E-2</c:v>
                </c:pt>
                <c:pt idx="50">
                  <c:v>3.0883471715452863E-2</c:v>
                </c:pt>
                <c:pt idx="51">
                  <c:v>-8.984786407815297E-3</c:v>
                </c:pt>
                <c:pt idx="52">
                  <c:v>1.611494139240658E-2</c:v>
                </c:pt>
                <c:pt idx="53">
                  <c:v>-1.7921626617355562E-2</c:v>
                </c:pt>
                <c:pt idx="54">
                  <c:v>0</c:v>
                </c:pt>
                <c:pt idx="55">
                  <c:v>1.6143848371356205E-2</c:v>
                </c:pt>
                <c:pt idx="56">
                  <c:v>1.4134510934904716E-2</c:v>
                </c:pt>
                <c:pt idx="57">
                  <c:v>2.9388458999500704E-2</c:v>
                </c:pt>
                <c:pt idx="58">
                  <c:v>-1.5450951155718991E-2</c:v>
                </c:pt>
                <c:pt idx="59">
                  <c:v>-2.629424053268704E-2</c:v>
                </c:pt>
                <c:pt idx="60">
                  <c:v>-1.2511333889107979E-2</c:v>
                </c:pt>
                <c:pt idx="61">
                  <c:v>-1.8149318505677334E-2</c:v>
                </c:pt>
                <c:pt idx="62">
                  <c:v>1.2739025777429712E-2</c:v>
                </c:pt>
                <c:pt idx="63">
                  <c:v>-3.6231923694202838E-3</c:v>
                </c:pt>
                <c:pt idx="64">
                  <c:v>3.623192369420331E-3</c:v>
                </c:pt>
                <c:pt idx="65">
                  <c:v>3.2031208133675493E-2</c:v>
                </c:pt>
                <c:pt idx="66">
                  <c:v>-2.4823969728726237E-2</c:v>
                </c:pt>
                <c:pt idx="67">
                  <c:v>-1.994626418237903E-2</c:v>
                </c:pt>
                <c:pt idx="68">
                  <c:v>1.4545711002378716E-2</c:v>
                </c:pt>
                <c:pt idx="69">
                  <c:v>1.077209698191104E-2</c:v>
                </c:pt>
                <c:pt idx="70">
                  <c:v>-8.9686699827603751E-3</c:v>
                </c:pt>
                <c:pt idx="71">
                  <c:v>-1.4519311324453268E-2</c:v>
                </c:pt>
                <c:pt idx="72">
                  <c:v>-7.3394824880457996E-3</c:v>
                </c:pt>
                <c:pt idx="73">
                  <c:v>-3.9441732051296731E-2</c:v>
                </c:pt>
                <c:pt idx="74">
                  <c:v>-3.7077417782899483E-2</c:v>
                </c:pt>
                <c:pt idx="75">
                  <c:v>-2.5164891094321473E-2</c:v>
                </c:pt>
                <c:pt idx="76">
                  <c:v>2.1180822079447045E-2</c:v>
                </c:pt>
                <c:pt idx="77">
                  <c:v>6.5660645811141768E-2</c:v>
                </c:pt>
                <c:pt idx="78">
                  <c:v>-4.5897156692302099E-2</c:v>
                </c:pt>
                <c:pt idx="79">
                  <c:v>-8.576682175742506E-2</c:v>
                </c:pt>
                <c:pt idx="80">
                  <c:v>-0.10323058940000143</c:v>
                </c:pt>
                <c:pt idx="81">
                  <c:v>-3.2435275753153844E-2</c:v>
                </c:pt>
                <c:pt idx="82">
                  <c:v>7.1837823619182686E-2</c:v>
                </c:pt>
                <c:pt idx="83">
                  <c:v>-5.7292112616803947E-2</c:v>
                </c:pt>
                <c:pt idx="84">
                  <c:v>7.7540273446751518E-2</c:v>
                </c:pt>
                <c:pt idx="85">
                  <c:v>-1.458242329427005E-2</c:v>
                </c:pt>
                <c:pt idx="86">
                  <c:v>2.2573373016498643E-3</c:v>
                </c:pt>
                <c:pt idx="87">
                  <c:v>3.3262489946885285E-2</c:v>
                </c:pt>
                <c:pt idx="88">
                  <c:v>1.0846093309390384E-2</c:v>
                </c:pt>
                <c:pt idx="89">
                  <c:v>3.2894212405005473E-2</c:v>
                </c:pt>
                <c:pt idx="90">
                  <c:v>4.1666726948459123E-3</c:v>
                </c:pt>
                <c:pt idx="91">
                  <c:v>-5.2110592127521992E-3</c:v>
                </c:pt>
                <c:pt idx="92">
                  <c:v>2.3749180211663282E-2</c:v>
                </c:pt>
                <c:pt idx="93">
                  <c:v>3.0153038170687457E-2</c:v>
                </c:pt>
                <c:pt idx="94">
                  <c:v>-9.950330853168092E-3</c:v>
                </c:pt>
                <c:pt idx="95">
                  <c:v>-2.8399474521698002E-2</c:v>
                </c:pt>
                <c:pt idx="96">
                  <c:v>1.7338527162273042E-2</c:v>
                </c:pt>
                <c:pt idx="97">
                  <c:v>-7.10302326824619E-3</c:v>
                </c:pt>
                <c:pt idx="98">
                  <c:v>-2.787996787373569E-2</c:v>
                </c:pt>
                <c:pt idx="99">
                  <c:v>4.1031396677862562E-2</c:v>
                </c:pt>
                <c:pt idx="100">
                  <c:v>-3.0196298737199456E-3</c:v>
                </c:pt>
                <c:pt idx="101">
                  <c:v>8.0321716972642527E-3</c:v>
                </c:pt>
                <c:pt idx="102">
                  <c:v>-1.2072581234269249E-2</c:v>
                </c:pt>
                <c:pt idx="103">
                  <c:v>5.7045946877000341E-2</c:v>
                </c:pt>
                <c:pt idx="104">
                  <c:v>1.5180557177016017E-2</c:v>
                </c:pt>
                <c:pt idx="105">
                  <c:v>2.6023773421305293E-2</c:v>
                </c:pt>
                <c:pt idx="106">
                  <c:v>-9.2166551049239522E-3</c:v>
                </c:pt>
                <c:pt idx="107">
                  <c:v>-2.4368591016957691E-2</c:v>
                </c:pt>
                <c:pt idx="108">
                  <c:v>-3.8022859497385706E-3</c:v>
                </c:pt>
                <c:pt idx="109">
                  <c:v>1.6997576368571077E-2</c:v>
                </c:pt>
                <c:pt idx="110">
                  <c:v>-7.5188324140273398E-3</c:v>
                </c:pt>
                <c:pt idx="111">
                  <c:v>9.3897403498391374E-3</c:v>
                </c:pt>
                <c:pt idx="112">
                  <c:v>1.8519047767237531E-2</c:v>
                </c:pt>
                <c:pt idx="113">
                  <c:v>1.8182319083190328E-2</c:v>
                </c:pt>
                <c:pt idx="114">
                  <c:v>0</c:v>
                </c:pt>
                <c:pt idx="115">
                  <c:v>3.5971261808494747E-3</c:v>
                </c:pt>
                <c:pt idx="116">
                  <c:v>-1.7969456767016304E-3</c:v>
                </c:pt>
                <c:pt idx="117">
                  <c:v>2.6620915405427895E-2</c:v>
                </c:pt>
                <c:pt idx="118">
                  <c:v>4.4527903736591774E-2</c:v>
                </c:pt>
                <c:pt idx="119">
                  <c:v>1.0000083334583399E-2</c:v>
                </c:pt>
                <c:pt idx="120">
                  <c:v>-2.1794659827420321E-2</c:v>
                </c:pt>
                <c:pt idx="121">
                  <c:v>-1.0221554071538028E-2</c:v>
                </c:pt>
                <c:pt idx="122">
                  <c:v>3.4188067487854611E-3</c:v>
                </c:pt>
                <c:pt idx="123">
                  <c:v>-8.5690327251014033E-3</c:v>
                </c:pt>
                <c:pt idx="124">
                  <c:v>3.4364294985810974E-3</c:v>
                </c:pt>
                <c:pt idx="125">
                  <c:v>5.1326032265202161E-3</c:v>
                </c:pt>
                <c:pt idx="126">
                  <c:v>-1.3745920904635126E-2</c:v>
                </c:pt>
                <c:pt idx="127">
                  <c:v>8.6133176781149293E-3</c:v>
                </c:pt>
                <c:pt idx="128">
                  <c:v>-2.6065767629341034E-2</c:v>
                </c:pt>
                <c:pt idx="129">
                  <c:v>3.4605529177475523E-2</c:v>
                </c:pt>
                <c:pt idx="130">
                  <c:v>5.0890695074712281E-3</c:v>
                </c:pt>
                <c:pt idx="131">
                  <c:v>-3.3898337545115397E-3</c:v>
                </c:pt>
                <c:pt idx="132">
                  <c:v>1.8503471564559726E-2</c:v>
                </c:pt>
                <c:pt idx="133">
                  <c:v>-3.2178898364235091E-2</c:v>
                </c:pt>
                <c:pt idx="134">
                  <c:v>-2.792502570547031E-2</c:v>
                </c:pt>
                <c:pt idx="135">
                  <c:v>1.0563478509569246E-2</c:v>
                </c:pt>
                <c:pt idx="136">
                  <c:v>-1.9452425926815294E-2</c:v>
                </c:pt>
                <c:pt idx="137">
                  <c:v>-5.3715438019108766E-3</c:v>
                </c:pt>
                <c:pt idx="138">
                  <c:v>-7.2072384049492715E-3</c:v>
                </c:pt>
                <c:pt idx="139">
                  <c:v>1.8066852249490513E-3</c:v>
                </c:pt>
                <c:pt idx="140">
                  <c:v>7.1942756340272309E-3</c:v>
                </c:pt>
                <c:pt idx="141">
                  <c:v>0</c:v>
                </c:pt>
                <c:pt idx="142">
                  <c:v>-2.3573167718066917E-2</c:v>
                </c:pt>
                <c:pt idx="143">
                  <c:v>-2.6023773421305244E-2</c:v>
                </c:pt>
                <c:pt idx="144">
                  <c:v>3.7594029239057455E-3</c:v>
                </c:pt>
                <c:pt idx="145">
                  <c:v>-7.5329923075451478E-3</c:v>
                </c:pt>
                <c:pt idx="146">
                  <c:v>-5.6380333436107606E-2</c:v>
                </c:pt>
                <c:pt idx="147">
                  <c:v>-1.6129381929883644E-2</c:v>
                </c:pt>
                <c:pt idx="148">
                  <c:v>-3.7271394797231655E-2</c:v>
                </c:pt>
                <c:pt idx="149">
                  <c:v>4.9392755329576474E-2</c:v>
                </c:pt>
                <c:pt idx="150">
                  <c:v>-0.10135249426028746</c:v>
                </c:pt>
                <c:pt idx="151">
                  <c:v>-8.9286307443013184E-3</c:v>
                </c:pt>
                <c:pt idx="152">
                  <c:v>1.7778246021283969E-2</c:v>
                </c:pt>
                <c:pt idx="153">
                  <c:v>3.298518658665108E-3</c:v>
                </c:pt>
                <c:pt idx="154">
                  <c:v>3.558326888554237E-2</c:v>
                </c:pt>
                <c:pt idx="155">
                  <c:v>-1.6017427331662185E-2</c:v>
                </c:pt>
                <c:pt idx="156">
                  <c:v>2.6554932634447938E-2</c:v>
                </c:pt>
                <c:pt idx="157">
                  <c:v>1.560094044247981E-2</c:v>
                </c:pt>
                <c:pt idx="158">
                  <c:v>-1.0373537007328057E-2</c:v>
                </c:pt>
                <c:pt idx="159">
                  <c:v>1.96185951513792E-2</c:v>
                </c:pt>
                <c:pt idx="160">
                  <c:v>-1.9618595151379151E-2</c:v>
                </c:pt>
                <c:pt idx="161">
                  <c:v>2.0833340868542691E-3</c:v>
                </c:pt>
                <c:pt idx="162">
                  <c:v>0</c:v>
                </c:pt>
                <c:pt idx="163">
                  <c:v>-7.3107375220059518E-3</c:v>
                </c:pt>
                <c:pt idx="164">
                  <c:v>-3.5203635192979671E-2</c:v>
                </c:pt>
                <c:pt idx="165">
                  <c:v>3.1001948339279686E-2</c:v>
                </c:pt>
                <c:pt idx="166">
                  <c:v>1.3591427203538993E-2</c:v>
                </c:pt>
                <c:pt idx="167">
                  <c:v>5.1786754784514978E-3</c:v>
                </c:pt>
                <c:pt idx="168">
                  <c:v>-6.2176366108705619E-3</c:v>
                </c:pt>
                <c:pt idx="169">
                  <c:v>-3.1681635980115253E-2</c:v>
                </c:pt>
                <c:pt idx="170">
                  <c:v>-9.7035801827390564E-3</c:v>
                </c:pt>
                <c:pt idx="171">
                  <c:v>1.9313905082527383E-2</c:v>
                </c:pt>
                <c:pt idx="172">
                  <c:v>-1.6068904939200213E-2</c:v>
                </c:pt>
                <c:pt idx="173">
                  <c:v>1.2875714360045367E-2</c:v>
                </c:pt>
                <c:pt idx="174">
                  <c:v>0</c:v>
                </c:pt>
                <c:pt idx="175">
                  <c:v>-6.4171343206335402E-3</c:v>
                </c:pt>
                <c:pt idx="176">
                  <c:v>-2.8293508642611865E-2</c:v>
                </c:pt>
                <c:pt idx="177">
                  <c:v>-3.1392712407862719E-2</c:v>
                </c:pt>
                <c:pt idx="178">
                  <c:v>7.9410513728129049E-3</c:v>
                </c:pt>
                <c:pt idx="179">
                  <c:v>-5.6959031923227869E-2</c:v>
                </c:pt>
                <c:pt idx="180">
                  <c:v>-2.0544529231632223E-2</c:v>
                </c:pt>
                <c:pt idx="181">
                  <c:v>1.8149318505677269E-2</c:v>
                </c:pt>
                <c:pt idx="182">
                  <c:v>-3.4149659852118479E-2</c:v>
                </c:pt>
                <c:pt idx="183">
                  <c:v>3.0546052348819807E-2</c:v>
                </c:pt>
                <c:pt idx="184">
                  <c:v>-1.3325454597149396E-2</c:v>
                </c:pt>
                <c:pt idx="185">
                  <c:v>9.7088141269609032E-3</c:v>
                </c:pt>
                <c:pt idx="186">
                  <c:v>-2.9413885206293341E-2</c:v>
                </c:pt>
                <c:pt idx="187">
                  <c:v>8.6687849364464852E-3</c:v>
                </c:pt>
                <c:pt idx="188">
                  <c:v>2.7965348243333937E-2</c:v>
                </c:pt>
                <c:pt idx="189">
                  <c:v>-1.5710292906318552E-2</c:v>
                </c:pt>
                <c:pt idx="190">
                  <c:v>2.0494991029654887E-2</c:v>
                </c:pt>
                <c:pt idx="191">
                  <c:v>1.6568426347232705E-2</c:v>
                </c:pt>
                <c:pt idx="192">
                  <c:v>-1.5375820362109608E-2</c:v>
                </c:pt>
                <c:pt idx="193">
                  <c:v>4.7562515346492758E-3</c:v>
                </c:pt>
                <c:pt idx="194">
                  <c:v>1.2964235786714474E-2</c:v>
                </c:pt>
                <c:pt idx="195">
                  <c:v>1.1702751481902445E-3</c:v>
                </c:pt>
                <c:pt idx="196">
                  <c:v>6.9930354909706043E-3</c:v>
                </c:pt>
                <c:pt idx="197">
                  <c:v>1.8412487944452306E-2</c:v>
                </c:pt>
                <c:pt idx="198">
                  <c:v>-1.031527771183291E-2</c:v>
                </c:pt>
                <c:pt idx="199">
                  <c:v>-1.6260520871780291E-2</c:v>
                </c:pt>
                <c:pt idx="200">
                  <c:v>-4.0626853530271109E-2</c:v>
                </c:pt>
                <c:pt idx="201">
                  <c:v>3.0032287098875076E-2</c:v>
                </c:pt>
                <c:pt idx="202">
                  <c:v>1.1827322490493941E-3</c:v>
                </c:pt>
                <c:pt idx="203">
                  <c:v>5.8927689671509197E-3</c:v>
                </c:pt>
                <c:pt idx="204">
                  <c:v>-1.5394028091291053E-2</c:v>
                </c:pt>
                <c:pt idx="205">
                  <c:v>2.358599900587929E-2</c:v>
                </c:pt>
                <c:pt idx="206">
                  <c:v>2.3282897595911681E-3</c:v>
                </c:pt>
                <c:pt idx="207">
                  <c:v>-1.1634672632980698E-3</c:v>
                </c:pt>
                <c:pt idx="208">
                  <c:v>0</c:v>
                </c:pt>
                <c:pt idx="209">
                  <c:v>2.8688140653388157E-2</c:v>
                </c:pt>
                <c:pt idx="210">
                  <c:v>-1.2521506798041185E-2</c:v>
                </c:pt>
                <c:pt idx="211">
                  <c:v>2.6004857135328175E-2</c:v>
                </c:pt>
                <c:pt idx="212">
                  <c:v>1.7699577099400857E-2</c:v>
                </c:pt>
                <c:pt idx="213">
                  <c:v>1.5234244571847987E-2</c:v>
                </c:pt>
                <c:pt idx="214">
                  <c:v>6.4585800394117284E-3</c:v>
                </c:pt>
                <c:pt idx="215">
                  <c:v>-6.4585800394118195E-3</c:v>
                </c:pt>
                <c:pt idx="216">
                  <c:v>1.0741241831412616E-2</c:v>
                </c:pt>
                <c:pt idx="217">
                  <c:v>-6.4308903302904025E-3</c:v>
                </c:pt>
                <c:pt idx="218">
                  <c:v>-2.8355225755125123E-2</c:v>
                </c:pt>
                <c:pt idx="219">
                  <c:v>1.6456761963510549E-2</c:v>
                </c:pt>
                <c:pt idx="220">
                  <c:v>-6.550241760718542E-3</c:v>
                </c:pt>
                <c:pt idx="221">
                  <c:v>1.8448705552333064E-2</c:v>
                </c:pt>
                <c:pt idx="222">
                  <c:v>0</c:v>
                </c:pt>
                <c:pt idx="223">
                  <c:v>1.600034134644112E-2</c:v>
                </c:pt>
                <c:pt idx="224">
                  <c:v>-1.6000341346441189E-2</c:v>
                </c:pt>
                <c:pt idx="225">
                  <c:v>-1.9544596072970283E-2</c:v>
                </c:pt>
                <c:pt idx="226">
                  <c:v>-3.2948958968525379E-3</c:v>
                </c:pt>
                <c:pt idx="227">
                  <c:v>-2.2026440623421832E-3</c:v>
                </c:pt>
                <c:pt idx="228">
                  <c:v>-1.3318731840281203E-2</c:v>
                </c:pt>
                <c:pt idx="229">
                  <c:v>1.9912162320113183E-2</c:v>
                </c:pt>
                <c:pt idx="230">
                  <c:v>-1.7680018536172334E-2</c:v>
                </c:pt>
                <c:pt idx="231">
                  <c:v>4.449395549541867E-3</c:v>
                </c:pt>
                <c:pt idx="232">
                  <c:v>1.1092624542857557E-3</c:v>
                </c:pt>
                <c:pt idx="233">
                  <c:v>-8.9087448891095548E-3</c:v>
                </c:pt>
                <c:pt idx="234">
                  <c:v>2.2346378014163628E-3</c:v>
                </c:pt>
                <c:pt idx="235">
                  <c:v>1.5504186535965254E-2</c:v>
                </c:pt>
                <c:pt idx="236">
                  <c:v>3.1370879697367286E-2</c:v>
                </c:pt>
                <c:pt idx="237">
                  <c:v>1.37495555831024E-2</c:v>
                </c:pt>
                <c:pt idx="238">
                  <c:v>-6.3224657394870144E-3</c:v>
                </c:pt>
                <c:pt idx="239">
                  <c:v>1.781084274624737E-2</c:v>
                </c:pt>
                <c:pt idx="240">
                  <c:v>-7.2954987467242337E-3</c:v>
                </c:pt>
                <c:pt idx="241">
                  <c:v>-8.4034107963795041E-3</c:v>
                </c:pt>
                <c:pt idx="242">
                  <c:v>1.1536572628416331E-2</c:v>
                </c:pt>
                <c:pt idx="243">
                  <c:v>2.3700233471027749E-2</c:v>
                </c:pt>
                <c:pt idx="244">
                  <c:v>8.2077296371323979E-2</c:v>
                </c:pt>
                <c:pt idx="245">
                  <c:v>3.7453227301621132E-3</c:v>
                </c:pt>
                <c:pt idx="246">
                  <c:v>-2.2685282831083696E-2</c:v>
                </c:pt>
                <c:pt idx="247">
                  <c:v>-1.5414563401186731E-2</c:v>
                </c:pt>
                <c:pt idx="248">
                  <c:v>7.7369825021524011E-3</c:v>
                </c:pt>
                <c:pt idx="249">
                  <c:v>-3.5297782081023819E-2</c:v>
                </c:pt>
                <c:pt idx="250">
                  <c:v>1.7804624633506686E-2</c:v>
                </c:pt>
                <c:pt idx="251">
                  <c:v>-2.3810648693718559E-2</c:v>
                </c:pt>
                <c:pt idx="252">
                  <c:v>-1.212136053234485E-2</c:v>
                </c:pt>
                <c:pt idx="253">
                  <c:v>1.8127384592556701E-2</c:v>
                </c:pt>
                <c:pt idx="254">
                  <c:v>1.9940186068644495E-3</c:v>
                </c:pt>
                <c:pt idx="255">
                  <c:v>-2.9309829253827302E-2</c:v>
                </c:pt>
                <c:pt idx="256">
                  <c:v>-1.2384059199721666E-2</c:v>
                </c:pt>
                <c:pt idx="257">
                  <c:v>-2.5237932589862649E-2</c:v>
                </c:pt>
                <c:pt idx="258">
                  <c:v>-1.3941244562083519E-2</c:v>
                </c:pt>
                <c:pt idx="259">
                  <c:v>-2.625971458355577E-2</c:v>
                </c:pt>
                <c:pt idx="260">
                  <c:v>1.7582870557866882E-2</c:v>
                </c:pt>
                <c:pt idx="261">
                  <c:v>-1.0953012019197206E-2</c:v>
                </c:pt>
                <c:pt idx="262">
                  <c:v>5.4915019936751614E-3</c:v>
                </c:pt>
                <c:pt idx="263">
                  <c:v>2.0596934090622694E-2</c:v>
                </c:pt>
                <c:pt idx="264">
                  <c:v>4.9198827844919267E-2</c:v>
                </c:pt>
                <c:pt idx="265">
                  <c:v>-1.5440347919964816E-2</c:v>
                </c:pt>
                <c:pt idx="266">
                  <c:v>-3.8059561824345015E-2</c:v>
                </c:pt>
                <c:pt idx="267">
                  <c:v>1.0770060276379661E-3</c:v>
                </c:pt>
                <c:pt idx="268">
                  <c:v>1.707618867990433E-2</c:v>
                </c:pt>
                <c:pt idx="269">
                  <c:v>-1.0638398205055754E-2</c:v>
                </c:pt>
                <c:pt idx="270">
                  <c:v>1.1696039763191236E-2</c:v>
                </c:pt>
                <c:pt idx="271">
                  <c:v>1.3648505831559988E-2</c:v>
                </c:pt>
                <c:pt idx="272">
                  <c:v>-2.1075595675175286E-2</c:v>
                </c:pt>
                <c:pt idx="273">
                  <c:v>-1.286191364240781E-2</c:v>
                </c:pt>
                <c:pt idx="274">
                  <c:v>-3.4013152590924654E-2</c:v>
                </c:pt>
                <c:pt idx="275">
                  <c:v>7.782140442054949E-3</c:v>
                </c:pt>
                <c:pt idx="276">
                  <c:v>2.9462032730316282E-2</c:v>
                </c:pt>
                <c:pt idx="277">
                  <c:v>-5.3908486348764233E-3</c:v>
                </c:pt>
                <c:pt idx="278">
                  <c:v>-6.5076151567381888E-3</c:v>
                </c:pt>
                <c:pt idx="279">
                  <c:v>-1.9780864747349126E-2</c:v>
                </c:pt>
                <c:pt idx="280">
                  <c:v>-5.3574063819768099E-2</c:v>
                </c:pt>
                <c:pt idx="281">
                  <c:v>-2.9711038653274922E-2</c:v>
                </c:pt>
                <c:pt idx="282">
                  <c:v>2.1480539516759326E-2</c:v>
                </c:pt>
                <c:pt idx="283">
                  <c:v>2.9088729256925294E-2</c:v>
                </c:pt>
                <c:pt idx="284">
                  <c:v>-4.5977092486294314E-3</c:v>
                </c:pt>
                <c:pt idx="285">
                  <c:v>4.5977092486295494E-3</c:v>
                </c:pt>
                <c:pt idx="286">
                  <c:v>-3.7387532071620329E-2</c:v>
                </c:pt>
                <c:pt idx="287">
                  <c:v>-5.970166986503796E-3</c:v>
                </c:pt>
                <c:pt idx="288">
                  <c:v>6.4912702619953827E-2</c:v>
                </c:pt>
                <c:pt idx="289">
                  <c:v>-5.0643732818754915E-2</c:v>
                </c:pt>
                <c:pt idx="290">
                  <c:v>-1.1876624162579098E-2</c:v>
                </c:pt>
                <c:pt idx="291">
                  <c:v>3.174869831458027E-2</c:v>
                </c:pt>
                <c:pt idx="292">
                  <c:v>2.3121397583796004E-3</c:v>
                </c:pt>
                <c:pt idx="293">
                  <c:v>0</c:v>
                </c:pt>
                <c:pt idx="294">
                  <c:v>-5.79040413470433E-3</c:v>
                </c:pt>
                <c:pt idx="295">
                  <c:v>2.3201866556971261E-3</c:v>
                </c:pt>
                <c:pt idx="296">
                  <c:v>-4.6457690991725687E-3</c:v>
                </c:pt>
                <c:pt idx="297">
                  <c:v>2.4152985487996863E-2</c:v>
                </c:pt>
                <c:pt idx="298">
                  <c:v>-1.373019281190202E-2</c:v>
                </c:pt>
                <c:pt idx="299">
                  <c:v>-1.8605187831034469E-2</c:v>
                </c:pt>
                <c:pt idx="300">
                  <c:v>-5.8858321772613676E-3</c:v>
                </c:pt>
                <c:pt idx="301">
                  <c:v>-3.4838358049307322E-2</c:v>
                </c:pt>
                <c:pt idx="302">
                  <c:v>9.7324369182310543E-3</c:v>
                </c:pt>
                <c:pt idx="303">
                  <c:v>-3.6995587676595096E-2</c:v>
                </c:pt>
                <c:pt idx="304">
                  <c:v>-1.2642393415176468E-2</c:v>
                </c:pt>
                <c:pt idx="305">
                  <c:v>2.0151815437307912E-2</c:v>
                </c:pt>
                <c:pt idx="306">
                  <c:v>1.2391732295163457E-2</c:v>
                </c:pt>
                <c:pt idx="307">
                  <c:v>-2.4660924951935542E-3</c:v>
                </c:pt>
                <c:pt idx="308">
                  <c:v>0</c:v>
                </c:pt>
                <c:pt idx="309">
                  <c:v>1.9560525854493572E-2</c:v>
                </c:pt>
                <c:pt idx="310">
                  <c:v>-8.5106896679086191E-3</c:v>
                </c:pt>
                <c:pt idx="311">
                  <c:v>7.2993024816115351E-3</c:v>
                </c:pt>
                <c:pt idx="312">
                  <c:v>-1.7115332219268063E-2</c:v>
                </c:pt>
                <c:pt idx="313">
                  <c:v>-3.0039805698009646E-2</c:v>
                </c:pt>
                <c:pt idx="314">
                  <c:v>1.3880349032405519E-2</c:v>
                </c:pt>
                <c:pt idx="315">
                  <c:v>1.9851768552731529E-2</c:v>
                </c:pt>
                <c:pt idx="316">
                  <c:v>-4.926118336055889E-3</c:v>
                </c:pt>
                <c:pt idx="317">
                  <c:v>-1.2353306079927434E-3</c:v>
                </c:pt>
                <c:pt idx="318">
                  <c:v>4.9321924893188721E-3</c:v>
                </c:pt>
                <c:pt idx="319">
                  <c:v>4.9079853121922253E-3</c:v>
                </c:pt>
                <c:pt idx="320">
                  <c:v>2.0594307498743795E-2</c:v>
                </c:pt>
                <c:pt idx="321">
                  <c:v>-2.1819047394639725E-2</c:v>
                </c:pt>
                <c:pt idx="322">
                  <c:v>-2.3559676173892E-2</c:v>
                </c:pt>
                <c:pt idx="323">
                  <c:v>-1.5170961007806618E-2</c:v>
                </c:pt>
                <c:pt idx="324">
                  <c:v>-1.2746974320005839E-3</c:v>
                </c:pt>
                <c:pt idx="325">
                  <c:v>-3.6367644170874833E-2</c:v>
                </c:pt>
                <c:pt idx="326">
                  <c:v>1.3140793561058328E-2</c:v>
                </c:pt>
                <c:pt idx="327">
                  <c:v>-3.9241384561342577E-3</c:v>
                </c:pt>
                <c:pt idx="328">
                  <c:v>3.9825429962678786E-2</c:v>
                </c:pt>
                <c:pt idx="329">
                  <c:v>1.0025146619378865E-2</c:v>
                </c:pt>
                <c:pt idx="330">
                  <c:v>-7.509422022131459E-3</c:v>
                </c:pt>
                <c:pt idx="331">
                  <c:v>-7.5662403833158132E-3</c:v>
                </c:pt>
                <c:pt idx="332">
                  <c:v>-1.2739025777429714E-2</c:v>
                </c:pt>
                <c:pt idx="333">
                  <c:v>-2.072613051711697E-2</c:v>
                </c:pt>
                <c:pt idx="334">
                  <c:v>1.4295240186826532E-2</c:v>
                </c:pt>
                <c:pt idx="335">
                  <c:v>-5.1746557900174744E-3</c:v>
                </c:pt>
                <c:pt idx="336">
                  <c:v>1.9268418865876987E-2</c:v>
                </c:pt>
                <c:pt idx="337">
                  <c:v>1.6404153337068132E-2</c:v>
                </c:pt>
                <c:pt idx="338">
                  <c:v>1.367330190020986E-2</c:v>
                </c:pt>
                <c:pt idx="339">
                  <c:v>0</c:v>
                </c:pt>
                <c:pt idx="340">
                  <c:v>4.9261183360557815E-3</c:v>
                </c:pt>
                <c:pt idx="341">
                  <c:v>8.5627434498878573E-3</c:v>
                </c:pt>
                <c:pt idx="342">
                  <c:v>-8.5627434498879145E-3</c:v>
                </c:pt>
                <c:pt idx="343">
                  <c:v>-9.8766234959119757E-3</c:v>
                </c:pt>
                <c:pt idx="344">
                  <c:v>4.9505051598562047E-3</c:v>
                </c:pt>
                <c:pt idx="345">
                  <c:v>-1.2422519998557209E-2</c:v>
                </c:pt>
                <c:pt idx="346">
                  <c:v>-4.0821994520255166E-2</c:v>
                </c:pt>
                <c:pt idx="347">
                  <c:v>-1.8397365139716057E-2</c:v>
                </c:pt>
                <c:pt idx="348">
                  <c:v>1.709443335930004E-2</c:v>
                </c:pt>
                <c:pt idx="349">
                  <c:v>-4.1256682638379935E-2</c:v>
                </c:pt>
                <c:pt idx="350">
                  <c:v>-3.8786025035156421E-2</c:v>
                </c:pt>
                <c:pt idx="351">
                  <c:v>-3.4486176071169321E-2</c:v>
                </c:pt>
                <c:pt idx="352">
                  <c:v>3.165731987069164E-2</c:v>
                </c:pt>
                <c:pt idx="353">
                  <c:v>-5.0846100521560328E-2</c:v>
                </c:pt>
                <c:pt idx="354">
                  <c:v>-1.1994146785819278E-2</c:v>
                </c:pt>
                <c:pt idx="355">
                  <c:v>-1.0614201241773428E-2</c:v>
                </c:pt>
                <c:pt idx="356">
                  <c:v>4.0334070626701107E-2</c:v>
                </c:pt>
                <c:pt idx="357">
                  <c:v>-2.8212710094356185E-2</c:v>
                </c:pt>
                <c:pt idx="358">
                  <c:v>-2.1309786586751096E-2</c:v>
                </c:pt>
                <c:pt idx="359">
                  <c:v>-5.3725399356162988E-2</c:v>
                </c:pt>
                <c:pt idx="360">
                  <c:v>-8.8192712035460849E-2</c:v>
                </c:pt>
                <c:pt idx="361">
                  <c:v>-1.4285957247476541E-2</c:v>
                </c:pt>
                <c:pt idx="362">
                  <c:v>2.311213987574862E-2</c:v>
                </c:pt>
                <c:pt idx="363">
                  <c:v>-1.5943650397136001E-2</c:v>
                </c:pt>
                <c:pt idx="364">
                  <c:v>3.8533664002242986E-2</c:v>
                </c:pt>
                <c:pt idx="365">
                  <c:v>5.8398576173950001E-2</c:v>
                </c:pt>
                <c:pt idx="366">
                  <c:v>-1.4694141939220862E-2</c:v>
                </c:pt>
                <c:pt idx="367">
                  <c:v>1.6313575491523787E-2</c:v>
                </c:pt>
                <c:pt idx="368">
                  <c:v>2.871010588243136E-2</c:v>
                </c:pt>
                <c:pt idx="369">
                  <c:v>6.269613013595395E-3</c:v>
                </c:pt>
                <c:pt idx="370">
                  <c:v>-4.6985207815541498E-3</c:v>
                </c:pt>
                <c:pt idx="371">
                  <c:v>2.4807473704267658E-2</c:v>
                </c:pt>
                <c:pt idx="372">
                  <c:v>-1.5325673497781163E-3</c:v>
                </c:pt>
                <c:pt idx="373">
                  <c:v>-1.0794245130880512E-2</c:v>
                </c:pt>
                <c:pt idx="374">
                  <c:v>4.2495012848955259E-2</c:v>
                </c:pt>
                <c:pt idx="375">
                  <c:v>-8.9552837291040546E-3</c:v>
                </c:pt>
                <c:pt idx="376">
                  <c:v>1.0440064996683422E-2</c:v>
                </c:pt>
                <c:pt idx="377">
                  <c:v>-1.484781267579225E-3</c:v>
                </c:pt>
                <c:pt idx="378">
                  <c:v>1.7673508617497422E-2</c:v>
                </c:pt>
                <c:pt idx="379">
                  <c:v>-5.8565321127128714E-3</c:v>
                </c:pt>
                <c:pt idx="380">
                  <c:v>4.3956114730381293E-3</c:v>
                </c:pt>
                <c:pt idx="381">
                  <c:v>-2.9282597790883341E-3</c:v>
                </c:pt>
                <c:pt idx="382">
                  <c:v>-4.6520015634892817E-2</c:v>
                </c:pt>
                <c:pt idx="383">
                  <c:v>3.0674870678618796E-3</c:v>
                </c:pt>
                <c:pt idx="384">
                  <c:v>-2.9528174839205175E-2</c:v>
                </c:pt>
                <c:pt idx="385">
                  <c:v>1.8750549345376028E-2</c:v>
                </c:pt>
                <c:pt idx="386">
                  <c:v>6.1728591070810161E-3</c:v>
                </c:pt>
                <c:pt idx="387">
                  <c:v>0</c:v>
                </c:pt>
                <c:pt idx="388">
                  <c:v>-1.8634079544892868E-2</c:v>
                </c:pt>
                <c:pt idx="389">
                  <c:v>2.3238845931641137E-2</c:v>
                </c:pt>
                <c:pt idx="390">
                  <c:v>1.0662705744040111E-2</c:v>
                </c:pt>
                <c:pt idx="391">
                  <c:v>1.3544225107757253E-2</c:v>
                </c:pt>
                <c:pt idx="392">
                  <c:v>-5.9970194723742909E-3</c:v>
                </c:pt>
                <c:pt idx="393">
                  <c:v>-1.0582109330536972E-2</c:v>
                </c:pt>
                <c:pt idx="394">
                  <c:v>-4.5696956900652969E-3</c:v>
                </c:pt>
                <c:pt idx="395">
                  <c:v>1.364691384118189E-2</c:v>
                </c:pt>
                <c:pt idx="396">
                  <c:v>-1.5174798019235115E-2</c:v>
                </c:pt>
                <c:pt idx="397">
                  <c:v>-9.2166551049239522E-3</c:v>
                </c:pt>
                <c:pt idx="398">
                  <c:v>0</c:v>
                </c:pt>
                <c:pt idx="399">
                  <c:v>6.1538655743782859E-3</c:v>
                </c:pt>
                <c:pt idx="400">
                  <c:v>1.8237587549780793E-2</c:v>
                </c:pt>
                <c:pt idx="401">
                  <c:v>-4.4657150583742193E-2</c:v>
                </c:pt>
                <c:pt idx="402">
                  <c:v>0</c:v>
                </c:pt>
                <c:pt idx="403">
                  <c:v>3.4059019591918892E-2</c:v>
                </c:pt>
                <c:pt idx="404">
                  <c:v>-3.5635064047384646E-2</c:v>
                </c:pt>
                <c:pt idx="405">
                  <c:v>-1.4297304700824449E-2</c:v>
                </c:pt>
                <c:pt idx="406">
                  <c:v>-1.2882625831013718E-2</c:v>
                </c:pt>
                <c:pt idx="407">
                  <c:v>2.4020370241469659E-2</c:v>
                </c:pt>
                <c:pt idx="408">
                  <c:v>0</c:v>
                </c:pt>
                <c:pt idx="409">
                  <c:v>5.8388318238154414E-2</c:v>
                </c:pt>
                <c:pt idx="410">
                  <c:v>-5.9880418446225572E-3</c:v>
                </c:pt>
                <c:pt idx="411">
                  <c:v>0</c:v>
                </c:pt>
                <c:pt idx="412">
                  <c:v>-2.4317307650706357E-2</c:v>
                </c:pt>
                <c:pt idx="413">
                  <c:v>3.9220713153281329E-2</c:v>
                </c:pt>
                <c:pt idx="414">
                  <c:v>-1.7910926566530219E-2</c:v>
                </c:pt>
                <c:pt idx="415">
                  <c:v>1.0486987495247851E-2</c:v>
                </c:pt>
                <c:pt idx="416">
                  <c:v>-5.9790910560580711E-3</c:v>
                </c:pt>
                <c:pt idx="417">
                  <c:v>-1.8154810280371827E-2</c:v>
                </c:pt>
                <c:pt idx="418">
                  <c:v>-1.5384918839479456E-2</c:v>
                </c:pt>
                <c:pt idx="419">
                  <c:v>-2.1944454254559303E-2</c:v>
                </c:pt>
                <c:pt idx="420">
                  <c:v>-6.0426543178568229E-2</c:v>
                </c:pt>
                <c:pt idx="421">
                  <c:v>1.0050335853501506E-2</c:v>
                </c:pt>
                <c:pt idx="422">
                  <c:v>-5.1293294387550578E-2</c:v>
                </c:pt>
                <c:pt idx="423">
                  <c:v>-5.0370359388949668E-2</c:v>
                </c:pt>
                <c:pt idx="424">
                  <c:v>-7.4074412778618046E-3</c:v>
                </c:pt>
                <c:pt idx="425">
                  <c:v>4.3643289731906586E-2</c:v>
                </c:pt>
                <c:pt idx="426">
                  <c:v>2.2868190903659345E-2</c:v>
                </c:pt>
                <c:pt idx="427">
                  <c:v>3.4191364748279343E-2</c:v>
                </c:pt>
                <c:pt idx="428">
                  <c:v>-1.0135221894043018E-2</c:v>
                </c:pt>
                <c:pt idx="429">
                  <c:v>-2.5796787332020305E-2</c:v>
                </c:pt>
                <c:pt idx="430">
                  <c:v>-5.1843601656322374E-2</c:v>
                </c:pt>
                <c:pt idx="431">
                  <c:v>-7.366515816762554E-3</c:v>
                </c:pt>
                <c:pt idx="432">
                  <c:v>-2.432299514022002E-2</c:v>
                </c:pt>
                <c:pt idx="433">
                  <c:v>4.987183004017294E-2</c:v>
                </c:pt>
                <c:pt idx="434">
                  <c:v>3.5971261808494747E-3</c:v>
                </c:pt>
                <c:pt idx="435">
                  <c:v>0</c:v>
                </c:pt>
                <c:pt idx="436">
                  <c:v>-3.8431078856482039E-2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0.31437486754371352</c:v>
                </c:pt>
                <c:pt idx="445">
                  <c:v>3.2174357027856114E-2</c:v>
                </c:pt>
                <c:pt idx="446">
                  <c:v>6.5746456420853853E-3</c:v>
                </c:pt>
                <c:pt idx="447">
                  <c:v>2.0753014586291196E-2</c:v>
                </c:pt>
                <c:pt idx="448">
                  <c:v>0</c:v>
                </c:pt>
                <c:pt idx="449">
                  <c:v>-1.9443256704227821E-2</c:v>
                </c:pt>
                <c:pt idx="450">
                  <c:v>2.9660459250882832E-2</c:v>
                </c:pt>
                <c:pt idx="451">
                  <c:v>7.4652387374499765E-2</c:v>
                </c:pt>
                <c:pt idx="452">
                  <c:v>-5.913677790047628E-3</c:v>
                </c:pt>
                <c:pt idx="453">
                  <c:v>5.5377469468953888E-2</c:v>
                </c:pt>
                <c:pt idx="454">
                  <c:v>-1.3559529785632362E-2</c:v>
                </c:pt>
                <c:pt idx="455">
                  <c:v>3.4659701825718738E-2</c:v>
                </c:pt>
                <c:pt idx="456">
                  <c:v>1.3100624045698056E-2</c:v>
                </c:pt>
                <c:pt idx="457">
                  <c:v>1.0787591128997385E-2</c:v>
                </c:pt>
                <c:pt idx="458">
                  <c:v>-2.7190364570454626E-2</c:v>
                </c:pt>
                <c:pt idx="459">
                  <c:v>1.1019284861567347E-3</c:v>
                </c:pt>
                <c:pt idx="460">
                  <c:v>8.7719860728370409E-3</c:v>
                </c:pt>
                <c:pt idx="461">
                  <c:v>-1.9846296371930656E-2</c:v>
                </c:pt>
                <c:pt idx="462">
                  <c:v>6.659292089976997E-3</c:v>
                </c:pt>
                <c:pt idx="463">
                  <c:v>-1.5607897665990942E-2</c:v>
                </c:pt>
                <c:pt idx="464">
                  <c:v>-1.6997576368571136E-2</c:v>
                </c:pt>
                <c:pt idx="465">
                  <c:v>1.1422045787769796E-3</c:v>
                </c:pt>
                <c:pt idx="466">
                  <c:v>5.5508143709788023E-2</c:v>
                </c:pt>
                <c:pt idx="467">
                  <c:v>2.13683344056988E-2</c:v>
                </c:pt>
                <c:pt idx="468">
                  <c:v>3.4289073478632165E-2</c:v>
                </c:pt>
                <c:pt idx="469">
                  <c:v>2.5215657721164166E-2</c:v>
                </c:pt>
                <c:pt idx="470">
                  <c:v>-2.2155991897208595E-2</c:v>
                </c:pt>
                <c:pt idx="471">
                  <c:v>-1.3326696463699701E-2</c:v>
                </c:pt>
                <c:pt idx="472">
                  <c:v>-1.2461220437812002E-2</c:v>
                </c:pt>
                <c:pt idx="473">
                  <c:v>1.0443865179062505E-3</c:v>
                </c:pt>
                <c:pt idx="474">
                  <c:v>1.3478690320464259E-2</c:v>
                </c:pt>
                <c:pt idx="475">
                  <c:v>-2.3971966036303125E-2</c:v>
                </c:pt>
                <c:pt idx="476">
                  <c:v>2.5001302205417186E-2</c:v>
                </c:pt>
                <c:pt idx="477">
                  <c:v>1.8349138668196617E-2</c:v>
                </c:pt>
                <c:pt idx="478">
                  <c:v>-2.9730534158343085E-2</c:v>
                </c:pt>
                <c:pt idx="479">
                  <c:v>-1.7848242824791801E-2</c:v>
                </c:pt>
                <c:pt idx="480">
                  <c:v>-3.5583268885542328E-2</c:v>
                </c:pt>
                <c:pt idx="481">
                  <c:v>-2.1978030824795383E-3</c:v>
                </c:pt>
                <c:pt idx="482">
                  <c:v>2.6060106669865087E-2</c:v>
                </c:pt>
                <c:pt idx="483">
                  <c:v>-1.4031530804257878E-2</c:v>
                </c:pt>
                <c:pt idx="484">
                  <c:v>5.4200674693391133E-3</c:v>
                </c:pt>
                <c:pt idx="485">
                  <c:v>4.3150013014132795E-3</c:v>
                </c:pt>
                <c:pt idx="486">
                  <c:v>-1.4092374139708217E-2</c:v>
                </c:pt>
                <c:pt idx="487">
                  <c:v>-5.4734674141719312E-3</c:v>
                </c:pt>
                <c:pt idx="488">
                  <c:v>-9.9283771973346143E-3</c:v>
                </c:pt>
                <c:pt idx="489">
                  <c:v>3.1644757214443479E-2</c:v>
                </c:pt>
                <c:pt idx="490">
                  <c:v>-1.0746911297654092E-3</c:v>
                </c:pt>
                <c:pt idx="491">
                  <c:v>4.3141882144023383E-2</c:v>
                </c:pt>
                <c:pt idx="492">
                  <c:v>2.1396638993547889E-2</c:v>
                </c:pt>
                <c:pt idx="493">
                  <c:v>5.6822335866696161E-2</c:v>
                </c:pt>
                <c:pt idx="494">
                  <c:v>1.8868484304382736E-2</c:v>
                </c:pt>
                <c:pt idx="495">
                  <c:v>-1.3170463189745121E-2</c:v>
                </c:pt>
                <c:pt idx="496">
                  <c:v>-1.5267472130788421E-2</c:v>
                </c:pt>
                <c:pt idx="497">
                  <c:v>-1.160554612030789E-2</c:v>
                </c:pt>
                <c:pt idx="498">
                  <c:v>-1.9474202843955666E-3</c:v>
                </c:pt>
                <c:pt idx="499">
                  <c:v>1.1628037995119214E-2</c:v>
                </c:pt>
                <c:pt idx="500">
                  <c:v>2.4739606175755751E-2</c:v>
                </c:pt>
                <c:pt idx="501">
                  <c:v>1.4925650216675792E-2</c:v>
                </c:pt>
                <c:pt idx="502">
                  <c:v>0</c:v>
                </c:pt>
                <c:pt idx="503">
                  <c:v>1.8501392881613734E-3</c:v>
                </c:pt>
                <c:pt idx="504">
                  <c:v>-1.8501392881614773E-3</c:v>
                </c:pt>
                <c:pt idx="505">
                  <c:v>-1.3047715392475519E-2</c:v>
                </c:pt>
                <c:pt idx="506">
                  <c:v>-7.5329923075451478E-3</c:v>
                </c:pt>
                <c:pt idx="507">
                  <c:v>3.7735893836394877E-3</c:v>
                </c:pt>
                <c:pt idx="508">
                  <c:v>-3.8392431038234344E-2</c:v>
                </c:pt>
                <c:pt idx="509">
                  <c:v>9.737175277858244E-3</c:v>
                </c:pt>
                <c:pt idx="510">
                  <c:v>0</c:v>
                </c:pt>
                <c:pt idx="511">
                  <c:v>4.5462374076757413E-2</c:v>
                </c:pt>
                <c:pt idx="512">
                  <c:v>9.2166551049240476E-3</c:v>
                </c:pt>
                <c:pt idx="513">
                  <c:v>5.3584246134106263E-2</c:v>
                </c:pt>
                <c:pt idx="514">
                  <c:v>-1.0489606671019547E-2</c:v>
                </c:pt>
                <c:pt idx="515">
                  <c:v>-1.4159528603634616E-2</c:v>
                </c:pt>
                <c:pt idx="516">
                  <c:v>-1.7841217935014426E-3</c:v>
                </c:pt>
                <c:pt idx="517">
                  <c:v>-3.4517504882713386E-2</c:v>
                </c:pt>
                <c:pt idx="518">
                  <c:v>3.6900410874539631E-3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7E-4DE6-BB35-942FD0B2E006}"/>
            </c:ext>
          </c:extLst>
        </c:ser>
        <c:ser>
          <c:idx val="4"/>
          <c:order val="4"/>
          <c:tx>
            <c:strRef>
              <c:f>分析!$K$1</c:f>
              <c:strCache>
                <c:ptCount val="1"/>
                <c:pt idx="0">
                  <c:v>r2884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分析!$K$2:$K$542</c:f>
              <c:numCache>
                <c:formatCode>General</c:formatCode>
                <c:ptCount val="541"/>
                <c:pt idx="0">
                  <c:v>-1.9743343037176295E-3</c:v>
                </c:pt>
                <c:pt idx="1">
                  <c:v>-3.9604012160970167E-3</c:v>
                </c:pt>
                <c:pt idx="2">
                  <c:v>0</c:v>
                </c:pt>
                <c:pt idx="3">
                  <c:v>1.1834457647002798E-2</c:v>
                </c:pt>
                <c:pt idx="4">
                  <c:v>0</c:v>
                </c:pt>
                <c:pt idx="5">
                  <c:v>-7.874056430905883E-3</c:v>
                </c:pt>
                <c:pt idx="6">
                  <c:v>0</c:v>
                </c:pt>
                <c:pt idx="7">
                  <c:v>-3.9604012160970167E-3</c:v>
                </c:pt>
                <c:pt idx="8">
                  <c:v>-7.9681696491768449E-3</c:v>
                </c:pt>
                <c:pt idx="9">
                  <c:v>-4.0080213975388218E-3</c:v>
                </c:pt>
                <c:pt idx="10">
                  <c:v>0</c:v>
                </c:pt>
                <c:pt idx="11">
                  <c:v>-1.4155949230132298E-2</c:v>
                </c:pt>
                <c:pt idx="12">
                  <c:v>-2.0387366898483171E-3</c:v>
                </c:pt>
                <c:pt idx="13">
                  <c:v>-8.196767204178515E-3</c:v>
                </c:pt>
                <c:pt idx="14">
                  <c:v>-2.059732963010616E-3</c:v>
                </c:pt>
                <c:pt idx="15">
                  <c:v>-6.2047768868828696E-3</c:v>
                </c:pt>
                <c:pt idx="16">
                  <c:v>4.1407926660313871E-3</c:v>
                </c:pt>
                <c:pt idx="17">
                  <c:v>-8.2988028146950658E-3</c:v>
                </c:pt>
                <c:pt idx="18">
                  <c:v>-1.6807118316381174E-2</c:v>
                </c:pt>
                <c:pt idx="19">
                  <c:v>1.2631746905900564E-2</c:v>
                </c:pt>
                <c:pt idx="20">
                  <c:v>8.3333815591444607E-3</c:v>
                </c:pt>
                <c:pt idx="21">
                  <c:v>-6.2435166396851592E-3</c:v>
                </c:pt>
                <c:pt idx="22">
                  <c:v>2.0855064910213611E-3</c:v>
                </c:pt>
                <c:pt idx="23">
                  <c:v>4.158010148663677E-3</c:v>
                </c:pt>
                <c:pt idx="24">
                  <c:v>2.4591403137322113E-2</c:v>
                </c:pt>
                <c:pt idx="25">
                  <c:v>8.0645598367304946E-3</c:v>
                </c:pt>
                <c:pt idx="26">
                  <c:v>0</c:v>
                </c:pt>
                <c:pt idx="27">
                  <c:v>-2.0100509280241118E-3</c:v>
                </c:pt>
                <c:pt idx="28">
                  <c:v>1.5968403178730984E-2</c:v>
                </c:pt>
                <c:pt idx="29">
                  <c:v>3.9525743158233418E-3</c:v>
                </c:pt>
                <c:pt idx="30">
                  <c:v>1.5655897072552844E-2</c:v>
                </c:pt>
                <c:pt idx="31">
                  <c:v>-1.9608471388376313E-2</c:v>
                </c:pt>
                <c:pt idx="32">
                  <c:v>-3.9682591756206222E-3</c:v>
                </c:pt>
                <c:pt idx="33">
                  <c:v>3.9682591756206699E-3</c:v>
                </c:pt>
                <c:pt idx="34">
                  <c:v>-5.9583095836305234E-3</c:v>
                </c:pt>
                <c:pt idx="35">
                  <c:v>-1.9940186068643953E-3</c:v>
                </c:pt>
                <c:pt idx="36">
                  <c:v>3.9840690148742917E-3</c:v>
                </c:pt>
                <c:pt idx="37">
                  <c:v>2.163309535542585E-2</c:v>
                </c:pt>
                <c:pt idx="38">
                  <c:v>1.160554612030789E-2</c:v>
                </c:pt>
                <c:pt idx="39">
                  <c:v>-3.8535693159900777E-3</c:v>
                </c:pt>
                <c:pt idx="40">
                  <c:v>1.9286409064056863E-3</c:v>
                </c:pt>
                <c:pt idx="41">
                  <c:v>5.7637047167501338E-3</c:v>
                </c:pt>
                <c:pt idx="42">
                  <c:v>3.8240964384032546E-3</c:v>
                </c:pt>
                <c:pt idx="43">
                  <c:v>-7.6628727455691371E-3</c:v>
                </c:pt>
                <c:pt idx="44">
                  <c:v>3.8387763071656669E-3</c:v>
                </c:pt>
                <c:pt idx="45">
                  <c:v>-1.9175461292718174E-3</c:v>
                </c:pt>
                <c:pt idx="46">
                  <c:v>-3.8461585874783868E-3</c:v>
                </c:pt>
                <c:pt idx="47">
                  <c:v>-1.928640906405597E-3</c:v>
                </c:pt>
                <c:pt idx="48">
                  <c:v>3.8535693159899723E-3</c:v>
                </c:pt>
                <c:pt idx="49">
                  <c:v>1.9212301778938723E-3</c:v>
                </c:pt>
                <c:pt idx="50">
                  <c:v>5.7416425676751828E-3</c:v>
                </c:pt>
                <c:pt idx="51">
                  <c:v>0</c:v>
                </c:pt>
                <c:pt idx="52">
                  <c:v>0</c:v>
                </c:pt>
                <c:pt idx="53">
                  <c:v>-3.8240964384033942E-3</c:v>
                </c:pt>
                <c:pt idx="54">
                  <c:v>0</c:v>
                </c:pt>
                <c:pt idx="55">
                  <c:v>0</c:v>
                </c:pt>
                <c:pt idx="56">
                  <c:v>1.913876182283976E-3</c:v>
                </c:pt>
                <c:pt idx="57">
                  <c:v>1.9102202561192452E-3</c:v>
                </c:pt>
                <c:pt idx="58">
                  <c:v>-1.9102202561192376E-3</c:v>
                </c:pt>
                <c:pt idx="59">
                  <c:v>1.9102202561192452E-3</c:v>
                </c:pt>
                <c:pt idx="60">
                  <c:v>1.906578270581669E-3</c:v>
                </c:pt>
                <c:pt idx="61">
                  <c:v>3.8022859497386999E-3</c:v>
                </c:pt>
                <c:pt idx="62">
                  <c:v>2.0658011620421982E-2</c:v>
                </c:pt>
                <c:pt idx="63">
                  <c:v>1.8570107472126892E-3</c:v>
                </c:pt>
                <c:pt idx="64">
                  <c:v>1.1070223754246893E-2</c:v>
                </c:pt>
                <c:pt idx="65">
                  <c:v>-1.8365478073015034E-3</c:v>
                </c:pt>
                <c:pt idx="66">
                  <c:v>-7.3801072976225337E-3</c:v>
                </c:pt>
                <c:pt idx="67">
                  <c:v>-5.5710450494553601E-3</c:v>
                </c:pt>
                <c:pt idx="68">
                  <c:v>-1.8639334380627533E-3</c:v>
                </c:pt>
                <c:pt idx="69">
                  <c:v>7.4349784875179905E-3</c:v>
                </c:pt>
                <c:pt idx="70">
                  <c:v>0</c:v>
                </c:pt>
                <c:pt idx="71">
                  <c:v>-1.8535686493229438E-3</c:v>
                </c:pt>
                <c:pt idx="72">
                  <c:v>0</c:v>
                </c:pt>
                <c:pt idx="73">
                  <c:v>-1.3072081567352662E-2</c:v>
                </c:pt>
                <c:pt idx="74">
                  <c:v>-1.324522675002068E-2</c:v>
                </c:pt>
                <c:pt idx="75">
                  <c:v>1.9029501460860636E-3</c:v>
                </c:pt>
                <c:pt idx="76">
                  <c:v>1.134227660393451E-2</c:v>
                </c:pt>
                <c:pt idx="77">
                  <c:v>1.8779348242001143E-3</c:v>
                </c:pt>
                <c:pt idx="78">
                  <c:v>5.6127369049576055E-3</c:v>
                </c:pt>
                <c:pt idx="79">
                  <c:v>-2.0735898479178276E-2</c:v>
                </c:pt>
                <c:pt idx="80">
                  <c:v>-3.2916815013141872E-2</c:v>
                </c:pt>
                <c:pt idx="81">
                  <c:v>-1.9704439872986136E-3</c:v>
                </c:pt>
                <c:pt idx="82">
                  <c:v>7.8585866125213105E-3</c:v>
                </c:pt>
                <c:pt idx="83">
                  <c:v>-2.3763494452185882E-2</c:v>
                </c:pt>
                <c:pt idx="84">
                  <c:v>2.5718529287989254E-2</c:v>
                </c:pt>
                <c:pt idx="85">
                  <c:v>-7.8431774610260054E-3</c:v>
                </c:pt>
                <c:pt idx="86">
                  <c:v>-5.9230183031220556E-3</c:v>
                </c:pt>
                <c:pt idx="87">
                  <c:v>7.8895872751629237E-3</c:v>
                </c:pt>
                <c:pt idx="88">
                  <c:v>-7.8895872751629324E-3</c:v>
                </c:pt>
                <c:pt idx="89">
                  <c:v>5.9230183031220712E-3</c:v>
                </c:pt>
                <c:pt idx="90">
                  <c:v>5.8881426252225316E-3</c:v>
                </c:pt>
                <c:pt idx="91">
                  <c:v>-9.832920916238946E-3</c:v>
                </c:pt>
                <c:pt idx="92">
                  <c:v>3.9447782910163251E-3</c:v>
                </c:pt>
                <c:pt idx="93">
                  <c:v>5.8881426252225316E-3</c:v>
                </c:pt>
                <c:pt idx="94">
                  <c:v>1.3605652055778459E-2</c:v>
                </c:pt>
                <c:pt idx="95">
                  <c:v>3.8535693159899723E-3</c:v>
                </c:pt>
                <c:pt idx="96">
                  <c:v>-1.9249284095843938E-3</c:v>
                </c:pt>
                <c:pt idx="97">
                  <c:v>0</c:v>
                </c:pt>
                <c:pt idx="98">
                  <c:v>-1.928640906405597E-3</c:v>
                </c:pt>
                <c:pt idx="99">
                  <c:v>1.9286409064056863E-3</c:v>
                </c:pt>
                <c:pt idx="100">
                  <c:v>-9.6806177107235068E-3</c:v>
                </c:pt>
                <c:pt idx="101">
                  <c:v>5.8196090532640025E-3</c:v>
                </c:pt>
                <c:pt idx="102">
                  <c:v>-1.9361090268664404E-3</c:v>
                </c:pt>
                <c:pt idx="103">
                  <c:v>-1.9398648178265917E-3</c:v>
                </c:pt>
                <c:pt idx="104">
                  <c:v>-5.8422756242282907E-3</c:v>
                </c:pt>
                <c:pt idx="105">
                  <c:v>1.9512201312615277E-3</c:v>
                </c:pt>
                <c:pt idx="106">
                  <c:v>-5.8651194523980221E-3</c:v>
                </c:pt>
                <c:pt idx="107">
                  <c:v>-1.9627091678487058E-3</c:v>
                </c:pt>
                <c:pt idx="108">
                  <c:v>-1.9665689720408269E-3</c:v>
                </c:pt>
                <c:pt idx="109">
                  <c:v>1.9493794681001132E-2</c:v>
                </c:pt>
                <c:pt idx="110">
                  <c:v>1.9286409064056863E-3</c:v>
                </c:pt>
                <c:pt idx="111">
                  <c:v>7.677580899034332E-3</c:v>
                </c:pt>
                <c:pt idx="112">
                  <c:v>3.8167985267008112E-3</c:v>
                </c:pt>
                <c:pt idx="113">
                  <c:v>-3.8167985267008537E-3</c:v>
                </c:pt>
                <c:pt idx="114">
                  <c:v>5.71974867278713E-3</c:v>
                </c:pt>
                <c:pt idx="115">
                  <c:v>-1.1472401162236807E-2</c:v>
                </c:pt>
                <c:pt idx="116">
                  <c:v>0</c:v>
                </c:pt>
                <c:pt idx="117">
                  <c:v>1.9212301778938723E-3</c:v>
                </c:pt>
                <c:pt idx="118">
                  <c:v>3.8314223115558676E-3</c:v>
                </c:pt>
                <c:pt idx="119">
                  <c:v>0</c:v>
                </c:pt>
                <c:pt idx="120">
                  <c:v>1.9102202561192452E-3</c:v>
                </c:pt>
                <c:pt idx="121">
                  <c:v>0</c:v>
                </c:pt>
                <c:pt idx="122">
                  <c:v>1.906578270581669E-3</c:v>
                </c:pt>
                <c:pt idx="123">
                  <c:v>0</c:v>
                </c:pt>
                <c:pt idx="124">
                  <c:v>1.9029501460860636E-3</c:v>
                </c:pt>
                <c:pt idx="125">
                  <c:v>1.8993358036525374E-3</c:v>
                </c:pt>
                <c:pt idx="126">
                  <c:v>5.6764580048051221E-3</c:v>
                </c:pt>
                <c:pt idx="127">
                  <c:v>-3.7807228399060443E-3</c:v>
                </c:pt>
                <c:pt idx="128">
                  <c:v>0</c:v>
                </c:pt>
                <c:pt idx="129">
                  <c:v>-1.8957351648990896E-3</c:v>
                </c:pt>
                <c:pt idx="130">
                  <c:v>3.7878833169369352E-3</c:v>
                </c:pt>
                <c:pt idx="131">
                  <c:v>5.6550574833450565E-3</c:v>
                </c:pt>
                <c:pt idx="132">
                  <c:v>-3.7664827954768934E-3</c:v>
                </c:pt>
                <c:pt idx="133">
                  <c:v>0</c:v>
                </c:pt>
                <c:pt idx="134">
                  <c:v>0</c:v>
                </c:pt>
                <c:pt idx="135">
                  <c:v>3.7664827954768648E-3</c:v>
                </c:pt>
                <c:pt idx="136">
                  <c:v>-3.7664827954768934E-3</c:v>
                </c:pt>
                <c:pt idx="137">
                  <c:v>1.4981553615616894E-2</c:v>
                </c:pt>
                <c:pt idx="138">
                  <c:v>1.8570107472126892E-3</c:v>
                </c:pt>
                <c:pt idx="139">
                  <c:v>-1.8570107472127711E-3</c:v>
                </c:pt>
                <c:pt idx="140">
                  <c:v>0</c:v>
                </c:pt>
                <c:pt idx="141">
                  <c:v>-1.8604656529195673E-3</c:v>
                </c:pt>
                <c:pt idx="142">
                  <c:v>1.8604656529196708E-3</c:v>
                </c:pt>
                <c:pt idx="143">
                  <c:v>3.7105793965357746E-3</c:v>
                </c:pt>
                <c:pt idx="144">
                  <c:v>0</c:v>
                </c:pt>
                <c:pt idx="145">
                  <c:v>0</c:v>
                </c:pt>
                <c:pt idx="146">
                  <c:v>-1.8535686493229438E-3</c:v>
                </c:pt>
                <c:pt idx="147">
                  <c:v>-9.319731948802366E-3</c:v>
                </c:pt>
                <c:pt idx="148">
                  <c:v>9.3197319488022273E-3</c:v>
                </c:pt>
                <c:pt idx="149">
                  <c:v>1.8535686493228347E-3</c:v>
                </c:pt>
                <c:pt idx="150">
                  <c:v>-1.8535686493229438E-3</c:v>
                </c:pt>
                <c:pt idx="151">
                  <c:v>-3.7174764001324202E-3</c:v>
                </c:pt>
                <c:pt idx="152">
                  <c:v>1.8604656529196708E-3</c:v>
                </c:pt>
                <c:pt idx="153">
                  <c:v>1.4760415583120674E-2</c:v>
                </c:pt>
                <c:pt idx="154">
                  <c:v>1.8298266770761572E-3</c:v>
                </c:pt>
                <c:pt idx="155">
                  <c:v>1.8264845260342812E-3</c:v>
                </c:pt>
                <c:pt idx="156">
                  <c:v>1.0889399799268317E-2</c:v>
                </c:pt>
                <c:pt idx="157">
                  <c:v>5.4005531800002888E-3</c:v>
                </c:pt>
                <c:pt idx="158">
                  <c:v>-4.5921750585639583E-2</c:v>
                </c:pt>
                <c:pt idx="159">
                  <c:v>-2.089344758827745E-2</c:v>
                </c:pt>
                <c:pt idx="160">
                  <c:v>7.6482208382568188E-3</c:v>
                </c:pt>
                <c:pt idx="161">
                  <c:v>1.9029501460860636E-3</c:v>
                </c:pt>
                <c:pt idx="162">
                  <c:v>-1.9029501460861868E-3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1.9029501460860636E-3</c:v>
                </c:pt>
                <c:pt idx="167">
                  <c:v>0</c:v>
                </c:pt>
                <c:pt idx="168">
                  <c:v>1.8993358036525374E-3</c:v>
                </c:pt>
                <c:pt idx="169">
                  <c:v>-1.8993358036525163E-3</c:v>
                </c:pt>
                <c:pt idx="170">
                  <c:v>1.8993358036525374E-3</c:v>
                </c:pt>
                <c:pt idx="171">
                  <c:v>-3.8022859497386821E-3</c:v>
                </c:pt>
                <c:pt idx="172">
                  <c:v>-1.3423020332140774E-2</c:v>
                </c:pt>
                <c:pt idx="173">
                  <c:v>1.3423020332140771E-2</c:v>
                </c:pt>
                <c:pt idx="174">
                  <c:v>1.9029501460860636E-3</c:v>
                </c:pt>
                <c:pt idx="175">
                  <c:v>3.7950709685515343E-3</c:v>
                </c:pt>
                <c:pt idx="176">
                  <c:v>0</c:v>
                </c:pt>
                <c:pt idx="177">
                  <c:v>-1.8957351648990896E-3</c:v>
                </c:pt>
                <c:pt idx="178">
                  <c:v>-1.8993358036525163E-3</c:v>
                </c:pt>
                <c:pt idx="179">
                  <c:v>-7.633624855071095E-3</c:v>
                </c:pt>
                <c:pt idx="180">
                  <c:v>-3.8387763071657129E-3</c:v>
                </c:pt>
                <c:pt idx="181">
                  <c:v>-3.8535693159900777E-3</c:v>
                </c:pt>
                <c:pt idx="182">
                  <c:v>5.7747994938839578E-3</c:v>
                </c:pt>
                <c:pt idx="183">
                  <c:v>7.6482208382568188E-3</c:v>
                </c:pt>
                <c:pt idx="184">
                  <c:v>-9.5694510161506725E-3</c:v>
                </c:pt>
                <c:pt idx="185">
                  <c:v>5.7526524894498414E-3</c:v>
                </c:pt>
                <c:pt idx="186">
                  <c:v>0</c:v>
                </c:pt>
                <c:pt idx="187">
                  <c:v>-1.9138761822840532E-3</c:v>
                </c:pt>
                <c:pt idx="188">
                  <c:v>3.8240964384032546E-3</c:v>
                </c:pt>
                <c:pt idx="189">
                  <c:v>0</c:v>
                </c:pt>
                <c:pt idx="190">
                  <c:v>1.906578270581669E-3</c:v>
                </c:pt>
                <c:pt idx="191">
                  <c:v>1.9029501460860636E-3</c:v>
                </c:pt>
                <c:pt idx="192">
                  <c:v>7.5757938084577226E-3</c:v>
                </c:pt>
                <c:pt idx="193">
                  <c:v>-1.8885746878681362E-3</c:v>
                </c:pt>
                <c:pt idx="194">
                  <c:v>-3.7878833169369803E-3</c:v>
                </c:pt>
                <c:pt idx="195">
                  <c:v>1.1320875624482075E-2</c:v>
                </c:pt>
                <c:pt idx="196">
                  <c:v>3.7453227301621132E-3</c:v>
                </c:pt>
                <c:pt idx="197">
                  <c:v>-5.62325755436212E-3</c:v>
                </c:pt>
                <c:pt idx="198">
                  <c:v>-1.8814680997056199E-3</c:v>
                </c:pt>
                <c:pt idx="199">
                  <c:v>3.7594029239055244E-3</c:v>
                </c:pt>
                <c:pt idx="200">
                  <c:v>1.874414794350352E-3</c:v>
                </c:pt>
                <c:pt idx="201">
                  <c:v>0</c:v>
                </c:pt>
                <c:pt idx="202">
                  <c:v>0</c:v>
                </c:pt>
                <c:pt idx="203">
                  <c:v>3.7383221106071581E-3</c:v>
                </c:pt>
                <c:pt idx="204">
                  <c:v>3.7243990909822727E-3</c:v>
                </c:pt>
                <c:pt idx="205">
                  <c:v>3.7105793965357746E-3</c:v>
                </c:pt>
                <c:pt idx="206">
                  <c:v>1.2879662863661238E-2</c:v>
                </c:pt>
                <c:pt idx="207">
                  <c:v>1.4519311324453148E-2</c:v>
                </c:pt>
                <c:pt idx="208">
                  <c:v>-5.4200674693391446E-3</c:v>
                </c:pt>
                <c:pt idx="209">
                  <c:v>1.2601426878003795E-2</c:v>
                </c:pt>
                <c:pt idx="210">
                  <c:v>-1.7905107737882331E-3</c:v>
                </c:pt>
                <c:pt idx="211">
                  <c:v>1.7905107737882938E-3</c:v>
                </c:pt>
                <c:pt idx="212">
                  <c:v>0</c:v>
                </c:pt>
                <c:pt idx="213">
                  <c:v>-1.0791471632764432E-2</c:v>
                </c:pt>
                <c:pt idx="214">
                  <c:v>-5.4397232958180979E-3</c:v>
                </c:pt>
                <c:pt idx="215">
                  <c:v>-3.6429912785010919E-3</c:v>
                </c:pt>
                <c:pt idx="216">
                  <c:v>2.1661496781179467E-2</c:v>
                </c:pt>
                <c:pt idx="217">
                  <c:v>-3.577821347884078E-3</c:v>
                </c:pt>
                <c:pt idx="218">
                  <c:v>-1.0810916104215506E-2</c:v>
                </c:pt>
                <c:pt idx="219">
                  <c:v>-1.4598799421152749E-2</c:v>
                </c:pt>
                <c:pt idx="220">
                  <c:v>-9.2336759469454407E-3</c:v>
                </c:pt>
                <c:pt idx="221">
                  <c:v>2.2019238243917279E-2</c:v>
                </c:pt>
                <c:pt idx="222">
                  <c:v>5.4298775943692401E-3</c:v>
                </c:pt>
                <c:pt idx="223">
                  <c:v>5.4005531800002888E-3</c:v>
                </c:pt>
                <c:pt idx="224">
                  <c:v>1.7937224540269007E-3</c:v>
                </c:pt>
                <c:pt idx="225">
                  <c:v>3.5778213478841235E-3</c:v>
                </c:pt>
                <c:pt idx="226">
                  <c:v>0</c:v>
                </c:pt>
                <c:pt idx="227">
                  <c:v>0</c:v>
                </c:pt>
                <c:pt idx="228">
                  <c:v>-1.7873105740957515E-3</c:v>
                </c:pt>
                <c:pt idx="229">
                  <c:v>-3.5842332278150498E-3</c:v>
                </c:pt>
                <c:pt idx="230">
                  <c:v>-3.5971261808495918E-3</c:v>
                </c:pt>
                <c:pt idx="231">
                  <c:v>-1.8034269991506827E-3</c:v>
                </c:pt>
                <c:pt idx="232">
                  <c:v>5.4005531800002888E-3</c:v>
                </c:pt>
                <c:pt idx="233">
                  <c:v>5.3715438019108488E-3</c:v>
                </c:pt>
                <c:pt idx="234">
                  <c:v>-7.168489478612516E-3</c:v>
                </c:pt>
                <c:pt idx="235">
                  <c:v>5.38117890451675E-3</c:v>
                </c:pt>
                <c:pt idx="236">
                  <c:v>-1.7905107737882331E-3</c:v>
                </c:pt>
                <c:pt idx="237">
                  <c:v>0</c:v>
                </c:pt>
                <c:pt idx="238">
                  <c:v>1.7905107737882938E-3</c:v>
                </c:pt>
                <c:pt idx="239">
                  <c:v>0</c:v>
                </c:pt>
                <c:pt idx="240">
                  <c:v>1.7873105740958803E-3</c:v>
                </c:pt>
                <c:pt idx="241">
                  <c:v>1.784121793501392E-3</c:v>
                </c:pt>
                <c:pt idx="242">
                  <c:v>0</c:v>
                </c:pt>
                <c:pt idx="243">
                  <c:v>-1.7841217935014426E-3</c:v>
                </c:pt>
                <c:pt idx="244">
                  <c:v>3.5650661644961446E-3</c:v>
                </c:pt>
                <c:pt idx="245">
                  <c:v>3.5524016043677006E-3</c:v>
                </c:pt>
                <c:pt idx="246">
                  <c:v>1.2334958157951366E-2</c:v>
                </c:pt>
                <c:pt idx="247">
                  <c:v>1.3913267916985082E-2</c:v>
                </c:pt>
                <c:pt idx="248">
                  <c:v>0</c:v>
                </c:pt>
                <c:pt idx="249">
                  <c:v>1.2017312004017488E-2</c:v>
                </c:pt>
                <c:pt idx="250">
                  <c:v>3.4071583216141346E-3</c:v>
                </c:pt>
                <c:pt idx="251">
                  <c:v>1.6863806052004725E-2</c:v>
                </c:pt>
                <c:pt idx="252">
                  <c:v>-1.3468217050866593E-2</c:v>
                </c:pt>
                <c:pt idx="253">
                  <c:v>-1.0221554071538139E-2</c:v>
                </c:pt>
                <c:pt idx="254">
                  <c:v>0</c:v>
                </c:pt>
                <c:pt idx="255">
                  <c:v>-6.8728792877620643E-3</c:v>
                </c:pt>
                <c:pt idx="256">
                  <c:v>-1.7256259674698364E-3</c:v>
                </c:pt>
                <c:pt idx="257">
                  <c:v>-3.4602110648956196E-3</c:v>
                </c:pt>
                <c:pt idx="258">
                  <c:v>0</c:v>
                </c:pt>
                <c:pt idx="259">
                  <c:v>0</c:v>
                </c:pt>
                <c:pt idx="260">
                  <c:v>5.1858370323654155E-3</c:v>
                </c:pt>
                <c:pt idx="261">
                  <c:v>3.2233494574984228E-2</c:v>
                </c:pt>
                <c:pt idx="262">
                  <c:v>4.9958471933716697E-3</c:v>
                </c:pt>
                <c:pt idx="263">
                  <c:v>8.2713457506773339E-3</c:v>
                </c:pt>
                <c:pt idx="264">
                  <c:v>-1.6488049901837822E-3</c:v>
                </c:pt>
                <c:pt idx="265">
                  <c:v>3.2948958968524846E-3</c:v>
                </c:pt>
                <c:pt idx="266">
                  <c:v>-1.6460909066686805E-3</c:v>
                </c:pt>
                <c:pt idx="267">
                  <c:v>-3.3003330286568541E-3</c:v>
                </c:pt>
                <c:pt idx="268">
                  <c:v>1.3136477905369981E-2</c:v>
                </c:pt>
                <c:pt idx="269">
                  <c:v>-4.9059787688544073E-3</c:v>
                </c:pt>
                <c:pt idx="270">
                  <c:v>-4.9301661078586089E-3</c:v>
                </c:pt>
                <c:pt idx="271">
                  <c:v>-4.9545931246833411E-3</c:v>
                </c:pt>
                <c:pt idx="272">
                  <c:v>-6.6445427186685013E-3</c:v>
                </c:pt>
                <c:pt idx="273">
                  <c:v>0</c:v>
                </c:pt>
                <c:pt idx="274">
                  <c:v>-1.3423020332140661E-2</c:v>
                </c:pt>
                <c:pt idx="275">
                  <c:v>-5.0804512324190637E-3</c:v>
                </c:pt>
                <c:pt idx="276">
                  <c:v>1.1814483413763056E-2</c:v>
                </c:pt>
                <c:pt idx="277">
                  <c:v>3.3500868852818057E-3</c:v>
                </c:pt>
                <c:pt idx="278">
                  <c:v>1.6708441648177223E-3</c:v>
                </c:pt>
                <c:pt idx="279">
                  <c:v>-8.3822787528043882E-3</c:v>
                </c:pt>
                <c:pt idx="280">
                  <c:v>-1.6978336534417906E-2</c:v>
                </c:pt>
                <c:pt idx="281">
                  <c:v>-8.5985052552317934E-3</c:v>
                </c:pt>
                <c:pt idx="282">
                  <c:v>-5.1948168771039109E-3</c:v>
                </c:pt>
                <c:pt idx="283">
                  <c:v>3.7483093254740474E-2</c:v>
                </c:pt>
                <c:pt idx="284">
                  <c:v>1.6708441648177223E-3</c:v>
                </c:pt>
                <c:pt idx="285">
                  <c:v>3.333336419758217E-3</c:v>
                </c:pt>
                <c:pt idx="286">
                  <c:v>1.6625107736134572E-3</c:v>
                </c:pt>
                <c:pt idx="287">
                  <c:v>1.3201511858535761E-2</c:v>
                </c:pt>
                <c:pt idx="288">
                  <c:v>1.3029500290333897E-2</c:v>
                </c:pt>
                <c:pt idx="289">
                  <c:v>4.8426244757879908E-3</c:v>
                </c:pt>
                <c:pt idx="290">
                  <c:v>3.2154368539743928E-3</c:v>
                </c:pt>
                <c:pt idx="291">
                  <c:v>7.9936476807455845E-3</c:v>
                </c:pt>
                <c:pt idx="292">
                  <c:v>9.5087879690273561E-3</c:v>
                </c:pt>
                <c:pt idx="293">
                  <c:v>3.1496089028962013E-3</c:v>
                </c:pt>
                <c:pt idx="294">
                  <c:v>0</c:v>
                </c:pt>
                <c:pt idx="295">
                  <c:v>9.3897403498391374E-3</c:v>
                </c:pt>
                <c:pt idx="296">
                  <c:v>6.2112000926404553E-3</c:v>
                </c:pt>
                <c:pt idx="297">
                  <c:v>1.6884514702008857E-2</c:v>
                </c:pt>
                <c:pt idx="298">
                  <c:v>6.0698213670755527E-3</c:v>
                </c:pt>
                <c:pt idx="299">
                  <c:v>-1.5140048312149606E-3</c:v>
                </c:pt>
                <c:pt idx="300">
                  <c:v>3.1322471129041067E-2</c:v>
                </c:pt>
                <c:pt idx="301">
                  <c:v>-8.8496152769824993E-3</c:v>
                </c:pt>
                <c:pt idx="302">
                  <c:v>3.2072719887994192E-2</c:v>
                </c:pt>
                <c:pt idx="303">
                  <c:v>1.4245255136048924E-2</c:v>
                </c:pt>
                <c:pt idx="304">
                  <c:v>-5.6737740859079365E-3</c:v>
                </c:pt>
                <c:pt idx="305">
                  <c:v>2.8409110016038709E-3</c:v>
                </c:pt>
                <c:pt idx="306">
                  <c:v>-5.54077568966449E-2</c:v>
                </c:pt>
                <c:pt idx="307">
                  <c:v>-1.5003753752346762E-3</c:v>
                </c:pt>
                <c:pt idx="308">
                  <c:v>-3.3590944436035323E-2</c:v>
                </c:pt>
                <c:pt idx="309">
                  <c:v>-1.5540018667343138E-3</c:v>
                </c:pt>
                <c:pt idx="310">
                  <c:v>1.0827638652063393E-2</c:v>
                </c:pt>
                <c:pt idx="311">
                  <c:v>-9.2736367853291021E-3</c:v>
                </c:pt>
                <c:pt idx="312">
                  <c:v>2.4541108916117445E-2</c:v>
                </c:pt>
                <c:pt idx="313">
                  <c:v>-1.6807118316381174E-2</c:v>
                </c:pt>
                <c:pt idx="314">
                  <c:v>3.0351343424138512E-2</c:v>
                </c:pt>
                <c:pt idx="315">
                  <c:v>-7.5019106517945451E-3</c:v>
                </c:pt>
                <c:pt idx="316">
                  <c:v>3.0075210639551007E-3</c:v>
                </c:pt>
                <c:pt idx="317">
                  <c:v>1.6381602371885982E-2</c:v>
                </c:pt>
                <c:pt idx="318">
                  <c:v>-3.4563921455076224E-2</c:v>
                </c:pt>
                <c:pt idx="319">
                  <c:v>-9.2166551049241759E-3</c:v>
                </c:pt>
                <c:pt idx="320">
                  <c:v>-9.3023926623134485E-3</c:v>
                </c:pt>
                <c:pt idx="321">
                  <c:v>-9.3897403498390316E-3</c:v>
                </c:pt>
                <c:pt idx="322">
                  <c:v>-3.5203635192979671E-2</c:v>
                </c:pt>
                <c:pt idx="323">
                  <c:v>-1.1466137087644093E-2</c:v>
                </c:pt>
                <c:pt idx="324">
                  <c:v>9.8361448767129694E-3</c:v>
                </c:pt>
                <c:pt idx="325">
                  <c:v>-3.8242399036446217E-2</c:v>
                </c:pt>
                <c:pt idx="326">
                  <c:v>-1.6963532481784019E-3</c:v>
                </c:pt>
                <c:pt idx="327">
                  <c:v>-1.1955735920148772E-2</c:v>
                </c:pt>
                <c:pt idx="328">
                  <c:v>-1.7331456351639976E-2</c:v>
                </c:pt>
                <c:pt idx="329">
                  <c:v>3.4367643504207818E-2</c:v>
                </c:pt>
                <c:pt idx="330">
                  <c:v>-2.9136594086655254E-2</c:v>
                </c:pt>
                <c:pt idx="331">
                  <c:v>5.2038278750270442E-3</c:v>
                </c:pt>
                <c:pt idx="332">
                  <c:v>1.8852314979209195E-2</c:v>
                </c:pt>
                <c:pt idx="333">
                  <c:v>0</c:v>
                </c:pt>
                <c:pt idx="334">
                  <c:v>3.3898337545115241E-3</c:v>
                </c:pt>
                <c:pt idx="335">
                  <c:v>-2.5708356710206923E-2</c:v>
                </c:pt>
                <c:pt idx="336">
                  <c:v>2.061928720273561E-2</c:v>
                </c:pt>
                <c:pt idx="337">
                  <c:v>2.1867986636580738E-2</c:v>
                </c:pt>
                <c:pt idx="338">
                  <c:v>1.8137347977118485E-2</c:v>
                </c:pt>
                <c:pt idx="339">
                  <c:v>-2.6491615446976341E-2</c:v>
                </c:pt>
                <c:pt idx="340">
                  <c:v>-8.424649659251578E-3</c:v>
                </c:pt>
                <c:pt idx="341">
                  <c:v>1.6906174779074521E-3</c:v>
                </c:pt>
                <c:pt idx="342">
                  <c:v>-8.4818150559092306E-3</c:v>
                </c:pt>
                <c:pt idx="343">
                  <c:v>5.0977170716685798E-3</c:v>
                </c:pt>
                <c:pt idx="344">
                  <c:v>-1.1935350549272791E-2</c:v>
                </c:pt>
                <c:pt idx="345">
                  <c:v>0</c:v>
                </c:pt>
                <c:pt idx="346">
                  <c:v>-8.6133176781149467E-3</c:v>
                </c:pt>
                <c:pt idx="347">
                  <c:v>1.8852314979209195E-2</c:v>
                </c:pt>
                <c:pt idx="348">
                  <c:v>-1.0238997301094312E-2</c:v>
                </c:pt>
                <c:pt idx="349">
                  <c:v>1.1935350549272854E-2</c:v>
                </c:pt>
                <c:pt idx="350">
                  <c:v>-1.3652089168327207E-2</c:v>
                </c:pt>
                <c:pt idx="351">
                  <c:v>-3.4423441909729015E-3</c:v>
                </c:pt>
                <c:pt idx="352">
                  <c:v>1.709443335930004E-2</c:v>
                </c:pt>
                <c:pt idx="353">
                  <c:v>-1.8820059326769931E-2</c:v>
                </c:pt>
                <c:pt idx="354">
                  <c:v>1.5424470325631731E-2</c:v>
                </c:pt>
                <c:pt idx="355">
                  <c:v>8.4674510990985965E-3</c:v>
                </c:pt>
                <c:pt idx="356">
                  <c:v>1.6849203649194455E-3</c:v>
                </c:pt>
                <c:pt idx="357">
                  <c:v>0</c:v>
                </c:pt>
                <c:pt idx="358">
                  <c:v>-1.0152371464018073E-2</c:v>
                </c:pt>
                <c:pt idx="359">
                  <c:v>-1.3698844358161802E-2</c:v>
                </c:pt>
                <c:pt idx="360">
                  <c:v>3.4423441909729197E-3</c:v>
                </c:pt>
                <c:pt idx="361">
                  <c:v>-5.1679701584426731E-3</c:v>
                </c:pt>
                <c:pt idx="362">
                  <c:v>3.4482792789159236E-3</c:v>
                </c:pt>
                <c:pt idx="363">
                  <c:v>-1.5611765472113315E-2</c:v>
                </c:pt>
                <c:pt idx="364">
                  <c:v>0</c:v>
                </c:pt>
                <c:pt idx="365">
                  <c:v>-1.0544913176614998E-2</c:v>
                </c:pt>
                <c:pt idx="366">
                  <c:v>-4.5174799356701392E-2</c:v>
                </c:pt>
                <c:pt idx="367">
                  <c:v>-2.0542272300314038E-2</c:v>
                </c:pt>
                <c:pt idx="368">
                  <c:v>2.2388994893478686E-2</c:v>
                </c:pt>
                <c:pt idx="369">
                  <c:v>1.1009285508369175E-2</c:v>
                </c:pt>
                <c:pt idx="370">
                  <c:v>-7.3260400920728977E-3</c:v>
                </c:pt>
                <c:pt idx="371">
                  <c:v>2.8987536873252406E-2</c:v>
                </c:pt>
                <c:pt idx="372">
                  <c:v>-5.3715438019108766E-3</c:v>
                </c:pt>
                <c:pt idx="373">
                  <c:v>0</c:v>
                </c:pt>
                <c:pt idx="374">
                  <c:v>2.1315194199046716E-2</c:v>
                </c:pt>
                <c:pt idx="375">
                  <c:v>2.0870322725580377E-2</c:v>
                </c:pt>
                <c:pt idx="376">
                  <c:v>3.4364294985810974E-3</c:v>
                </c:pt>
                <c:pt idx="377">
                  <c:v>1.713796477734598E-3</c:v>
                </c:pt>
                <c:pt idx="378">
                  <c:v>5.1238369998694664E-3</c:v>
                </c:pt>
                <c:pt idx="379">
                  <c:v>-5.9666818305761697E-2</c:v>
                </c:pt>
                <c:pt idx="380">
                  <c:v>-5.4397232958180979E-3</c:v>
                </c:pt>
                <c:pt idx="381">
                  <c:v>-1.0969031370574046E-2</c:v>
                </c:pt>
                <c:pt idx="382">
                  <c:v>5.4995555660386697E-3</c:v>
                </c:pt>
                <c:pt idx="383">
                  <c:v>-5.4995555660386584E-3</c:v>
                </c:pt>
                <c:pt idx="384">
                  <c:v>3.6697288889624017E-3</c:v>
                </c:pt>
                <c:pt idx="385">
                  <c:v>9.115833408009413E-3</c:v>
                </c:pt>
                <c:pt idx="386">
                  <c:v>1.8132371241809436E-3</c:v>
                </c:pt>
                <c:pt idx="387">
                  <c:v>1.7953803616595845E-2</c:v>
                </c:pt>
                <c:pt idx="388">
                  <c:v>1.7777782459991356E-3</c:v>
                </c:pt>
                <c:pt idx="389">
                  <c:v>1.2356732688905428E-2</c:v>
                </c:pt>
                <c:pt idx="390">
                  <c:v>-1.7559267022649199E-3</c:v>
                </c:pt>
                <c:pt idx="391">
                  <c:v>-3.5211303985788248E-3</c:v>
                </c:pt>
                <c:pt idx="392">
                  <c:v>-1.7652255245691922E-3</c:v>
                </c:pt>
                <c:pt idx="393">
                  <c:v>-1.7683470567420034E-3</c:v>
                </c:pt>
                <c:pt idx="394">
                  <c:v>-7.1048256237445711E-3</c:v>
                </c:pt>
                <c:pt idx="395">
                  <c:v>0</c:v>
                </c:pt>
                <c:pt idx="396">
                  <c:v>-8.9526112721139382E-3</c:v>
                </c:pt>
                <c:pt idx="397">
                  <c:v>-9.033485097667944E-3</c:v>
                </c:pt>
                <c:pt idx="398">
                  <c:v>3.623192369420331E-3</c:v>
                </c:pt>
                <c:pt idx="399">
                  <c:v>5.4102927282477006E-3</c:v>
                </c:pt>
                <c:pt idx="400">
                  <c:v>7.168489478612497E-3</c:v>
                </c:pt>
                <c:pt idx="401">
                  <c:v>-1.0772096981911183E-2</c:v>
                </c:pt>
                <c:pt idx="402">
                  <c:v>-1.8066852249490357E-3</c:v>
                </c:pt>
                <c:pt idx="403">
                  <c:v>1.9696249975724108E-2</c:v>
                </c:pt>
                <c:pt idx="404">
                  <c:v>-1.9696249975724153E-2</c:v>
                </c:pt>
                <c:pt idx="405">
                  <c:v>-1.8099552452394191E-3</c:v>
                </c:pt>
                <c:pt idx="406">
                  <c:v>-1.8132371241808313E-3</c:v>
                </c:pt>
                <c:pt idx="407">
                  <c:v>9.033485097667826E-3</c:v>
                </c:pt>
                <c:pt idx="408">
                  <c:v>-1.8149318505677334E-2</c:v>
                </c:pt>
                <c:pt idx="409">
                  <c:v>7.2993024816115351E-3</c:v>
                </c:pt>
                <c:pt idx="410">
                  <c:v>9.0498355199178562E-3</c:v>
                </c:pt>
                <c:pt idx="411">
                  <c:v>0</c:v>
                </c:pt>
                <c:pt idx="412">
                  <c:v>-1.2692826798419071E-2</c:v>
                </c:pt>
                <c:pt idx="413">
                  <c:v>5.4595222048989742E-3</c:v>
                </c:pt>
                <c:pt idx="414">
                  <c:v>-5.459522204898982E-3</c:v>
                </c:pt>
                <c:pt idx="415">
                  <c:v>0</c:v>
                </c:pt>
                <c:pt idx="416">
                  <c:v>0</c:v>
                </c:pt>
                <c:pt idx="417">
                  <c:v>-3.6563112031104319E-3</c:v>
                </c:pt>
                <c:pt idx="418">
                  <c:v>-1.8484814674103102E-2</c:v>
                </c:pt>
                <c:pt idx="419">
                  <c:v>-1.8674141747954732E-3</c:v>
                </c:pt>
                <c:pt idx="420">
                  <c:v>-1.5066198354644178E-2</c:v>
                </c:pt>
                <c:pt idx="421">
                  <c:v>-7.6190844764395171E-3</c:v>
                </c:pt>
                <c:pt idx="422">
                  <c:v>-1.9138761822840532E-3</c:v>
                </c:pt>
                <c:pt idx="423">
                  <c:v>0</c:v>
                </c:pt>
                <c:pt idx="424">
                  <c:v>-1.3500687218902576E-2</c:v>
                </c:pt>
                <c:pt idx="425">
                  <c:v>-1.5655897072552907E-2</c:v>
                </c:pt>
                <c:pt idx="426">
                  <c:v>-1.9743343037176295E-3</c:v>
                </c:pt>
                <c:pt idx="427">
                  <c:v>-1.9782400121057075E-3</c:v>
                </c:pt>
                <c:pt idx="428">
                  <c:v>7.8895872751629237E-3</c:v>
                </c:pt>
                <c:pt idx="429">
                  <c:v>-5.9113472630571264E-3</c:v>
                </c:pt>
                <c:pt idx="430">
                  <c:v>-3.6221263434318501E-2</c:v>
                </c:pt>
                <c:pt idx="431">
                  <c:v>8.1633106391610557E-3</c:v>
                </c:pt>
                <c:pt idx="432">
                  <c:v>-3.5163912457667014E-2</c:v>
                </c:pt>
                <c:pt idx="433">
                  <c:v>-8.4567100182233977E-3</c:v>
                </c:pt>
                <c:pt idx="434">
                  <c:v>-1.9293202934678896E-2</c:v>
                </c:pt>
                <c:pt idx="435">
                  <c:v>-4.3384015985982417E-3</c:v>
                </c:pt>
                <c:pt idx="436">
                  <c:v>-2.197890671877523E-2</c:v>
                </c:pt>
                <c:pt idx="437">
                  <c:v>2.2197567383130316E-3</c:v>
                </c:pt>
                <c:pt idx="438">
                  <c:v>1.7582870557866663E-2</c:v>
                </c:pt>
                <c:pt idx="439">
                  <c:v>-4.3668191663404025E-3</c:v>
                </c:pt>
                <c:pt idx="440">
                  <c:v>-2.1905813798186978E-3</c:v>
                </c:pt>
                <c:pt idx="441">
                  <c:v>1.739174271186902E-2</c:v>
                </c:pt>
                <c:pt idx="442">
                  <c:v>-4.3196611445162842E-3</c:v>
                </c:pt>
                <c:pt idx="443">
                  <c:v>2.1621630044950956E-3</c:v>
                </c:pt>
                <c:pt idx="444">
                  <c:v>2.1574981400213143E-3</c:v>
                </c:pt>
                <c:pt idx="445">
                  <c:v>8.583743691391435E-3</c:v>
                </c:pt>
                <c:pt idx="446">
                  <c:v>-6.4308903302904025E-3</c:v>
                </c:pt>
                <c:pt idx="447">
                  <c:v>-8.6393625907077408E-3</c:v>
                </c:pt>
                <c:pt idx="448">
                  <c:v>0</c:v>
                </c:pt>
                <c:pt idx="449">
                  <c:v>1.933465170745563E-2</c:v>
                </c:pt>
                <c:pt idx="450">
                  <c:v>0</c:v>
                </c:pt>
                <c:pt idx="451">
                  <c:v>-2.1299262578249648E-3</c:v>
                </c:pt>
                <c:pt idx="452">
                  <c:v>-1.0718216220024147E-2</c:v>
                </c:pt>
                <c:pt idx="453">
                  <c:v>3.3901551675681416E-2</c:v>
                </c:pt>
                <c:pt idx="454">
                  <c:v>2.0811662038246709E-3</c:v>
                </c:pt>
                <c:pt idx="455">
                  <c:v>6.2176366108703616E-3</c:v>
                </c:pt>
                <c:pt idx="456">
                  <c:v>-8.2988028146950658E-3</c:v>
                </c:pt>
                <c:pt idx="457">
                  <c:v>-1.0471299867295366E-2</c:v>
                </c:pt>
                <c:pt idx="458">
                  <c:v>-2.1074823395646983E-3</c:v>
                </c:pt>
                <c:pt idx="459">
                  <c:v>2.1074823395647994E-3</c:v>
                </c:pt>
                <c:pt idx="460">
                  <c:v>0</c:v>
                </c:pt>
                <c:pt idx="461">
                  <c:v>1.0471299867295437E-2</c:v>
                </c:pt>
                <c:pt idx="462">
                  <c:v>1.0362787035546658E-2</c:v>
                </c:pt>
                <c:pt idx="463">
                  <c:v>-4.1322372849106059E-3</c:v>
                </c:pt>
                <c:pt idx="464">
                  <c:v>-2.0725396019723123E-3</c:v>
                </c:pt>
                <c:pt idx="465">
                  <c:v>1.6461277054071931E-2</c:v>
                </c:pt>
                <c:pt idx="466">
                  <c:v>1.2170535620255114E-2</c:v>
                </c:pt>
                <c:pt idx="467">
                  <c:v>-8.0972102326193618E-3</c:v>
                </c:pt>
                <c:pt idx="468">
                  <c:v>-1.8462062839735557E-2</c:v>
                </c:pt>
                <c:pt idx="469">
                  <c:v>4.1322372849105912E-3</c:v>
                </c:pt>
                <c:pt idx="470">
                  <c:v>-2.0639842208514825E-3</c:v>
                </c:pt>
                <c:pt idx="471">
                  <c:v>8.2304991365154435E-3</c:v>
                </c:pt>
                <c:pt idx="472">
                  <c:v>1.0193768189543024E-2</c:v>
                </c:pt>
                <c:pt idx="473">
                  <c:v>0</c:v>
                </c:pt>
                <c:pt idx="474">
                  <c:v>-4.0650462481694452E-3</c:v>
                </c:pt>
                <c:pt idx="475">
                  <c:v>-1.4359221077888876E-2</c:v>
                </c:pt>
                <c:pt idx="476">
                  <c:v>1.8424267326058286E-2</c:v>
                </c:pt>
                <c:pt idx="477">
                  <c:v>-2.0304575503818402E-3</c:v>
                </c:pt>
                <c:pt idx="478">
                  <c:v>-1.4329825554824968E-2</c:v>
                </c:pt>
                <c:pt idx="479">
                  <c:v>2.0597329630105622E-3</c:v>
                </c:pt>
                <c:pt idx="480">
                  <c:v>-1.2422519998557209E-2</c:v>
                </c:pt>
                <c:pt idx="481">
                  <c:v>4.158010148663677E-3</c:v>
                </c:pt>
                <c:pt idx="482">
                  <c:v>1.0320009031989449E-2</c:v>
                </c:pt>
                <c:pt idx="483">
                  <c:v>-1.0320009031989472E-2</c:v>
                </c:pt>
                <c:pt idx="484">
                  <c:v>2.0725396019723751E-3</c:v>
                </c:pt>
                <c:pt idx="485">
                  <c:v>6.1919702479212007E-3</c:v>
                </c:pt>
                <c:pt idx="486">
                  <c:v>-1.0341353794732595E-2</c:v>
                </c:pt>
                <c:pt idx="487">
                  <c:v>2.0768439448390691E-3</c:v>
                </c:pt>
                <c:pt idx="488">
                  <c:v>-2.0768439448391172E-3</c:v>
                </c:pt>
                <c:pt idx="489">
                  <c:v>-2.0811662038246232E-3</c:v>
                </c:pt>
                <c:pt idx="490">
                  <c:v>-8.3682496705165792E-3</c:v>
                </c:pt>
                <c:pt idx="491">
                  <c:v>8.3682496705165792E-3</c:v>
                </c:pt>
                <c:pt idx="492">
                  <c:v>-2.0855064910213707E-3</c:v>
                </c:pt>
                <c:pt idx="493">
                  <c:v>2.6778119081392885E-2</c:v>
                </c:pt>
                <c:pt idx="494">
                  <c:v>-4.0733253876358982E-3</c:v>
                </c:pt>
                <c:pt idx="495">
                  <c:v>-1.2320484388040624E-2</c:v>
                </c:pt>
                <c:pt idx="496">
                  <c:v>-6.2176366108704501E-3</c:v>
                </c:pt>
                <c:pt idx="497">
                  <c:v>8.2816208317220176E-3</c:v>
                </c:pt>
                <c:pt idx="498">
                  <c:v>8.2135985373887992E-3</c:v>
                </c:pt>
                <c:pt idx="499">
                  <c:v>-1.2345835822299379E-2</c:v>
                </c:pt>
                <c:pt idx="500">
                  <c:v>3.0583423372080185E-2</c:v>
                </c:pt>
                <c:pt idx="501">
                  <c:v>-1.6194685919980606E-2</c:v>
                </c:pt>
                <c:pt idx="502">
                  <c:v>6.1037829380176656E-3</c:v>
                </c:pt>
                <c:pt idx="503">
                  <c:v>0</c:v>
                </c:pt>
                <c:pt idx="504">
                  <c:v>2.0263431452324674E-3</c:v>
                </c:pt>
                <c:pt idx="505">
                  <c:v>-8.1301260832501755E-3</c:v>
                </c:pt>
                <c:pt idx="506">
                  <c:v>-4.0899852515251661E-3</c:v>
                </c:pt>
                <c:pt idx="507">
                  <c:v>4.0899852515250664E-3</c:v>
                </c:pt>
                <c:pt idx="508">
                  <c:v>4.0733253876358688E-3</c:v>
                </c:pt>
                <c:pt idx="509">
                  <c:v>4.0568006956142478E-3</c:v>
                </c:pt>
                <c:pt idx="510">
                  <c:v>2.0040750883446191E-2</c:v>
                </c:pt>
                <c:pt idx="511">
                  <c:v>1.9821612039912025E-3</c:v>
                </c:pt>
                <c:pt idx="512">
                  <c:v>-7.9523281904950345E-3</c:v>
                </c:pt>
                <c:pt idx="513">
                  <c:v>1.9940186068644495E-3</c:v>
                </c:pt>
                <c:pt idx="514">
                  <c:v>1.1881327886752686E-2</c:v>
                </c:pt>
                <c:pt idx="515">
                  <c:v>2.3347363996991107E-2</c:v>
                </c:pt>
                <c:pt idx="516">
                  <c:v>-4.9271049006782794E-2</c:v>
                </c:pt>
                <c:pt idx="517">
                  <c:v>6.0423144559626617E-3</c:v>
                </c:pt>
                <c:pt idx="518">
                  <c:v>2.006018726865766E-3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7E-4DE6-BB35-942FD0B2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44208"/>
        <c:axId val="369647088"/>
      </c:lineChart>
      <c:lineChart>
        <c:grouping val="standard"/>
        <c:varyColors val="0"/>
        <c:ser>
          <c:idx val="2"/>
          <c:order val="2"/>
          <c:tx>
            <c:strRef>
              <c:f>分析!$G$1</c:f>
              <c:strCache>
                <c:ptCount val="1"/>
                <c:pt idx="0">
                  <c:v>r1101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分析!$A$2:$A$542</c:f>
              <c:numCache>
                <c:formatCode>m/d/yyyy</c:formatCode>
                <c:ptCount val="54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分析!$G$2:$G$542</c:f>
              <c:numCache>
                <c:formatCode>General</c:formatCode>
                <c:ptCount val="541"/>
                <c:pt idx="0">
                  <c:v>-2.3174981403625899E-3</c:v>
                </c:pt>
                <c:pt idx="1">
                  <c:v>-3.486348679437663E-3</c:v>
                </c:pt>
                <c:pt idx="2">
                  <c:v>-2.3310033864755897E-3</c:v>
                </c:pt>
                <c:pt idx="3">
                  <c:v>2.3310033864756084E-3</c:v>
                </c:pt>
                <c:pt idx="4">
                  <c:v>3.4863486794377376E-3</c:v>
                </c:pt>
                <c:pt idx="5">
                  <c:v>-9.3240768751231776E-3</c:v>
                </c:pt>
                <c:pt idx="6">
                  <c:v>0</c:v>
                </c:pt>
                <c:pt idx="7">
                  <c:v>-3.5190652151958434E-3</c:v>
                </c:pt>
                <c:pt idx="8">
                  <c:v>-1.4201422106167851E-2</c:v>
                </c:pt>
                <c:pt idx="9">
                  <c:v>-8.3782656459975777E-3</c:v>
                </c:pt>
                <c:pt idx="10">
                  <c:v>3.5992840296468214E-3</c:v>
                </c:pt>
                <c:pt idx="11">
                  <c:v>-1.9347640997786009E-2</c:v>
                </c:pt>
                <c:pt idx="12">
                  <c:v>-3.6697288889625131E-3</c:v>
                </c:pt>
                <c:pt idx="13">
                  <c:v>-4.9140148024289293E-3</c:v>
                </c:pt>
                <c:pt idx="14">
                  <c:v>7.3619964410690398E-3</c:v>
                </c:pt>
                <c:pt idx="15">
                  <c:v>-1.353866833279818E-2</c:v>
                </c:pt>
                <c:pt idx="16">
                  <c:v>0</c:v>
                </c:pt>
                <c:pt idx="17">
                  <c:v>-2.4813908513855094E-3</c:v>
                </c:pt>
                <c:pt idx="18">
                  <c:v>-2.4875634718017465E-3</c:v>
                </c:pt>
                <c:pt idx="19">
                  <c:v>1.6059641017345399E-2</c:v>
                </c:pt>
                <c:pt idx="20">
                  <c:v>-1.2262417232441851E-3</c:v>
                </c:pt>
                <c:pt idx="21">
                  <c:v>-4.9200591254498702E-3</c:v>
                </c:pt>
                <c:pt idx="22">
                  <c:v>-3.7059955943175358E-3</c:v>
                </c:pt>
                <c:pt idx="23">
                  <c:v>1.1077036338907624E-2</c:v>
                </c:pt>
                <c:pt idx="24">
                  <c:v>9.744291474678141E-3</c:v>
                </c:pt>
                <c:pt idx="25">
                  <c:v>2.4213086890103454E-3</c:v>
                </c:pt>
                <c:pt idx="26">
                  <c:v>6.0277457975172451E-3</c:v>
                </c:pt>
                <c:pt idx="27">
                  <c:v>4.7961722634930135E-3</c:v>
                </c:pt>
                <c:pt idx="28">
                  <c:v>1.543057322664591E-2</c:v>
                </c:pt>
                <c:pt idx="29">
                  <c:v>2.3529422620266142E-3</c:v>
                </c:pt>
                <c:pt idx="30">
                  <c:v>8.1919709145881585E-3</c:v>
                </c:pt>
                <c:pt idx="31">
                  <c:v>-2.1202207650602937E-2</c:v>
                </c:pt>
                <c:pt idx="32">
                  <c:v>2.3781224049674193E-3</c:v>
                </c:pt>
                <c:pt idx="33">
                  <c:v>1.0632114331047333E-2</c:v>
                </c:pt>
                <c:pt idx="34">
                  <c:v>-1.1757790890119504E-3</c:v>
                </c:pt>
                <c:pt idx="35">
                  <c:v>0</c:v>
                </c:pt>
                <c:pt idx="36">
                  <c:v>3.523198007316878E-3</c:v>
                </c:pt>
                <c:pt idx="37">
                  <c:v>1.7432167168671017E-2</c:v>
                </c:pt>
                <c:pt idx="38">
                  <c:v>-9.2593254127967123E-3</c:v>
                </c:pt>
                <c:pt idx="39">
                  <c:v>-3.4944706497735891E-3</c:v>
                </c:pt>
                <c:pt idx="40">
                  <c:v>-3.5067248092098551E-3</c:v>
                </c:pt>
                <c:pt idx="41">
                  <c:v>-8.23049913651548E-3</c:v>
                </c:pt>
                <c:pt idx="42">
                  <c:v>5.8858321772613503E-3</c:v>
                </c:pt>
                <c:pt idx="43">
                  <c:v>5.8513917684640867E-3</c:v>
                </c:pt>
                <c:pt idx="44">
                  <c:v>5.817352065913264E-3</c:v>
                </c:pt>
                <c:pt idx="45">
                  <c:v>-9.3240768751231776E-3</c:v>
                </c:pt>
                <c:pt idx="46">
                  <c:v>7.0085170885560266E-2</c:v>
                </c:pt>
                <c:pt idx="47">
                  <c:v>-2.1857932199800967E-3</c:v>
                </c:pt>
                <c:pt idx="48">
                  <c:v>-3.2876741941918609E-3</c:v>
                </c:pt>
                <c:pt idx="49">
                  <c:v>0</c:v>
                </c:pt>
                <c:pt idx="50">
                  <c:v>1.3086337242893918E-2</c:v>
                </c:pt>
                <c:pt idx="51">
                  <c:v>7.5553516444494028E-3</c:v>
                </c:pt>
                <c:pt idx="52">
                  <c:v>1.0746911297653593E-3</c:v>
                </c:pt>
                <c:pt idx="53">
                  <c:v>5.35619920052489E-3</c:v>
                </c:pt>
                <c:pt idx="54">
                  <c:v>-2.1390382487493074E-3</c:v>
                </c:pt>
                <c:pt idx="55">
                  <c:v>3.206844009579591E-3</c:v>
                </c:pt>
                <c:pt idx="56">
                  <c:v>-1.0678057608302118E-3</c:v>
                </c:pt>
                <c:pt idx="57">
                  <c:v>2.1344725286326196E-3</c:v>
                </c:pt>
                <c:pt idx="58">
                  <c:v>-4.2735107773819378E-3</c:v>
                </c:pt>
                <c:pt idx="59">
                  <c:v>3.206844009579591E-3</c:v>
                </c:pt>
                <c:pt idx="60">
                  <c:v>7.4428839070784427E-3</c:v>
                </c:pt>
                <c:pt idx="61">
                  <c:v>-4.2462908814512078E-3</c:v>
                </c:pt>
                <c:pt idx="62">
                  <c:v>1.8967902706810827E-2</c:v>
                </c:pt>
                <c:pt idx="63">
                  <c:v>2.2704793693757098E-2</c:v>
                </c:pt>
                <c:pt idx="64">
                  <c:v>2.8170876966696224E-2</c:v>
                </c:pt>
                <c:pt idx="65">
                  <c:v>3.125254350410453E-2</c:v>
                </c:pt>
                <c:pt idx="66">
                  <c:v>6.8736428351810958E-2</c:v>
                </c:pt>
                <c:pt idx="67">
                  <c:v>-2.9145961080802474E-2</c:v>
                </c:pt>
                <c:pt idx="68">
                  <c:v>-2.0542272300314038E-2</c:v>
                </c:pt>
                <c:pt idx="69">
                  <c:v>1.8850146957714257E-3</c:v>
                </c:pt>
                <c:pt idx="70">
                  <c:v>-7.5614727005764749E-3</c:v>
                </c:pt>
                <c:pt idx="71">
                  <c:v>9.4429408002820875E-3</c:v>
                </c:pt>
                <c:pt idx="72">
                  <c:v>-2.089344758827745E-2</c:v>
                </c:pt>
                <c:pt idx="73">
                  <c:v>-1.7425416713859058E-2</c:v>
                </c:pt>
                <c:pt idx="74">
                  <c:v>-1.972450534777859E-2</c:v>
                </c:pt>
                <c:pt idx="75">
                  <c:v>1.1881327886752686E-2</c:v>
                </c:pt>
                <c:pt idx="76">
                  <c:v>4.2395558967685765E-2</c:v>
                </c:pt>
                <c:pt idx="77">
                  <c:v>-1.3295542481244727E-2</c:v>
                </c:pt>
                <c:pt idx="78">
                  <c:v>1.1406967793376599E-2</c:v>
                </c:pt>
                <c:pt idx="79">
                  <c:v>-2.4881666376736548E-2</c:v>
                </c:pt>
                <c:pt idx="80">
                  <c:v>-3.9530838756635205E-2</c:v>
                </c:pt>
                <c:pt idx="81">
                  <c:v>-8.0972102326193618E-3</c:v>
                </c:pt>
                <c:pt idx="82">
                  <c:v>8.0972102326193028E-3</c:v>
                </c:pt>
                <c:pt idx="83">
                  <c:v>-3.4875329314012271E-2</c:v>
                </c:pt>
                <c:pt idx="84">
                  <c:v>4.2907501011276598E-2</c:v>
                </c:pt>
                <c:pt idx="85">
                  <c:v>9.950330853168092E-3</c:v>
                </c:pt>
                <c:pt idx="86">
                  <c:v>5.9230183031220712E-3</c:v>
                </c:pt>
                <c:pt idx="87">
                  <c:v>7.843177461026099E-3</c:v>
                </c:pt>
                <c:pt idx="88">
                  <c:v>1.9512201312615277E-3</c:v>
                </c:pt>
                <c:pt idx="89">
                  <c:v>-3.9062549670649885E-3</c:v>
                </c:pt>
                <c:pt idx="90">
                  <c:v>-7.8585866125212706E-3</c:v>
                </c:pt>
                <c:pt idx="91">
                  <c:v>-7.9208334914441098E-3</c:v>
                </c:pt>
                <c:pt idx="92">
                  <c:v>5.9464991877265236E-3</c:v>
                </c:pt>
                <c:pt idx="93">
                  <c:v>1.9570096194097296E-2</c:v>
                </c:pt>
                <c:pt idx="94">
                  <c:v>-1.9398648178265917E-3</c:v>
                </c:pt>
                <c:pt idx="95">
                  <c:v>9.6619109117368901E-3</c:v>
                </c:pt>
                <c:pt idx="96">
                  <c:v>5.7526524894498414E-3</c:v>
                </c:pt>
                <c:pt idx="97">
                  <c:v>-7.6775808990341941E-3</c:v>
                </c:pt>
                <c:pt idx="98">
                  <c:v>-7.7369825021524515E-3</c:v>
                </c:pt>
                <c:pt idx="99">
                  <c:v>-1.9436352085710144E-3</c:v>
                </c:pt>
                <c:pt idx="100">
                  <c:v>-1.9474202843955666E-3</c:v>
                </c:pt>
                <c:pt idx="101">
                  <c:v>3.8910554929667217E-3</c:v>
                </c:pt>
                <c:pt idx="102">
                  <c:v>-1.9436352085710144E-3</c:v>
                </c:pt>
                <c:pt idx="103">
                  <c:v>-1.9474202843955666E-3</c:v>
                </c:pt>
                <c:pt idx="104">
                  <c:v>1.1628037995119214E-2</c:v>
                </c:pt>
                <c:pt idx="105">
                  <c:v>-7.7369825021524515E-3</c:v>
                </c:pt>
                <c:pt idx="106">
                  <c:v>-9.7561749453646852E-3</c:v>
                </c:pt>
                <c:pt idx="107">
                  <c:v>-5.8997221271882708E-3</c:v>
                </c:pt>
                <c:pt idx="108">
                  <c:v>3.9370129593395992E-3</c:v>
                </c:pt>
                <c:pt idx="109">
                  <c:v>1.9627091678486889E-3</c:v>
                </c:pt>
                <c:pt idx="110">
                  <c:v>1.9588644853329716E-3</c:v>
                </c:pt>
                <c:pt idx="111">
                  <c:v>-1.958864485333034E-3</c:v>
                </c:pt>
                <c:pt idx="112">
                  <c:v>1.9588644853329716E-3</c:v>
                </c:pt>
                <c:pt idx="113">
                  <c:v>1.9550348358032951E-3</c:v>
                </c:pt>
                <c:pt idx="114">
                  <c:v>-3.9138993211363287E-3</c:v>
                </c:pt>
                <c:pt idx="115">
                  <c:v>-7.874056430905883E-3</c:v>
                </c:pt>
                <c:pt idx="116">
                  <c:v>-1.9782400121057075E-3</c:v>
                </c:pt>
                <c:pt idx="117">
                  <c:v>1.9782400121057205E-3</c:v>
                </c:pt>
                <c:pt idx="118">
                  <c:v>1.1787955752042173E-2</c:v>
                </c:pt>
                <c:pt idx="119">
                  <c:v>1.9512201312615277E-3</c:v>
                </c:pt>
                <c:pt idx="120">
                  <c:v>2.8820438535491884E-2</c:v>
                </c:pt>
                <c:pt idx="121">
                  <c:v>-1.5267472130788421E-2</c:v>
                </c:pt>
                <c:pt idx="122">
                  <c:v>3.8387763071656669E-3</c:v>
                </c:pt>
                <c:pt idx="123">
                  <c:v>-5.7637047167501294E-3</c:v>
                </c:pt>
                <c:pt idx="124">
                  <c:v>-7.7369825021524515E-3</c:v>
                </c:pt>
                <c:pt idx="125">
                  <c:v>1.9398648178266761E-3</c:v>
                </c:pt>
                <c:pt idx="126">
                  <c:v>-1.9398648178265917E-3</c:v>
                </c:pt>
                <c:pt idx="127">
                  <c:v>9.6619109117368901E-3</c:v>
                </c:pt>
                <c:pt idx="128">
                  <c:v>-5.7859370670438875E-3</c:v>
                </c:pt>
                <c:pt idx="129">
                  <c:v>1.9323677510538603E-3</c:v>
                </c:pt>
                <c:pt idx="130">
                  <c:v>5.7747994938839578E-3</c:v>
                </c:pt>
                <c:pt idx="131">
                  <c:v>1.7126964792800636E-2</c:v>
                </c:pt>
                <c:pt idx="132">
                  <c:v>3.7664827954768648E-3</c:v>
                </c:pt>
                <c:pt idx="133">
                  <c:v>-3.7664827954768934E-3</c:v>
                </c:pt>
                <c:pt idx="134">
                  <c:v>-1.1385322225125352E-2</c:v>
                </c:pt>
                <c:pt idx="135">
                  <c:v>9.4967475372572073E-3</c:v>
                </c:pt>
                <c:pt idx="136">
                  <c:v>-5.6872191205894641E-3</c:v>
                </c:pt>
                <c:pt idx="137">
                  <c:v>3.7950709685515343E-3</c:v>
                </c:pt>
                <c:pt idx="138">
                  <c:v>2.061928720273561E-2</c:v>
                </c:pt>
                <c:pt idx="139">
                  <c:v>-1.8570107472127711E-3</c:v>
                </c:pt>
                <c:pt idx="140">
                  <c:v>-2.0658011620421985E-2</c:v>
                </c:pt>
                <c:pt idx="141">
                  <c:v>3.7878833169369352E-3</c:v>
                </c:pt>
                <c:pt idx="142">
                  <c:v>-9.4967475372571969E-3</c:v>
                </c:pt>
                <c:pt idx="143">
                  <c:v>-9.5878011551535133E-3</c:v>
                </c:pt>
                <c:pt idx="144">
                  <c:v>-1.553429296218412E-2</c:v>
                </c:pt>
                <c:pt idx="145">
                  <c:v>-7.0951735972284491E-2</c:v>
                </c:pt>
                <c:pt idx="146">
                  <c:v>1.6667052485211643E-2</c:v>
                </c:pt>
                <c:pt idx="147">
                  <c:v>-9.3410123931387361E-3</c:v>
                </c:pt>
                <c:pt idx="148">
                  <c:v>-1.364850583156004E-2</c:v>
                </c:pt>
                <c:pt idx="149">
                  <c:v>-1.057641558135424E-3</c:v>
                </c:pt>
                <c:pt idx="150">
                  <c:v>-2.2472855852058514E-2</c:v>
                </c:pt>
                <c:pt idx="151">
                  <c:v>-1.0828371388320486E-3</c:v>
                </c:pt>
                <c:pt idx="152">
                  <c:v>1.398624197473987E-2</c:v>
                </c:pt>
                <c:pt idx="153">
                  <c:v>-1.0689471889049331E-3</c:v>
                </c:pt>
                <c:pt idx="154">
                  <c:v>9.5796368568138151E-3</c:v>
                </c:pt>
                <c:pt idx="155">
                  <c:v>-5.3106869372378214E-3</c:v>
                </c:pt>
                <c:pt idx="156">
                  <c:v>1.0593319401665021E-2</c:v>
                </c:pt>
                <c:pt idx="157">
                  <c:v>3.15623618143741E-3</c:v>
                </c:pt>
                <c:pt idx="158">
                  <c:v>1.7699577099400857E-2</c:v>
                </c:pt>
                <c:pt idx="159">
                  <c:v>-1.0325246141892643E-3</c:v>
                </c:pt>
                <c:pt idx="160">
                  <c:v>-1.0384309305716493E-2</c:v>
                </c:pt>
                <c:pt idx="161">
                  <c:v>1.2448293526568082E-2</c:v>
                </c:pt>
                <c:pt idx="162">
                  <c:v>6.1665149156639584E-3</c:v>
                </c:pt>
                <c:pt idx="163">
                  <c:v>-1.025115415245297E-3</c:v>
                </c:pt>
                <c:pt idx="164">
                  <c:v>-4.111002706522318E-3</c:v>
                </c:pt>
                <c:pt idx="165">
                  <c:v>-7.2351736807792248E-3</c:v>
                </c:pt>
                <c:pt idx="166">
                  <c:v>1.6461277054071931E-2</c:v>
                </c:pt>
                <c:pt idx="167">
                  <c:v>2.2200709980192551E-2</c:v>
                </c:pt>
                <c:pt idx="168">
                  <c:v>2.5617164370300326E-2</c:v>
                </c:pt>
                <c:pt idx="169">
                  <c:v>-3.8986404156571976E-3</c:v>
                </c:pt>
                <c:pt idx="170">
                  <c:v>9.7182494689213462E-3</c:v>
                </c:pt>
                <c:pt idx="171">
                  <c:v>-1.9531870917245956E-2</c:v>
                </c:pt>
                <c:pt idx="172">
                  <c:v>0</c:v>
                </c:pt>
                <c:pt idx="173">
                  <c:v>9.8136214483246706E-3</c:v>
                </c:pt>
                <c:pt idx="174">
                  <c:v>1.9512201312615277E-3</c:v>
                </c:pt>
                <c:pt idx="175">
                  <c:v>-3.9062549670649885E-3</c:v>
                </c:pt>
                <c:pt idx="176">
                  <c:v>-1.958864485333034E-3</c:v>
                </c:pt>
                <c:pt idx="177">
                  <c:v>-7.874056430905883E-3</c:v>
                </c:pt>
                <c:pt idx="178">
                  <c:v>7.8740564309058656E-3</c:v>
                </c:pt>
                <c:pt idx="179">
                  <c:v>-1.5810606026642204E-2</c:v>
                </c:pt>
                <c:pt idx="180">
                  <c:v>-3.9920212695375608E-3</c:v>
                </c:pt>
                <c:pt idx="181">
                  <c:v>5.9820716775474689E-3</c:v>
                </c:pt>
                <c:pt idx="182">
                  <c:v>-7.9840743482205313E-3</c:v>
                </c:pt>
                <c:pt idx="183">
                  <c:v>9.9701723198498508E-3</c:v>
                </c:pt>
                <c:pt idx="184">
                  <c:v>0</c:v>
                </c:pt>
                <c:pt idx="185">
                  <c:v>-3.9761483796392945E-3</c:v>
                </c:pt>
                <c:pt idx="186">
                  <c:v>5.9583095836306249E-3</c:v>
                </c:pt>
                <c:pt idx="187">
                  <c:v>-1.1952333523841171E-2</c:v>
                </c:pt>
                <c:pt idx="188">
                  <c:v>4.0000053333461372E-3</c:v>
                </c:pt>
                <c:pt idx="189">
                  <c:v>-6.0060240602119218E-3</c:v>
                </c:pt>
                <c:pt idx="190">
                  <c:v>-1.4155949230132298E-2</c:v>
                </c:pt>
                <c:pt idx="191">
                  <c:v>-1.5392812901171527E-2</c:v>
                </c:pt>
                <c:pt idx="192">
                  <c:v>8.2389755445528619E-3</c:v>
                </c:pt>
                <c:pt idx="193">
                  <c:v>1.0251154152453505E-3</c:v>
                </c:pt>
                <c:pt idx="194">
                  <c:v>-1.133448507410653E-2</c:v>
                </c:pt>
                <c:pt idx="195">
                  <c:v>4.1365105517802755E-3</c:v>
                </c:pt>
                <c:pt idx="196">
                  <c:v>-2.0661164374718927E-3</c:v>
                </c:pt>
                <c:pt idx="197">
                  <c:v>3.0975760441341845E-3</c:v>
                </c:pt>
                <c:pt idx="198">
                  <c:v>-5.1679701584425612E-3</c:v>
                </c:pt>
                <c:pt idx="199">
                  <c:v>0</c:v>
                </c:pt>
                <c:pt idx="200">
                  <c:v>-2.0746895408603554E-3</c:v>
                </c:pt>
                <c:pt idx="201">
                  <c:v>0</c:v>
                </c:pt>
                <c:pt idx="202">
                  <c:v>-1.0389611324190292E-3</c:v>
                </c:pt>
                <c:pt idx="203">
                  <c:v>1.0389611324190385E-3</c:v>
                </c:pt>
                <c:pt idx="204">
                  <c:v>1.6478230732384899E-2</c:v>
                </c:pt>
                <c:pt idx="205">
                  <c:v>-3.0690561174179947E-3</c:v>
                </c:pt>
                <c:pt idx="206">
                  <c:v>-2.0512827705572493E-3</c:v>
                </c:pt>
                <c:pt idx="207">
                  <c:v>2.0512827705573612E-3</c:v>
                </c:pt>
                <c:pt idx="208">
                  <c:v>-2.0512827705572493E-3</c:v>
                </c:pt>
                <c:pt idx="209">
                  <c:v>-2.055499182095999E-3</c:v>
                </c:pt>
                <c:pt idx="210">
                  <c:v>1.0282777255658433E-3</c:v>
                </c:pt>
                <c:pt idx="211">
                  <c:v>-2.057613894680154E-3</c:v>
                </c:pt>
                <c:pt idx="212">
                  <c:v>-5.1626340788069429E-3</c:v>
                </c:pt>
                <c:pt idx="213">
                  <c:v>0</c:v>
                </c:pt>
                <c:pt idx="214">
                  <c:v>-8.3160562416573925E-3</c:v>
                </c:pt>
                <c:pt idx="215">
                  <c:v>-2.0898649194592421E-3</c:v>
                </c:pt>
                <c:pt idx="216">
                  <c:v>-7.3491144414733417E-3</c:v>
                </c:pt>
                <c:pt idx="217">
                  <c:v>-6.3425159764705164E-3</c:v>
                </c:pt>
                <c:pt idx="218">
                  <c:v>-1.3881696486155861E-2</c:v>
                </c:pt>
                <c:pt idx="219">
                  <c:v>0</c:v>
                </c:pt>
                <c:pt idx="220">
                  <c:v>-1.0810916104215617E-2</c:v>
                </c:pt>
                <c:pt idx="221">
                  <c:v>1.2959144642505116E-2</c:v>
                </c:pt>
                <c:pt idx="222">
                  <c:v>-6.4585800394119314E-3</c:v>
                </c:pt>
                <c:pt idx="223">
                  <c:v>2.1574981400213143E-3</c:v>
                </c:pt>
                <c:pt idx="224">
                  <c:v>1.9210836265677673E-2</c:v>
                </c:pt>
                <c:pt idx="225">
                  <c:v>5.2714934935119782E-3</c:v>
                </c:pt>
                <c:pt idx="226">
                  <c:v>3.1496089028964225E-3</c:v>
                </c:pt>
                <c:pt idx="227">
                  <c:v>-6.309169193264832E-3</c:v>
                </c:pt>
                <c:pt idx="228">
                  <c:v>-2.1119332031436129E-3</c:v>
                </c:pt>
                <c:pt idx="229">
                  <c:v>-4.237294475515155E-3</c:v>
                </c:pt>
                <c:pt idx="230">
                  <c:v>-2.1253993123134776E-3</c:v>
                </c:pt>
                <c:pt idx="231">
                  <c:v>-1.0643960557865904E-3</c:v>
                </c:pt>
                <c:pt idx="232">
                  <c:v>-1.0655302020382848E-3</c:v>
                </c:pt>
                <c:pt idx="233">
                  <c:v>1.165884960370321E-2</c:v>
                </c:pt>
                <c:pt idx="234">
                  <c:v>-1.0542963549061591E-3</c:v>
                </c:pt>
                <c:pt idx="235">
                  <c:v>-3.1695747612790672E-3</c:v>
                </c:pt>
                <c:pt idx="236">
                  <c:v>3.1695747612790395E-3</c:v>
                </c:pt>
                <c:pt idx="237">
                  <c:v>6.3091691932647556E-3</c:v>
                </c:pt>
                <c:pt idx="238">
                  <c:v>4.1841065225738695E-3</c:v>
                </c:pt>
                <c:pt idx="239">
                  <c:v>4.1666726948459123E-3</c:v>
                </c:pt>
                <c:pt idx="240">
                  <c:v>1.0389611324190385E-3</c:v>
                </c:pt>
                <c:pt idx="241">
                  <c:v>0</c:v>
                </c:pt>
                <c:pt idx="242">
                  <c:v>-3.1201273362436339E-3</c:v>
                </c:pt>
                <c:pt idx="243">
                  <c:v>-1.152448585195396E-2</c:v>
                </c:pt>
                <c:pt idx="244">
                  <c:v>-3.1662295580496607E-3</c:v>
                </c:pt>
                <c:pt idx="245">
                  <c:v>-3.1762864184207069E-3</c:v>
                </c:pt>
                <c:pt idx="246">
                  <c:v>9.4987521579079047E-3</c:v>
                </c:pt>
                <c:pt idx="247">
                  <c:v>-3.1562361814374373E-3</c:v>
                </c:pt>
                <c:pt idx="248">
                  <c:v>-3.1662295580496607E-3</c:v>
                </c:pt>
                <c:pt idx="249">
                  <c:v>4.2194155427082896E-3</c:v>
                </c:pt>
                <c:pt idx="250">
                  <c:v>0</c:v>
                </c:pt>
                <c:pt idx="251">
                  <c:v>9.4290902888516867E-3</c:v>
                </c:pt>
                <c:pt idx="252">
                  <c:v>-7.3260400920728977E-3</c:v>
                </c:pt>
                <c:pt idx="253">
                  <c:v>0</c:v>
                </c:pt>
                <c:pt idx="254">
                  <c:v>3.1463056893649226E-3</c:v>
                </c:pt>
                <c:pt idx="255">
                  <c:v>-3.1463056893649482E-3</c:v>
                </c:pt>
                <c:pt idx="256">
                  <c:v>-2.1030501967787877E-3</c:v>
                </c:pt>
                <c:pt idx="257">
                  <c:v>-2.1074823395646983E-3</c:v>
                </c:pt>
                <c:pt idx="258">
                  <c:v>-5.2882196215643011E-3</c:v>
                </c:pt>
                <c:pt idx="259">
                  <c:v>-7.450806155865527E-3</c:v>
                </c:pt>
                <c:pt idx="260">
                  <c:v>1.067805760830137E-3</c:v>
                </c:pt>
                <c:pt idx="261">
                  <c:v>5.3219923379408925E-3</c:v>
                </c:pt>
                <c:pt idx="262">
                  <c:v>-3.1897953681001494E-3</c:v>
                </c:pt>
                <c:pt idx="263">
                  <c:v>7.4270898436152814E-3</c:v>
                </c:pt>
                <c:pt idx="264">
                  <c:v>5.2714934935119782E-3</c:v>
                </c:pt>
                <c:pt idx="265">
                  <c:v>0</c:v>
                </c:pt>
                <c:pt idx="266">
                  <c:v>-8.4477799119327575E-3</c:v>
                </c:pt>
                <c:pt idx="267">
                  <c:v>-3.1864073694078689E-3</c:v>
                </c:pt>
                <c:pt idx="268">
                  <c:v>0</c:v>
                </c:pt>
                <c:pt idx="269">
                  <c:v>9.5289233458783259E-3</c:v>
                </c:pt>
                <c:pt idx="270">
                  <c:v>0</c:v>
                </c:pt>
                <c:pt idx="271">
                  <c:v>3.15623618143741E-3</c:v>
                </c:pt>
                <c:pt idx="272">
                  <c:v>2.0986366569212054E-3</c:v>
                </c:pt>
                <c:pt idx="273">
                  <c:v>-1.048767794084488E-3</c:v>
                </c:pt>
                <c:pt idx="274">
                  <c:v>-7.372334602323837E-3</c:v>
                </c:pt>
                <c:pt idx="275">
                  <c:v>1.0565241342000899E-3</c:v>
                </c:pt>
                <c:pt idx="276">
                  <c:v>9.4588198653228692E-3</c:v>
                </c:pt>
                <c:pt idx="277">
                  <c:v>4.175371410480592E-3</c:v>
                </c:pt>
                <c:pt idx="278">
                  <c:v>1.0411245084105101E-3</c:v>
                </c:pt>
                <c:pt idx="279">
                  <c:v>-8.3595053160902995E-3</c:v>
                </c:pt>
                <c:pt idx="280">
                  <c:v>-1.1609629077839008E-2</c:v>
                </c:pt>
                <c:pt idx="281">
                  <c:v>-3.1897953681001494E-3</c:v>
                </c:pt>
                <c:pt idx="282">
                  <c:v>6.3694482854797074E-3</c:v>
                </c:pt>
                <c:pt idx="283">
                  <c:v>7.3801072976226803E-3</c:v>
                </c:pt>
                <c:pt idx="284">
                  <c:v>-3.1562361814374373E-3</c:v>
                </c:pt>
                <c:pt idx="285">
                  <c:v>2.1052639354624146E-3</c:v>
                </c:pt>
                <c:pt idx="286">
                  <c:v>8.377012338048084E-3</c:v>
                </c:pt>
                <c:pt idx="287">
                  <c:v>-2.0876834304839552E-3</c:v>
                </c:pt>
                <c:pt idx="288">
                  <c:v>3.1298930089275656E-3</c:v>
                </c:pt>
                <c:pt idx="289">
                  <c:v>1.9598358068628446E-2</c:v>
                </c:pt>
                <c:pt idx="290">
                  <c:v>1.6211094628082248E-2</c:v>
                </c:pt>
                <c:pt idx="291">
                  <c:v>-1.0055305020186497E-3</c:v>
                </c:pt>
                <c:pt idx="292">
                  <c:v>-1.0065426114015058E-3</c:v>
                </c:pt>
                <c:pt idx="293">
                  <c:v>6.0241146033810974E-3</c:v>
                </c:pt>
                <c:pt idx="294">
                  <c:v>-5.0175719919794805E-3</c:v>
                </c:pt>
                <c:pt idx="295">
                  <c:v>0</c:v>
                </c:pt>
                <c:pt idx="296">
                  <c:v>2.0100509280241E-3</c:v>
                </c:pt>
                <c:pt idx="297">
                  <c:v>1.003512377240109E-3</c:v>
                </c:pt>
                <c:pt idx="298">
                  <c:v>1.0025063496255707E-3</c:v>
                </c:pt>
                <c:pt idx="299">
                  <c:v>-3.0105391528711519E-3</c:v>
                </c:pt>
                <c:pt idx="300">
                  <c:v>9.0045630930817525E-3</c:v>
                </c:pt>
                <c:pt idx="301">
                  <c:v>-1.3032765921686616E-2</c:v>
                </c:pt>
                <c:pt idx="302">
                  <c:v>5.0327232546101986E-3</c:v>
                </c:pt>
                <c:pt idx="303">
                  <c:v>-7.0529259618859839E-3</c:v>
                </c:pt>
                <c:pt idx="304">
                  <c:v>-2.9761047160830237E-2</c:v>
                </c:pt>
                <c:pt idx="305">
                  <c:v>0</c:v>
                </c:pt>
                <c:pt idx="306">
                  <c:v>-6.2696130135953742E-3</c:v>
                </c:pt>
                <c:pt idx="307">
                  <c:v>-1.2658396871923465E-2</c:v>
                </c:pt>
                <c:pt idx="308">
                  <c:v>-1.2820688429061434E-2</c:v>
                </c:pt>
                <c:pt idx="309">
                  <c:v>-3.2310205814464203E-3</c:v>
                </c:pt>
                <c:pt idx="310">
                  <c:v>5.3792491197359304E-3</c:v>
                </c:pt>
                <c:pt idx="311">
                  <c:v>4.2826617920007281E-3</c:v>
                </c:pt>
                <c:pt idx="312">
                  <c:v>-5.3561992005249576E-3</c:v>
                </c:pt>
                <c:pt idx="313">
                  <c:v>-9.7140537204731051E-3</c:v>
                </c:pt>
                <c:pt idx="314">
                  <c:v>2.1668480850902932E-3</c:v>
                </c:pt>
                <c:pt idx="315">
                  <c:v>-8.6957069675540448E-3</c:v>
                </c:pt>
                <c:pt idx="316">
                  <c:v>6.528858882463631E-3</c:v>
                </c:pt>
                <c:pt idx="317">
                  <c:v>-4.3478329361033982E-3</c:v>
                </c:pt>
                <c:pt idx="318">
                  <c:v>-1.2054940505353743E-2</c:v>
                </c:pt>
                <c:pt idx="319">
                  <c:v>3.3021493957590318E-3</c:v>
                </c:pt>
                <c:pt idx="320">
                  <c:v>2.195390563435656E-3</c:v>
                </c:pt>
                <c:pt idx="321">
                  <c:v>-1.102547001170771E-2</c:v>
                </c:pt>
                <c:pt idx="322">
                  <c:v>-1.902687505469421E-2</c:v>
                </c:pt>
                <c:pt idx="323">
                  <c:v>-9.0806526357464813E-3</c:v>
                </c:pt>
                <c:pt idx="324">
                  <c:v>-2.7747444880503951E-2</c:v>
                </c:pt>
                <c:pt idx="325">
                  <c:v>-4.434519252757213E-2</c:v>
                </c:pt>
                <c:pt idx="326">
                  <c:v>1.9418085857101731E-2</c:v>
                </c:pt>
                <c:pt idx="327">
                  <c:v>-8.4490544865276334E-3</c:v>
                </c:pt>
                <c:pt idx="328">
                  <c:v>6.0423144559626617E-3</c:v>
                </c:pt>
                <c:pt idx="329">
                  <c:v>2.4067400305650593E-3</c:v>
                </c:pt>
                <c:pt idx="330">
                  <c:v>-1.2092045765028633E-2</c:v>
                </c:pt>
                <c:pt idx="331">
                  <c:v>1.215805620889728E-3</c:v>
                </c:pt>
                <c:pt idx="332">
                  <c:v>1.2143292324019804E-3</c:v>
                </c:pt>
                <c:pt idx="333">
                  <c:v>0</c:v>
                </c:pt>
                <c:pt idx="334">
                  <c:v>1.0863112257370931E-2</c:v>
                </c:pt>
                <c:pt idx="335">
                  <c:v>1.1997601919040951E-3</c:v>
                </c:pt>
                <c:pt idx="336">
                  <c:v>1.1919092237210284E-2</c:v>
                </c:pt>
                <c:pt idx="337">
                  <c:v>1.4117881545784803E-2</c:v>
                </c:pt>
                <c:pt idx="338">
                  <c:v>-4.6838493124263143E-3</c:v>
                </c:pt>
                <c:pt idx="339">
                  <c:v>-1.1806512586988952E-2</c:v>
                </c:pt>
                <c:pt idx="340">
                  <c:v>-9.5466118835798881E-3</c:v>
                </c:pt>
                <c:pt idx="341">
                  <c:v>-3.6036075032986558E-3</c:v>
                </c:pt>
                <c:pt idx="342">
                  <c:v>-4.8250998317567965E-3</c:v>
                </c:pt>
                <c:pt idx="343">
                  <c:v>9.6270298271642022E-3</c:v>
                </c:pt>
                <c:pt idx="344">
                  <c:v>-4.801929995407306E-3</c:v>
                </c:pt>
                <c:pt idx="345">
                  <c:v>-3.6166404701884389E-3</c:v>
                </c:pt>
                <c:pt idx="346">
                  <c:v>-1.4598799421152749E-2</c:v>
                </c:pt>
                <c:pt idx="347">
                  <c:v>-1.7305747097592451E-2</c:v>
                </c:pt>
                <c:pt idx="348">
                  <c:v>-1.2476607981553632E-3</c:v>
                </c:pt>
                <c:pt idx="349">
                  <c:v>-1.2492194004318168E-3</c:v>
                </c:pt>
                <c:pt idx="350">
                  <c:v>-1.0050335853501451E-2</c:v>
                </c:pt>
                <c:pt idx="351">
                  <c:v>-1.9121041446778397E-2</c:v>
                </c:pt>
                <c:pt idx="352">
                  <c:v>1.5325970478226772E-2</c:v>
                </c:pt>
                <c:pt idx="353">
                  <c:v>1.2666246151927618E-3</c:v>
                </c:pt>
                <c:pt idx="354">
                  <c:v>-1.2739025777429714E-2</c:v>
                </c:pt>
                <c:pt idx="355">
                  <c:v>1.2739025777429712E-2</c:v>
                </c:pt>
                <c:pt idx="356">
                  <c:v>7.5662403833156562E-3</c:v>
                </c:pt>
                <c:pt idx="357">
                  <c:v>-5.0377940299570698E-3</c:v>
                </c:pt>
                <c:pt idx="358">
                  <c:v>-1.2634240467721285E-3</c:v>
                </c:pt>
                <c:pt idx="359">
                  <c:v>-1.2650223065866339E-3</c:v>
                </c:pt>
                <c:pt idx="360">
                  <c:v>2.129072280888173E-2</c:v>
                </c:pt>
                <c:pt idx="361">
                  <c:v>-8.7119406020215676E-3</c:v>
                </c:pt>
                <c:pt idx="362">
                  <c:v>1.8576385572935457E-2</c:v>
                </c:pt>
                <c:pt idx="363">
                  <c:v>-1.8576385572935419E-2</c:v>
                </c:pt>
                <c:pt idx="364">
                  <c:v>2.2250608934819723E-2</c:v>
                </c:pt>
                <c:pt idx="365">
                  <c:v>-2.4479816386401127E-3</c:v>
                </c:pt>
                <c:pt idx="366">
                  <c:v>7.3260400920731016E-3</c:v>
                </c:pt>
                <c:pt idx="367">
                  <c:v>-2.4360547978811158E-3</c:v>
                </c:pt>
                <c:pt idx="368">
                  <c:v>1.9324272826402842E-2</c:v>
                </c:pt>
                <c:pt idx="369">
                  <c:v>-2.3952107259547105E-3</c:v>
                </c:pt>
                <c:pt idx="370">
                  <c:v>-2.9199154692262353E-2</c:v>
                </c:pt>
                <c:pt idx="371">
                  <c:v>4.9261183360560026E-3</c:v>
                </c:pt>
                <c:pt idx="372">
                  <c:v>2.3073276164302336E-2</c:v>
                </c:pt>
                <c:pt idx="373">
                  <c:v>-1.2012013456340143E-3</c:v>
                </c:pt>
                <c:pt idx="374">
                  <c:v>-8.9199082959522849E-2</c:v>
                </c:pt>
                <c:pt idx="375">
                  <c:v>-9.2409898537295608E-3</c:v>
                </c:pt>
                <c:pt idx="376">
                  <c:v>3.9708854294927204E-3</c:v>
                </c:pt>
                <c:pt idx="377">
                  <c:v>-1.3218772579159355E-3</c:v>
                </c:pt>
                <c:pt idx="378">
                  <c:v>1.3218772579158475E-3</c:v>
                </c:pt>
                <c:pt idx="379">
                  <c:v>9.2045357290717056E-3</c:v>
                </c:pt>
                <c:pt idx="380">
                  <c:v>1.4295240186826532E-2</c:v>
                </c:pt>
                <c:pt idx="381">
                  <c:v>1.9169916107720123E-2</c:v>
                </c:pt>
                <c:pt idx="382">
                  <c:v>-8.9002494702641252E-3</c:v>
                </c:pt>
                <c:pt idx="383">
                  <c:v>-1.2779554454919577E-3</c:v>
                </c:pt>
                <c:pt idx="384">
                  <c:v>-8.9917111919640726E-3</c:v>
                </c:pt>
                <c:pt idx="385">
                  <c:v>2.5773210143005408E-3</c:v>
                </c:pt>
                <c:pt idx="386">
                  <c:v>-3.8684767779203176E-3</c:v>
                </c:pt>
                <c:pt idx="387">
                  <c:v>1.2911557636198078E-3</c:v>
                </c:pt>
                <c:pt idx="388">
                  <c:v>0</c:v>
                </c:pt>
                <c:pt idx="389">
                  <c:v>1.5365219064056359E-2</c:v>
                </c:pt>
                <c:pt idx="390">
                  <c:v>-1.271455988196832E-3</c:v>
                </c:pt>
                <c:pt idx="391">
                  <c:v>0</c:v>
                </c:pt>
                <c:pt idx="392">
                  <c:v>1.2714559881968875E-3</c:v>
                </c:pt>
                <c:pt idx="393">
                  <c:v>1.6383479250524125E-2</c:v>
                </c:pt>
                <c:pt idx="394">
                  <c:v>-5.0125418235443982E-3</c:v>
                </c:pt>
                <c:pt idx="395">
                  <c:v>-8.8328649985086136E-3</c:v>
                </c:pt>
                <c:pt idx="396">
                  <c:v>5.0569007889737115E-3</c:v>
                </c:pt>
                <c:pt idx="397">
                  <c:v>-7.5949732174446375E-3</c:v>
                </c:pt>
                <c:pt idx="398">
                  <c:v>-2.5445306349948728E-3</c:v>
                </c:pt>
                <c:pt idx="399">
                  <c:v>7.6142499852454399E-3</c:v>
                </c:pt>
                <c:pt idx="400">
                  <c:v>2.52525386719421E-3</c:v>
                </c:pt>
                <c:pt idx="401">
                  <c:v>-7.5949732174446375E-3</c:v>
                </c:pt>
                <c:pt idx="402">
                  <c:v>-2.5445306349948728E-3</c:v>
                </c:pt>
                <c:pt idx="403">
                  <c:v>1.2730746467981126E-3</c:v>
                </c:pt>
                <c:pt idx="404">
                  <c:v>-1.0230268250814922E-2</c:v>
                </c:pt>
                <c:pt idx="405">
                  <c:v>-1.033600933066206E-2</c:v>
                </c:pt>
                <c:pt idx="406">
                  <c:v>1.5464225697581553E-2</c:v>
                </c:pt>
                <c:pt idx="407">
                  <c:v>1.89999382449039E-2</c:v>
                </c:pt>
                <c:pt idx="408">
                  <c:v>-3.7712175430792915E-3</c:v>
                </c:pt>
                <c:pt idx="409">
                  <c:v>3.771217543079324E-3</c:v>
                </c:pt>
                <c:pt idx="410">
                  <c:v>-1.2554929458320908E-3</c:v>
                </c:pt>
                <c:pt idx="411">
                  <c:v>2.509411605425707E-3</c:v>
                </c:pt>
                <c:pt idx="412">
                  <c:v>-6.2853758149607527E-3</c:v>
                </c:pt>
                <c:pt idx="413">
                  <c:v>-2.5252538671941822E-3</c:v>
                </c:pt>
                <c:pt idx="414">
                  <c:v>-2.4313417742877645E-2</c:v>
                </c:pt>
                <c:pt idx="415">
                  <c:v>5.1679701584423773E-3</c:v>
                </c:pt>
                <c:pt idx="416">
                  <c:v>-6.4641466198892376E-3</c:v>
                </c:pt>
                <c:pt idx="417">
                  <c:v>-1.1741817876683061E-2</c:v>
                </c:pt>
                <c:pt idx="418">
                  <c:v>-1.4540903922511691E-2</c:v>
                </c:pt>
                <c:pt idx="419">
                  <c:v>-1.475546556591921E-2</c:v>
                </c:pt>
                <c:pt idx="420">
                  <c:v>-3.1574345598595094E-2</c:v>
                </c:pt>
                <c:pt idx="421">
                  <c:v>-1.3956736389749138E-3</c:v>
                </c:pt>
                <c:pt idx="422">
                  <c:v>-2.5461064198273143E-2</c:v>
                </c:pt>
                <c:pt idx="423">
                  <c:v>-2.1724243191582365E-2</c:v>
                </c:pt>
                <c:pt idx="424">
                  <c:v>-1.0301783527826057E-2</c:v>
                </c:pt>
                <c:pt idx="425">
                  <c:v>-4.4477463982362537E-3</c:v>
                </c:pt>
                <c:pt idx="426">
                  <c:v>5.9259432675471679E-3</c:v>
                </c:pt>
                <c:pt idx="427">
                  <c:v>8.8235866585150251E-3</c:v>
                </c:pt>
                <c:pt idx="428">
                  <c:v>4.3827681550951342E-3</c:v>
                </c:pt>
                <c:pt idx="429">
                  <c:v>-1.4587894636598729E-3</c:v>
                </c:pt>
                <c:pt idx="430">
                  <c:v>-1.322576221926125E-2</c:v>
                </c:pt>
                <c:pt idx="431">
                  <c:v>-1.4803851704342195E-3</c:v>
                </c:pt>
                <c:pt idx="432">
                  <c:v>-3.3135561596098789E-2</c:v>
                </c:pt>
                <c:pt idx="433">
                  <c:v>-7.6864329241564059E-3</c:v>
                </c:pt>
                <c:pt idx="434">
                  <c:v>-2.1841741915048753E-2</c:v>
                </c:pt>
                <c:pt idx="435">
                  <c:v>-7.9176977367853493E-3</c:v>
                </c:pt>
                <c:pt idx="436">
                  <c:v>4.7581374464170179E-3</c:v>
                </c:pt>
                <c:pt idx="437">
                  <c:v>-2.2400936689166772E-2</c:v>
                </c:pt>
                <c:pt idx="438">
                  <c:v>3.23102058144654E-3</c:v>
                </c:pt>
                <c:pt idx="439">
                  <c:v>-1.2987195526811079E-2</c:v>
                </c:pt>
                <c:pt idx="440">
                  <c:v>-2.3141528561694491E-2</c:v>
                </c:pt>
                <c:pt idx="441">
                  <c:v>1.3289232118682706E-2</c:v>
                </c:pt>
                <c:pt idx="442">
                  <c:v>1.7989037836073304E-2</c:v>
                </c:pt>
                <c:pt idx="443">
                  <c:v>-1.1410066738030899E-2</c:v>
                </c:pt>
                <c:pt idx="444">
                  <c:v>-8.23049913651548E-3</c:v>
                </c:pt>
                <c:pt idx="445">
                  <c:v>1.3136477905369981E-2</c:v>
                </c:pt>
                <c:pt idx="446">
                  <c:v>3.2573318703065048E-3</c:v>
                </c:pt>
                <c:pt idx="447">
                  <c:v>-1.4742281737203431E-2</c:v>
                </c:pt>
                <c:pt idx="448">
                  <c:v>4.9382816405825767E-3</c:v>
                </c:pt>
                <c:pt idx="449">
                  <c:v>1.7901210329240302E-2</c:v>
                </c:pt>
                <c:pt idx="450">
                  <c:v>2.0750944105038974E-2</c:v>
                </c:pt>
                <c:pt idx="451">
                  <c:v>7.8678612006137377E-3</c:v>
                </c:pt>
                <c:pt idx="452">
                  <c:v>-6.2893289075639904E-3</c:v>
                </c:pt>
                <c:pt idx="453">
                  <c:v>1.4095769800393376E-2</c:v>
                </c:pt>
                <c:pt idx="454">
                  <c:v>6.0350135333170636E-2</c:v>
                </c:pt>
                <c:pt idx="455">
                  <c:v>-8.8235866585150147E-3</c:v>
                </c:pt>
                <c:pt idx="456">
                  <c:v>-2.846634158695787E-2</c:v>
                </c:pt>
                <c:pt idx="457">
                  <c:v>4.0213906936908107E-2</c:v>
                </c:pt>
                <c:pt idx="458">
                  <c:v>-2.8129167721836188E-2</c:v>
                </c:pt>
                <c:pt idx="459">
                  <c:v>-1.3605652055778485E-2</c:v>
                </c:pt>
                <c:pt idx="460">
                  <c:v>-6.106889208179562E-3</c:v>
                </c:pt>
                <c:pt idx="461">
                  <c:v>1.5302221807677583E-3</c:v>
                </c:pt>
                <c:pt idx="462">
                  <c:v>1.5174798019235132E-2</c:v>
                </c:pt>
                <c:pt idx="463">
                  <c:v>1.0486987495247851E-2</c:v>
                </c:pt>
                <c:pt idx="464">
                  <c:v>-1.6529301951210471E-2</c:v>
                </c:pt>
                <c:pt idx="465">
                  <c:v>1.6529301951210506E-2</c:v>
                </c:pt>
                <c:pt idx="466">
                  <c:v>1.0378150968713909E-2</c:v>
                </c:pt>
                <c:pt idx="467">
                  <c:v>4.4150182091166933E-3</c:v>
                </c:pt>
                <c:pt idx="468">
                  <c:v>-1.1816976504784542E-2</c:v>
                </c:pt>
                <c:pt idx="469">
                  <c:v>1.4847812675794457E-3</c:v>
                </c:pt>
                <c:pt idx="470">
                  <c:v>-1.1940440371918087E-2</c:v>
                </c:pt>
                <c:pt idx="471">
                  <c:v>1.5003753752347139E-3</c:v>
                </c:pt>
                <c:pt idx="472">
                  <c:v>-4.5078964391898173E-3</c:v>
                </c:pt>
                <c:pt idx="473">
                  <c:v>1.4947961435873148E-2</c:v>
                </c:pt>
                <c:pt idx="474">
                  <c:v>4.4411619999678359E-3</c:v>
                </c:pt>
                <c:pt idx="475">
                  <c:v>-4.4411619999679365E-3</c:v>
                </c:pt>
                <c:pt idx="476">
                  <c:v>-5.9523985272953847E-3</c:v>
                </c:pt>
                <c:pt idx="477">
                  <c:v>1.4914245866698983E-3</c:v>
                </c:pt>
                <c:pt idx="478">
                  <c:v>3.0816818645987943E-2</c:v>
                </c:pt>
                <c:pt idx="479">
                  <c:v>-2.1914682705394605E-2</c:v>
                </c:pt>
                <c:pt idx="480">
                  <c:v>-4.4411619999679365E-3</c:v>
                </c:pt>
                <c:pt idx="481">
                  <c:v>1.0332195237205194E-2</c:v>
                </c:pt>
                <c:pt idx="482">
                  <c:v>1.1678964864146294E-2</c:v>
                </c:pt>
                <c:pt idx="483">
                  <c:v>-1.1678964864146374E-2</c:v>
                </c:pt>
                <c:pt idx="484">
                  <c:v>1.0226531783831374E-2</c:v>
                </c:pt>
                <c:pt idx="485">
                  <c:v>-2.9112102074584415E-3</c:v>
                </c:pt>
                <c:pt idx="486">
                  <c:v>0</c:v>
                </c:pt>
                <c:pt idx="487">
                  <c:v>-1.7647516813578002E-2</c:v>
                </c:pt>
                <c:pt idx="488">
                  <c:v>-1.4847812675793362E-3</c:v>
                </c:pt>
                <c:pt idx="489">
                  <c:v>-4.4676172597160448E-3</c:v>
                </c:pt>
                <c:pt idx="490">
                  <c:v>0</c:v>
                </c:pt>
                <c:pt idx="491">
                  <c:v>2.7963558628646842E-2</c:v>
                </c:pt>
                <c:pt idx="492">
                  <c:v>-5.822432751433365E-3</c:v>
                </c:pt>
                <c:pt idx="493">
                  <c:v>1.0167117355444242E-2</c:v>
                </c:pt>
                <c:pt idx="494">
                  <c:v>0</c:v>
                </c:pt>
                <c:pt idx="495">
                  <c:v>2.886004889135073E-3</c:v>
                </c:pt>
                <c:pt idx="496">
                  <c:v>1.997213318691517E-2</c:v>
                </c:pt>
                <c:pt idx="497">
                  <c:v>2.096512846504487E-2</c:v>
                </c:pt>
                <c:pt idx="498">
                  <c:v>9.6353119836720923E-3</c:v>
                </c:pt>
                <c:pt idx="499">
                  <c:v>-1.3793322132335873E-2</c:v>
                </c:pt>
                <c:pt idx="500">
                  <c:v>2.6046708938100904E-2</c:v>
                </c:pt>
                <c:pt idx="501">
                  <c:v>-1.9126266093527047E-2</c:v>
                </c:pt>
                <c:pt idx="502">
                  <c:v>1.3698844358161927E-2</c:v>
                </c:pt>
                <c:pt idx="503">
                  <c:v>1.3596195160394302E-3</c:v>
                </c:pt>
                <c:pt idx="504">
                  <c:v>-9.5563867202178802E-3</c:v>
                </c:pt>
                <c:pt idx="505">
                  <c:v>-8.2645098498935355E-3</c:v>
                </c:pt>
                <c:pt idx="506">
                  <c:v>1.3736479727886757E-2</c:v>
                </c:pt>
                <c:pt idx="507">
                  <c:v>2.7247973261852569E-3</c:v>
                </c:pt>
                <c:pt idx="508">
                  <c:v>-4.0899852515250551E-3</c:v>
                </c:pt>
                <c:pt idx="509">
                  <c:v>6.8073782280251077E-3</c:v>
                </c:pt>
                <c:pt idx="510">
                  <c:v>4.0622940088787052E-3</c:v>
                </c:pt>
                <c:pt idx="511">
                  <c:v>6.7340321813441194E-3</c:v>
                </c:pt>
                <c:pt idx="512">
                  <c:v>8.021433384575085E-3</c:v>
                </c:pt>
                <c:pt idx="513">
                  <c:v>-1.3324452337784896E-3</c:v>
                </c:pt>
                <c:pt idx="514">
                  <c:v>1.3245226750020723E-2</c:v>
                </c:pt>
                <c:pt idx="515">
                  <c:v>6.5574005461590396E-3</c:v>
                </c:pt>
                <c:pt idx="516">
                  <c:v>2.6109675407203397E-3</c:v>
                </c:pt>
                <c:pt idx="517">
                  <c:v>-7.8534435055705107E-3</c:v>
                </c:pt>
                <c:pt idx="518">
                  <c:v>3.7399587599381376E-2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E-4DE6-BB35-942FD0B2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442480"/>
        <c:axId val="1529442960"/>
      </c:lineChart>
      <c:dateAx>
        <c:axId val="3696442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9647088"/>
        <c:crosses val="autoZero"/>
        <c:auto val="1"/>
        <c:lblOffset val="100"/>
        <c:baseTimeUnit val="days"/>
      </c:dateAx>
      <c:valAx>
        <c:axId val="3696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69644208"/>
        <c:crosses val="autoZero"/>
        <c:crossBetween val="between"/>
      </c:valAx>
      <c:valAx>
        <c:axId val="1529442960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29442480"/>
        <c:crosses val="max"/>
        <c:crossBetween val="between"/>
      </c:valAx>
      <c:dateAx>
        <c:axId val="1529442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2944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2.960839739593547E-2"/>
          <c:y val="5.0289468473946483E-2"/>
          <c:w val="0.96374275856264435"/>
          <c:h val="0.90513801231475211"/>
        </c:manualLayout>
      </c:layout>
      <c:lineChart>
        <c:grouping val="standard"/>
        <c:varyColors val="0"/>
        <c:ser>
          <c:idx val="0"/>
          <c:order val="0"/>
          <c:tx>
            <c:strRef>
              <c:f>stock!$C$1</c:f>
              <c:strCache>
                <c:ptCount val="1"/>
                <c:pt idx="0">
                  <c:v>r2330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stock!$C$2:$C$522</c:f>
              <c:numCache>
                <c:formatCode>General</c:formatCode>
                <c:ptCount val="521"/>
                <c:pt idx="0">
                  <c:v>1.1131840368844199E-2</c:v>
                </c:pt>
                <c:pt idx="1">
                  <c:v>1.2832440069884359E-2</c:v>
                </c:pt>
                <c:pt idx="2">
                  <c:v>2.8727289636910271E-2</c:v>
                </c:pt>
                <c:pt idx="3">
                  <c:v>2.6202372394024117E-2</c:v>
                </c:pt>
                <c:pt idx="4">
                  <c:v>6.8728792877620504E-3</c:v>
                </c:pt>
                <c:pt idx="5">
                  <c:v>1.1915034577871244E-2</c:v>
                </c:pt>
                <c:pt idx="6">
                  <c:v>2.341244062474326E-2</c:v>
                </c:pt>
                <c:pt idx="7">
                  <c:v>-2.1721823146835798E-2</c:v>
                </c:pt>
                <c:pt idx="8">
                  <c:v>1.5088299651201826E-2</c:v>
                </c:pt>
                <c:pt idx="9">
                  <c:v>9.9338565242906747E-3</c:v>
                </c:pt>
                <c:pt idx="10">
                  <c:v>3.2417749573422534E-2</c:v>
                </c:pt>
                <c:pt idx="11">
                  <c:v>3.1399753867979885E-2</c:v>
                </c:pt>
                <c:pt idx="12">
                  <c:v>3.9399035143827275E-2</c:v>
                </c:pt>
                <c:pt idx="13">
                  <c:v>-3.6312612940637791E-2</c:v>
                </c:pt>
                <c:pt idx="14">
                  <c:v>-2.4962294559913834E-2</c:v>
                </c:pt>
                <c:pt idx="15">
                  <c:v>-2.5601398238788337E-2</c:v>
                </c:pt>
                <c:pt idx="16">
                  <c:v>-3.2467560988699812E-3</c:v>
                </c:pt>
                <c:pt idx="17">
                  <c:v>-2.3027333271310235E-2</c:v>
                </c:pt>
                <c:pt idx="18">
                  <c:v>-1.6778917129109366E-2</c:v>
                </c:pt>
                <c:pt idx="19">
                  <c:v>3.3280941765497153E-2</c:v>
                </c:pt>
                <c:pt idx="20">
                  <c:v>3.3792434975262207E-2</c:v>
                </c:pt>
                <c:pt idx="21">
                  <c:v>-3.1695747612790672E-3</c:v>
                </c:pt>
                <c:pt idx="22">
                  <c:v>-4.7732787526576599E-3</c:v>
                </c:pt>
                <c:pt idx="23">
                  <c:v>7.9428535139367314E-3</c:v>
                </c:pt>
                <c:pt idx="24">
                  <c:v>4.7885596039005121E-2</c:v>
                </c:pt>
                <c:pt idx="25">
                  <c:v>-4.5351551653912622E-3</c:v>
                </c:pt>
                <c:pt idx="26">
                  <c:v>-1.2195273093818243E-2</c:v>
                </c:pt>
                <c:pt idx="27">
                  <c:v>-3.0721990369701403E-3</c:v>
                </c:pt>
                <c:pt idx="28">
                  <c:v>-1.394290596901275E-2</c:v>
                </c:pt>
                <c:pt idx="29">
                  <c:v>-2.5277807184268541E-2</c:v>
                </c:pt>
                <c:pt idx="30">
                  <c:v>1.5873349156290163E-2</c:v>
                </c:pt>
                <c:pt idx="31">
                  <c:v>-4.6745012823377181E-2</c:v>
                </c:pt>
                <c:pt idx="32">
                  <c:v>4.9382816405825767E-3</c:v>
                </c:pt>
                <c:pt idx="33">
                  <c:v>2.1121825029282504E-2</c:v>
                </c:pt>
                <c:pt idx="34">
                  <c:v>-3.4345158203971861E-2</c:v>
                </c:pt>
                <c:pt idx="35">
                  <c:v>0</c:v>
                </c:pt>
                <c:pt idx="36">
                  <c:v>-5.0041805845758387E-3</c:v>
                </c:pt>
                <c:pt idx="37">
                  <c:v>-5.0293484050019733E-3</c:v>
                </c:pt>
                <c:pt idx="38">
                  <c:v>3.3557078469723151E-3</c:v>
                </c:pt>
                <c:pt idx="39">
                  <c:v>1.9901154317295021E-2</c:v>
                </c:pt>
                <c:pt idx="40">
                  <c:v>8.1766604372455389E-3</c:v>
                </c:pt>
                <c:pt idx="41">
                  <c:v>-4.8979689755471421E-3</c:v>
                </c:pt>
                <c:pt idx="42">
                  <c:v>3.267976764616013E-3</c:v>
                </c:pt>
                <c:pt idx="43">
                  <c:v>-1.4790738001396497E-2</c:v>
                </c:pt>
                <c:pt idx="44">
                  <c:v>-3.3167526259939265E-3</c:v>
                </c:pt>
                <c:pt idx="45">
                  <c:v>-1.8441427902722792E-2</c:v>
                </c:pt>
                <c:pt idx="46">
                  <c:v>3.3783815916271906E-3</c:v>
                </c:pt>
                <c:pt idx="47">
                  <c:v>1.6849203649194455E-3</c:v>
                </c:pt>
                <c:pt idx="48">
                  <c:v>-3.077165866675366E-2</c:v>
                </c:pt>
                <c:pt idx="49">
                  <c:v>-1.7376198985408486E-3</c:v>
                </c:pt>
                <c:pt idx="50">
                  <c:v>2.5752496102414764E-2</c:v>
                </c:pt>
                <c:pt idx="51">
                  <c:v>1.5139061215684306E-2</c:v>
                </c:pt>
                <c:pt idx="52">
                  <c:v>-3.3444847228472486E-3</c:v>
                </c:pt>
                <c:pt idx="53">
                  <c:v>-1.6892293564505636E-2</c:v>
                </c:pt>
                <c:pt idx="54">
                  <c:v>2.52326254807245E-2</c:v>
                </c:pt>
                <c:pt idx="55">
                  <c:v>1.3201511858535981E-2</c:v>
                </c:pt>
                <c:pt idx="56">
                  <c:v>0</c:v>
                </c:pt>
                <c:pt idx="57">
                  <c:v>4.9059787688544056E-3</c:v>
                </c:pt>
                <c:pt idx="58">
                  <c:v>-4.9059787688545183E-3</c:v>
                </c:pt>
                <c:pt idx="59">
                  <c:v>-8.23049913651548E-3</c:v>
                </c:pt>
                <c:pt idx="60">
                  <c:v>0</c:v>
                </c:pt>
                <c:pt idx="61">
                  <c:v>1.1503824481484713E-2</c:v>
                </c:pt>
                <c:pt idx="62">
                  <c:v>1.1372990172269981E-2</c:v>
                </c:pt>
                <c:pt idx="63">
                  <c:v>-1.4646315517239189E-2</c:v>
                </c:pt>
                <c:pt idx="64">
                  <c:v>-1.1541760440171458E-2</c:v>
                </c:pt>
                <c:pt idx="65">
                  <c:v>-1.6597514183643968E-3</c:v>
                </c:pt>
                <c:pt idx="66">
                  <c:v>-1.6750810424815354E-2</c:v>
                </c:pt>
                <c:pt idx="67">
                  <c:v>-1.6906174779074388E-3</c:v>
                </c:pt>
                <c:pt idx="68">
                  <c:v>1.8441427902722931E-2</c:v>
                </c:pt>
                <c:pt idx="69">
                  <c:v>1.3201511858535981E-2</c:v>
                </c:pt>
                <c:pt idx="70">
                  <c:v>0</c:v>
                </c:pt>
                <c:pt idx="71">
                  <c:v>-1.3201511858535842E-2</c:v>
                </c:pt>
                <c:pt idx="72">
                  <c:v>-3.327790092674691E-3</c:v>
                </c:pt>
                <c:pt idx="73">
                  <c:v>-2.0202707317519466E-2</c:v>
                </c:pt>
                <c:pt idx="74">
                  <c:v>5.0890695074712281E-3</c:v>
                </c:pt>
                <c:pt idx="75">
                  <c:v>-1.0204170174241736E-2</c:v>
                </c:pt>
                <c:pt idx="76">
                  <c:v>3.4129725962399426E-3</c:v>
                </c:pt>
                <c:pt idx="77">
                  <c:v>2.0236778287352916E-2</c:v>
                </c:pt>
                <c:pt idx="78">
                  <c:v>-1.6835414463862688E-2</c:v>
                </c:pt>
                <c:pt idx="79">
                  <c:v>-3.1036973995576443E-2</c:v>
                </c:pt>
                <c:pt idx="80">
                  <c:v>-1.9452425926815294E-2</c:v>
                </c:pt>
                <c:pt idx="81">
                  <c:v>-2.3487981307213742E-2</c:v>
                </c:pt>
                <c:pt idx="82">
                  <c:v>1.8116437505302785E-2</c:v>
                </c:pt>
                <c:pt idx="83">
                  <c:v>-1.4466798417753376E-2</c:v>
                </c:pt>
                <c:pt idx="84">
                  <c:v>4.1040549870267173E-2</c:v>
                </c:pt>
                <c:pt idx="85">
                  <c:v>-8.779687652045837E-3</c:v>
                </c:pt>
                <c:pt idx="86">
                  <c:v>0</c:v>
                </c:pt>
                <c:pt idx="87">
                  <c:v>1.0526412986987603E-2</c:v>
                </c:pt>
                <c:pt idx="88">
                  <c:v>-8.764297993588242E-3</c:v>
                </c:pt>
                <c:pt idx="89">
                  <c:v>2.6065767629340941E-2</c:v>
                </c:pt>
                <c:pt idx="90">
                  <c:v>3.4246608813641747E-3</c:v>
                </c:pt>
                <c:pt idx="91">
                  <c:v>-5.1413995004186523E-3</c:v>
                </c:pt>
                <c:pt idx="92">
                  <c:v>1.3652089168327263E-2</c:v>
                </c:pt>
                <c:pt idx="93">
                  <c:v>1.1794576492836877E-2</c:v>
                </c:pt>
                <c:pt idx="94">
                  <c:v>1.6736405580296937E-3</c:v>
                </c:pt>
                <c:pt idx="95">
                  <c:v>-5.0293484050019733E-3</c:v>
                </c:pt>
                <c:pt idx="96">
                  <c:v>1.6792615197199939E-3</c:v>
                </c:pt>
                <c:pt idx="97">
                  <c:v>-1.6792615197200253E-3</c:v>
                </c:pt>
                <c:pt idx="98">
                  <c:v>-5.0547706616240603E-3</c:v>
                </c:pt>
                <c:pt idx="99">
                  <c:v>-5.0804512324189519E-3</c:v>
                </c:pt>
                <c:pt idx="100">
                  <c:v>-5.1063940745741387E-3</c:v>
                </c:pt>
                <c:pt idx="101">
                  <c:v>2.1941808538436729E-2</c:v>
                </c:pt>
                <c:pt idx="102">
                  <c:v>4.9958471933716697E-3</c:v>
                </c:pt>
                <c:pt idx="103">
                  <c:v>1.1560822401076006E-2</c:v>
                </c:pt>
                <c:pt idx="104">
                  <c:v>-6.5898096790555525E-3</c:v>
                </c:pt>
                <c:pt idx="105">
                  <c:v>1.6515280384729392E-3</c:v>
                </c:pt>
                <c:pt idx="106">
                  <c:v>-4.9627893421290139E-3</c:v>
                </c:pt>
                <c:pt idx="107">
                  <c:v>-3.3730010376693022E-2</c:v>
                </c:pt>
                <c:pt idx="108">
                  <c:v>-8.6133176781149467E-3</c:v>
                </c:pt>
                <c:pt idx="109">
                  <c:v>2.8987536873252187E-2</c:v>
                </c:pt>
                <c:pt idx="110">
                  <c:v>-8.4388686458645949E-3</c:v>
                </c:pt>
                <c:pt idx="111">
                  <c:v>1.6934805063331477E-3</c:v>
                </c:pt>
                <c:pt idx="112">
                  <c:v>-1.6934805063330315E-3</c:v>
                </c:pt>
                <c:pt idx="113">
                  <c:v>8.4388686458646035E-3</c:v>
                </c:pt>
                <c:pt idx="114">
                  <c:v>0</c:v>
                </c:pt>
                <c:pt idx="115">
                  <c:v>-3.3670065479042954E-3</c:v>
                </c:pt>
                <c:pt idx="116">
                  <c:v>-8.4674510990984941E-3</c:v>
                </c:pt>
                <c:pt idx="117">
                  <c:v>5.0890695074712281E-3</c:v>
                </c:pt>
                <c:pt idx="118">
                  <c:v>1.6906174779074521E-3</c:v>
                </c:pt>
                <c:pt idx="119">
                  <c:v>3.372684478639156E-3</c:v>
                </c:pt>
                <c:pt idx="120">
                  <c:v>-1.0152371464017962E-2</c:v>
                </c:pt>
                <c:pt idx="121">
                  <c:v>-6.8259650703998706E-3</c:v>
                </c:pt>
                <c:pt idx="122">
                  <c:v>1.52934161694984E-2</c:v>
                </c:pt>
                <c:pt idx="123">
                  <c:v>2.3334392061772839E-2</c:v>
                </c:pt>
                <c:pt idx="124">
                  <c:v>9.8361448767131897E-3</c:v>
                </c:pt>
                <c:pt idx="125">
                  <c:v>1.62999221093097E-3</c:v>
                </c:pt>
                <c:pt idx="126">
                  <c:v>-4.1568744495555775E-2</c:v>
                </c:pt>
                <c:pt idx="127">
                  <c:v>-1.1955735920148884E-2</c:v>
                </c:pt>
                <c:pt idx="128">
                  <c:v>-1.7196908795265881E-3</c:v>
                </c:pt>
                <c:pt idx="129">
                  <c:v>6.8610903799451606E-3</c:v>
                </c:pt>
                <c:pt idx="130">
                  <c:v>1.0204170174241668E-2</c:v>
                </c:pt>
                <c:pt idx="131">
                  <c:v>-1.0204170174241736E-2</c:v>
                </c:pt>
                <c:pt idx="132">
                  <c:v>-8.5837436913914419E-3</c:v>
                </c:pt>
                <c:pt idx="133">
                  <c:v>0</c:v>
                </c:pt>
                <c:pt idx="134">
                  <c:v>-1.7256259674697252E-3</c:v>
                </c:pt>
                <c:pt idx="135">
                  <c:v>6.8847087774972331E-3</c:v>
                </c:pt>
                <c:pt idx="136">
                  <c:v>-5.1590828100273357E-3</c:v>
                </c:pt>
                <c:pt idx="137">
                  <c:v>1.709443335930004E-2</c:v>
                </c:pt>
                <c:pt idx="138">
                  <c:v>6.7567824628796871E-3</c:v>
                </c:pt>
                <c:pt idx="139">
                  <c:v>3.3613477027049274E-3</c:v>
                </c:pt>
                <c:pt idx="140">
                  <c:v>0</c:v>
                </c:pt>
                <c:pt idx="141">
                  <c:v>-8.424649659251578E-3</c:v>
                </c:pt>
                <c:pt idx="142">
                  <c:v>6.7453881395316551E-3</c:v>
                </c:pt>
                <c:pt idx="143">
                  <c:v>-6.745388139531538E-3</c:v>
                </c:pt>
                <c:pt idx="144">
                  <c:v>-1.6934805063330315E-3</c:v>
                </c:pt>
                <c:pt idx="145">
                  <c:v>-6.8027473227525231E-3</c:v>
                </c:pt>
                <c:pt idx="146">
                  <c:v>-8.5690327251014033E-3</c:v>
                </c:pt>
                <c:pt idx="147">
                  <c:v>5.1502259763158611E-3</c:v>
                </c:pt>
                <c:pt idx="148">
                  <c:v>-6.8728792877620643E-3</c:v>
                </c:pt>
                <c:pt idx="149">
                  <c:v>-1.0398707220898622E-2</c:v>
                </c:pt>
                <c:pt idx="150">
                  <c:v>-2.6479923164467265E-2</c:v>
                </c:pt>
                <c:pt idx="151">
                  <c:v>-1.260142687800382E-2</c:v>
                </c:pt>
                <c:pt idx="152">
                  <c:v>2.5046031926087516E-2</c:v>
                </c:pt>
                <c:pt idx="153">
                  <c:v>1.054491317661504E-2</c:v>
                </c:pt>
                <c:pt idx="154">
                  <c:v>2.2472855852058576E-2</c:v>
                </c:pt>
                <c:pt idx="155">
                  <c:v>1.5267472130788381E-2</c:v>
                </c:pt>
                <c:pt idx="156">
                  <c:v>8.3822787528044385E-3</c:v>
                </c:pt>
                <c:pt idx="157">
                  <c:v>9.9668599153920744E-3</c:v>
                </c:pt>
                <c:pt idx="158">
                  <c:v>1.4766470116300995E-2</c:v>
                </c:pt>
                <c:pt idx="159">
                  <c:v>-1.6299922109310643E-3</c:v>
                </c:pt>
                <c:pt idx="160">
                  <c:v>-9.836144876713129E-3</c:v>
                </c:pt>
                <c:pt idx="161">
                  <c:v>2.1190686979639054E-2</c:v>
                </c:pt>
                <c:pt idx="162">
                  <c:v>1.7586384502075988E-2</c:v>
                </c:pt>
                <c:pt idx="163">
                  <c:v>-1.2759343753759986E-2</c:v>
                </c:pt>
                <c:pt idx="164">
                  <c:v>-6.4412461028569932E-3</c:v>
                </c:pt>
                <c:pt idx="165">
                  <c:v>0</c:v>
                </c:pt>
                <c:pt idx="166">
                  <c:v>4.8348200545833111E-3</c:v>
                </c:pt>
                <c:pt idx="167">
                  <c:v>-1.1317824932661572E-2</c:v>
                </c:pt>
                <c:pt idx="168">
                  <c:v>-3.2573318703065105E-3</c:v>
                </c:pt>
                <c:pt idx="169">
                  <c:v>-9.836144876713129E-3</c:v>
                </c:pt>
                <c:pt idx="170">
                  <c:v>-1.1599135843351918E-2</c:v>
                </c:pt>
                <c:pt idx="171">
                  <c:v>0</c:v>
                </c:pt>
                <c:pt idx="172">
                  <c:v>-2.3609865639133736E-2</c:v>
                </c:pt>
                <c:pt idx="173">
                  <c:v>3.4071583216143558E-3</c:v>
                </c:pt>
                <c:pt idx="174">
                  <c:v>1.6863806052004725E-2</c:v>
                </c:pt>
                <c:pt idx="175">
                  <c:v>6.6666913581892974E-3</c:v>
                </c:pt>
                <c:pt idx="176">
                  <c:v>-1.3378125946176087E-2</c:v>
                </c:pt>
                <c:pt idx="177">
                  <c:v>-2.3851215822179909E-2</c:v>
                </c:pt>
                <c:pt idx="178">
                  <c:v>0</c:v>
                </c:pt>
                <c:pt idx="179">
                  <c:v>-1.0398707220898622E-2</c:v>
                </c:pt>
                <c:pt idx="180">
                  <c:v>-3.4904049397684908E-3</c:v>
                </c:pt>
                <c:pt idx="181">
                  <c:v>0</c:v>
                </c:pt>
                <c:pt idx="182">
                  <c:v>-1.7497817237877064E-3</c:v>
                </c:pt>
                <c:pt idx="183">
                  <c:v>1.5638893884454729E-2</c:v>
                </c:pt>
                <c:pt idx="184">
                  <c:v>-8.6580627431145415E-3</c:v>
                </c:pt>
                <c:pt idx="185">
                  <c:v>0</c:v>
                </c:pt>
                <c:pt idx="186">
                  <c:v>-6.980831141340205E-3</c:v>
                </c:pt>
                <c:pt idx="187">
                  <c:v>3.496507058729306E-3</c:v>
                </c:pt>
                <c:pt idx="188">
                  <c:v>4.6043938501406798E-2</c:v>
                </c:pt>
                <c:pt idx="189">
                  <c:v>-1.6807118316381289E-2</c:v>
                </c:pt>
                <c:pt idx="190">
                  <c:v>1.6807118316381191E-2</c:v>
                </c:pt>
                <c:pt idx="191">
                  <c:v>-3.3389012655145986E-3</c:v>
                </c:pt>
                <c:pt idx="192">
                  <c:v>-3.3500868852819744E-3</c:v>
                </c:pt>
                <c:pt idx="193">
                  <c:v>6.6889881507967101E-3</c:v>
                </c:pt>
                <c:pt idx="194">
                  <c:v>-1.1735256218420965E-2</c:v>
                </c:pt>
                <c:pt idx="195">
                  <c:v>1.0067199117723941E-2</c:v>
                </c:pt>
                <c:pt idx="196">
                  <c:v>0</c:v>
                </c:pt>
                <c:pt idx="197">
                  <c:v>-6.700192569819562E-3</c:v>
                </c:pt>
                <c:pt idx="198">
                  <c:v>-8.4388686458645949E-3</c:v>
                </c:pt>
                <c:pt idx="199">
                  <c:v>0</c:v>
                </c:pt>
                <c:pt idx="200">
                  <c:v>3.3840979842404942E-3</c:v>
                </c:pt>
                <c:pt idx="201">
                  <c:v>0</c:v>
                </c:pt>
                <c:pt idx="202">
                  <c:v>-8.4818150559092306E-3</c:v>
                </c:pt>
                <c:pt idx="203">
                  <c:v>2.1904835388049829E-2</c:v>
                </c:pt>
                <c:pt idx="204">
                  <c:v>3.3277900926747457E-3</c:v>
                </c:pt>
                <c:pt idx="205">
                  <c:v>1.4839513862774217E-2</c:v>
                </c:pt>
                <c:pt idx="206">
                  <c:v>1.635323340730838E-3</c:v>
                </c:pt>
                <c:pt idx="207">
                  <c:v>-9.8522964430115944E-3</c:v>
                </c:pt>
                <c:pt idx="208">
                  <c:v>-3.3057881344995439E-3</c:v>
                </c:pt>
                <c:pt idx="209">
                  <c:v>6.6006840313520927E-3</c:v>
                </c:pt>
                <c:pt idx="210">
                  <c:v>3.2840752011900187E-3</c:v>
                </c:pt>
                <c:pt idx="211">
                  <c:v>0</c:v>
                </c:pt>
                <c:pt idx="212">
                  <c:v>4.9059787688544056E-3</c:v>
                </c:pt>
                <c:pt idx="213">
                  <c:v>8.1235215214793474E-3</c:v>
                </c:pt>
                <c:pt idx="214">
                  <c:v>-4.8661896511728994E-3</c:v>
                </c:pt>
                <c:pt idx="215">
                  <c:v>-4.8899852941917919E-3</c:v>
                </c:pt>
                <c:pt idx="216">
                  <c:v>-1.4815085785140587E-2</c:v>
                </c:pt>
                <c:pt idx="217">
                  <c:v>0</c:v>
                </c:pt>
                <c:pt idx="218">
                  <c:v>-1.1676529661835629E-2</c:v>
                </c:pt>
                <c:pt idx="219">
                  <c:v>-5.0462680676242721E-3</c:v>
                </c:pt>
                <c:pt idx="220">
                  <c:v>5.0462680676242192E-3</c:v>
                </c:pt>
                <c:pt idx="221">
                  <c:v>6.6889881507967101E-3</c:v>
                </c:pt>
                <c:pt idx="222">
                  <c:v>2.4692612590371414E-2</c:v>
                </c:pt>
                <c:pt idx="223">
                  <c:v>-1.1447385840350835E-2</c:v>
                </c:pt>
                <c:pt idx="224">
                  <c:v>-1.324522675002068E-2</c:v>
                </c:pt>
                <c:pt idx="225">
                  <c:v>1.159913584335194E-2</c:v>
                </c:pt>
                <c:pt idx="226">
                  <c:v>-8.2713457506771934E-3</c:v>
                </c:pt>
                <c:pt idx="227">
                  <c:v>9.9174366573459242E-3</c:v>
                </c:pt>
                <c:pt idx="228">
                  <c:v>-4.9464239353255741E-3</c:v>
                </c:pt>
                <c:pt idx="229">
                  <c:v>-6.633523495633906E-3</c:v>
                </c:pt>
                <c:pt idx="230">
                  <c:v>-3.3333364197582274E-3</c:v>
                </c:pt>
                <c:pt idx="231">
                  <c:v>1.6680571006970134E-3</c:v>
                </c:pt>
                <c:pt idx="232">
                  <c:v>8.2988028146950641E-3</c:v>
                </c:pt>
                <c:pt idx="233">
                  <c:v>3.3003330286566998E-3</c:v>
                </c:pt>
                <c:pt idx="234">
                  <c:v>-1.4938037108866493E-2</c:v>
                </c:pt>
                <c:pt idx="235">
                  <c:v>-1.6736405580296484E-3</c:v>
                </c:pt>
                <c:pt idx="236">
                  <c:v>5.0125418235441935E-3</c:v>
                </c:pt>
                <c:pt idx="237">
                  <c:v>9.950330853168092E-3</c:v>
                </c:pt>
                <c:pt idx="238">
                  <c:v>-3.3057881344995439E-3</c:v>
                </c:pt>
                <c:pt idx="239">
                  <c:v>3.3057881344994103E-3</c:v>
                </c:pt>
                <c:pt idx="240">
                  <c:v>1.4742281737203431E-2</c:v>
                </c:pt>
                <c:pt idx="241">
                  <c:v>1.6246957270019829E-3</c:v>
                </c:pt>
                <c:pt idx="242">
                  <c:v>-1.624695727001922E-3</c:v>
                </c:pt>
                <c:pt idx="243">
                  <c:v>2.5683594734695381E-2</c:v>
                </c:pt>
                <c:pt idx="244">
                  <c:v>3.885492640287587E-2</c:v>
                </c:pt>
                <c:pt idx="245">
                  <c:v>-9.1884260544062551E-3</c:v>
                </c:pt>
                <c:pt idx="246">
                  <c:v>-9.2736367853292149E-3</c:v>
                </c:pt>
                <c:pt idx="247">
                  <c:v>-1.5649771667127665E-2</c:v>
                </c:pt>
                <c:pt idx="248">
                  <c:v>1.4095769800393376E-2</c:v>
                </c:pt>
                <c:pt idx="249">
                  <c:v>1.2364917970949935E-2</c:v>
                </c:pt>
                <c:pt idx="250">
                  <c:v>1.3730192811902037E-2</c:v>
                </c:pt>
                <c:pt idx="251">
                  <c:v>1.5140048312150113E-3</c:v>
                </c:pt>
                <c:pt idx="252">
                  <c:v>1.6504500671463199E-2</c:v>
                </c:pt>
                <c:pt idx="253">
                  <c:v>1.6236519047640573E-2</c:v>
                </c:pt>
                <c:pt idx="254">
                  <c:v>-3.1229303633781881E-2</c:v>
                </c:pt>
                <c:pt idx="255">
                  <c:v>-1.2158204479809519E-2</c:v>
                </c:pt>
                <c:pt idx="256">
                  <c:v>-4.5977092486294314E-3</c:v>
                </c:pt>
                <c:pt idx="257">
                  <c:v>-1.5480185287899172E-2</c:v>
                </c:pt>
                <c:pt idx="258">
                  <c:v>1.854767235576105E-2</c:v>
                </c:pt>
                <c:pt idx="259">
                  <c:v>-1.8547672355761002E-2</c:v>
                </c:pt>
                <c:pt idx="260">
                  <c:v>-7.830893580547945E-3</c:v>
                </c:pt>
                <c:pt idx="261">
                  <c:v>-1.573564447430552E-3</c:v>
                </c:pt>
                <c:pt idx="262">
                  <c:v>-1.108483242449293E-2</c:v>
                </c:pt>
                <c:pt idx="263">
                  <c:v>7.9302556759775645E-3</c:v>
                </c:pt>
                <c:pt idx="264">
                  <c:v>2.4962294559913775E-2</c:v>
                </c:pt>
                <c:pt idx="265">
                  <c:v>1.5396461855928362E-3</c:v>
                </c:pt>
                <c:pt idx="266">
                  <c:v>-2.0202707317519466E-2</c:v>
                </c:pt>
                <c:pt idx="267">
                  <c:v>-6.2992334279872008E-3</c:v>
                </c:pt>
                <c:pt idx="268">
                  <c:v>2.032908163842569E-2</c:v>
                </c:pt>
                <c:pt idx="269">
                  <c:v>-1.5491869868293781E-3</c:v>
                </c:pt>
                <c:pt idx="270">
                  <c:v>-1.2480661223609144E-2</c:v>
                </c:pt>
                <c:pt idx="271">
                  <c:v>-7.8802614253059757E-3</c:v>
                </c:pt>
                <c:pt idx="272">
                  <c:v>-7.9428535139367696E-3</c:v>
                </c:pt>
                <c:pt idx="273">
                  <c:v>-3.1948908965191767E-3</c:v>
                </c:pt>
                <c:pt idx="274">
                  <c:v>-3.417745180158651E-2</c:v>
                </c:pt>
                <c:pt idx="275">
                  <c:v>0</c:v>
                </c:pt>
                <c:pt idx="276">
                  <c:v>0</c:v>
                </c:pt>
                <c:pt idx="277">
                  <c:v>-4.9792633996073379E-3</c:v>
                </c:pt>
                <c:pt idx="278">
                  <c:v>1.6625107736134572E-3</c:v>
                </c:pt>
                <c:pt idx="279">
                  <c:v>-1.1696039763191298E-2</c:v>
                </c:pt>
                <c:pt idx="280">
                  <c:v>-3.2453744849738515E-2</c:v>
                </c:pt>
                <c:pt idx="281">
                  <c:v>-2.2828032556200833E-2</c:v>
                </c:pt>
                <c:pt idx="282">
                  <c:v>8.8417905814610117E-3</c:v>
                </c:pt>
                <c:pt idx="283">
                  <c:v>3.2903401106945E-2</c:v>
                </c:pt>
                <c:pt idx="284">
                  <c:v>-2.0654779030746025E-2</c:v>
                </c:pt>
                <c:pt idx="285">
                  <c:v>-5.2310494175525557E-3</c:v>
                </c:pt>
                <c:pt idx="286">
                  <c:v>-2.4780028998486966E-2</c:v>
                </c:pt>
                <c:pt idx="287">
                  <c:v>0</c:v>
                </c:pt>
                <c:pt idx="288">
                  <c:v>4.2111485350126848E-2</c:v>
                </c:pt>
                <c:pt idx="289">
                  <c:v>-1.7196908795265881E-3</c:v>
                </c:pt>
                <c:pt idx="290">
                  <c:v>8.5690327251013668E-3</c:v>
                </c:pt>
                <c:pt idx="291">
                  <c:v>-5.1326032265202022E-3</c:v>
                </c:pt>
                <c:pt idx="292">
                  <c:v>1.1935350549272854E-2</c:v>
                </c:pt>
                <c:pt idx="293">
                  <c:v>1.6934805063331477E-3</c:v>
                </c:pt>
                <c:pt idx="294">
                  <c:v>1.1774736544533537E-2</c:v>
                </c:pt>
                <c:pt idx="295">
                  <c:v>-2.3689771122404665E-2</c:v>
                </c:pt>
                <c:pt idx="296">
                  <c:v>8.5252008233596271E-3</c:v>
                </c:pt>
                <c:pt idx="297">
                  <c:v>1.8503471564559726E-2</c:v>
                </c:pt>
                <c:pt idx="298">
                  <c:v>-5.0125418235442863E-3</c:v>
                </c:pt>
                <c:pt idx="299">
                  <c:v>-1.3490929741015402E-2</c:v>
                </c:pt>
                <c:pt idx="300">
                  <c:v>-1.8852314979209188E-2</c:v>
                </c:pt>
                <c:pt idx="301">
                  <c:v>-2.0979790469194522E-2</c:v>
                </c:pt>
                <c:pt idx="302">
                  <c:v>1.7652255245691492E-3</c:v>
                </c:pt>
                <c:pt idx="303">
                  <c:v>-1.6000341346441189E-2</c:v>
                </c:pt>
                <c:pt idx="304">
                  <c:v>-1.7937224540268775E-3</c:v>
                </c:pt>
                <c:pt idx="305">
                  <c:v>2.8320476787455515E-2</c:v>
                </c:pt>
                <c:pt idx="306">
                  <c:v>0</c:v>
                </c:pt>
                <c:pt idx="307">
                  <c:v>-1.9383866821048531E-2</c:v>
                </c:pt>
                <c:pt idx="308">
                  <c:v>-1.7809443709948087E-3</c:v>
                </c:pt>
                <c:pt idx="309">
                  <c:v>7.1048256237445824E-3</c:v>
                </c:pt>
                <c:pt idx="310">
                  <c:v>8.8106296821549059E-3</c:v>
                </c:pt>
                <c:pt idx="311">
                  <c:v>-8.8106296821549197E-3</c:v>
                </c:pt>
                <c:pt idx="312">
                  <c:v>-1.2466768765130047E-2</c:v>
                </c:pt>
                <c:pt idx="313">
                  <c:v>-1.9910159959329751E-2</c:v>
                </c:pt>
                <c:pt idx="314">
                  <c:v>-1.829826677076116E-3</c:v>
                </c:pt>
                <c:pt idx="315">
                  <c:v>-3.7317763007195165E-2</c:v>
                </c:pt>
                <c:pt idx="316">
                  <c:v>9.4608085042288889E-3</c:v>
                </c:pt>
                <c:pt idx="317">
                  <c:v>1.30965389198455E-2</c:v>
                </c:pt>
                <c:pt idx="318">
                  <c:v>-1.3096538919845569E-2</c:v>
                </c:pt>
                <c:pt idx="319">
                  <c:v>5.6338177182560642E-3</c:v>
                </c:pt>
                <c:pt idx="320">
                  <c:v>1.4870162479451407E-2</c:v>
                </c:pt>
                <c:pt idx="321">
                  <c:v>-2.616971773338472E-2</c:v>
                </c:pt>
                <c:pt idx="322">
                  <c:v>-1.5267472130788421E-2</c:v>
                </c:pt>
                <c:pt idx="323">
                  <c:v>-3.8535693159899662E-3</c:v>
                </c:pt>
                <c:pt idx="324">
                  <c:v>5.7747994938839578E-3</c:v>
                </c:pt>
                <c:pt idx="325">
                  <c:v>-3.1191612478007055E-2</c:v>
                </c:pt>
                <c:pt idx="326">
                  <c:v>1.1811160928344619E-2</c:v>
                </c:pt>
                <c:pt idx="327">
                  <c:v>1.745922137176855E-2</c:v>
                </c:pt>
                <c:pt idx="328">
                  <c:v>1.9048194970694411E-2</c:v>
                </c:pt>
                <c:pt idx="329">
                  <c:v>1.4981553615616894E-2</c:v>
                </c:pt>
                <c:pt idx="330">
                  <c:v>-3.0190972279145682E-2</c:v>
                </c:pt>
                <c:pt idx="331">
                  <c:v>1.5209418663528708E-2</c:v>
                </c:pt>
                <c:pt idx="332">
                  <c:v>-3.7807228399060443E-3</c:v>
                </c:pt>
                <c:pt idx="333">
                  <c:v>-1.5267472130788421E-2</c:v>
                </c:pt>
                <c:pt idx="334">
                  <c:v>7.6628727455690972E-3</c:v>
                </c:pt>
                <c:pt idx="335">
                  <c:v>-1.9268418865877032E-2</c:v>
                </c:pt>
                <c:pt idx="336">
                  <c:v>3.0653741091002305E-2</c:v>
                </c:pt>
                <c:pt idx="337">
                  <c:v>3.1571795875813789E-2</c:v>
                </c:pt>
                <c:pt idx="338">
                  <c:v>2.3487981307213759E-2</c:v>
                </c:pt>
                <c:pt idx="339">
                  <c:v>-1.9838342219664327E-2</c:v>
                </c:pt>
                <c:pt idx="340">
                  <c:v>-1.6529301951210582E-2</c:v>
                </c:pt>
                <c:pt idx="341">
                  <c:v>0</c:v>
                </c:pt>
                <c:pt idx="342">
                  <c:v>-9.3023926623135612E-3</c:v>
                </c:pt>
                <c:pt idx="343">
                  <c:v>1.6682499959936061E-2</c:v>
                </c:pt>
                <c:pt idx="344">
                  <c:v>-5.5299680094610861E-3</c:v>
                </c:pt>
                <c:pt idx="345">
                  <c:v>-2.0542272300314038E-2</c:v>
                </c:pt>
                <c:pt idx="346">
                  <c:v>-2.677024106460478E-2</c:v>
                </c:pt>
                <c:pt idx="347">
                  <c:v>-5.8309203107932096E-3</c:v>
                </c:pt>
                <c:pt idx="348">
                  <c:v>-7.8278286202467916E-3</c:v>
                </c:pt>
                <c:pt idx="349">
                  <c:v>-1.9665689720408269E-3</c:v>
                </c:pt>
                <c:pt idx="350">
                  <c:v>-1.3875346493617068E-2</c:v>
                </c:pt>
                <c:pt idx="351">
                  <c:v>-6.0060240602119218E-3</c:v>
                </c:pt>
                <c:pt idx="352">
                  <c:v>1.3958352250706855E-2</c:v>
                </c:pt>
                <c:pt idx="353">
                  <c:v>-2.1011278212593038E-2</c:v>
                </c:pt>
                <c:pt idx="354">
                  <c:v>-1.8367863331387208E-2</c:v>
                </c:pt>
                <c:pt idx="355">
                  <c:v>2.0576138946801622E-3</c:v>
                </c:pt>
                <c:pt idx="356">
                  <c:v>2.4366687775833305E-2</c:v>
                </c:pt>
                <c:pt idx="357">
                  <c:v>-2.0080328032455234E-3</c:v>
                </c:pt>
                <c:pt idx="358">
                  <c:v>-1.3151428804126895E-2</c:v>
                </c:pt>
                <c:pt idx="359">
                  <c:v>-3.1026273563100618E-2</c:v>
                </c:pt>
                <c:pt idx="360">
                  <c:v>-4.8422584676228765E-2</c:v>
                </c:pt>
                <c:pt idx="361">
                  <c:v>-3.0220542642884408E-2</c:v>
                </c:pt>
                <c:pt idx="362">
                  <c:v>1.3544225107757253E-2</c:v>
                </c:pt>
                <c:pt idx="363">
                  <c:v>-2.3824155727506593E-2</c:v>
                </c:pt>
                <c:pt idx="364">
                  <c:v>4.9282088423018428E-2</c:v>
                </c:pt>
                <c:pt idx="365">
                  <c:v>2.0552372953321199E-2</c:v>
                </c:pt>
                <c:pt idx="366">
                  <c:v>-1.076436658715843E-2</c:v>
                </c:pt>
                <c:pt idx="367">
                  <c:v>-2.7429037170063942E-2</c:v>
                </c:pt>
                <c:pt idx="368">
                  <c:v>4.5660105113759411E-2</c:v>
                </c:pt>
                <c:pt idx="369">
                  <c:v>9.5188450092068399E-3</c:v>
                </c:pt>
                <c:pt idx="370">
                  <c:v>3.6179656577502259E-2</c:v>
                </c:pt>
                <c:pt idx="371">
                  <c:v>6.072893157899082E-3</c:v>
                </c:pt>
                <c:pt idx="372">
                  <c:v>-9.1232259755220629E-3</c:v>
                </c:pt>
                <c:pt idx="373">
                  <c:v>8.113634774169631E-3</c:v>
                </c:pt>
                <c:pt idx="374">
                  <c:v>1.2048338516174574E-2</c:v>
                </c:pt>
                <c:pt idx="375">
                  <c:v>3.9840690148745129E-3</c:v>
                </c:pt>
                <c:pt idx="376">
                  <c:v>-6.9825720111310313E-3</c:v>
                </c:pt>
                <c:pt idx="377">
                  <c:v>-9.0498355199179273E-3</c:v>
                </c:pt>
                <c:pt idx="378">
                  <c:v>1.4042357123038984E-2</c:v>
                </c:pt>
                <c:pt idx="379">
                  <c:v>-1.9940186068643953E-3</c:v>
                </c:pt>
                <c:pt idx="380">
                  <c:v>1.5841915465657923E-2</c:v>
                </c:pt>
                <c:pt idx="381">
                  <c:v>-9.8717484791541171E-3</c:v>
                </c:pt>
                <c:pt idx="382">
                  <c:v>-2.409755157906053E-2</c:v>
                </c:pt>
                <c:pt idx="383">
                  <c:v>1.8127384592556701E-2</c:v>
                </c:pt>
                <c:pt idx="384">
                  <c:v>-1.9980026626731087E-3</c:v>
                </c:pt>
                <c:pt idx="385">
                  <c:v>3.1498667059371016E-2</c:v>
                </c:pt>
                <c:pt idx="386">
                  <c:v>-7.7821404420549628E-3</c:v>
                </c:pt>
                <c:pt idx="387">
                  <c:v>-3.9138993211363287E-3</c:v>
                </c:pt>
                <c:pt idx="388">
                  <c:v>-1.9802627296179754E-2</c:v>
                </c:pt>
                <c:pt idx="389">
                  <c:v>2.7615167032973391E-2</c:v>
                </c:pt>
                <c:pt idx="390">
                  <c:v>5.8196090532640025E-3</c:v>
                </c:pt>
                <c:pt idx="391">
                  <c:v>1.1538589556493806E-2</c:v>
                </c:pt>
                <c:pt idx="392">
                  <c:v>3.8167985267008112E-3</c:v>
                </c:pt>
                <c:pt idx="393">
                  <c:v>3.8022859497384787E-3</c:v>
                </c:pt>
                <c:pt idx="394">
                  <c:v>-1.3371736965889308E-2</c:v>
                </c:pt>
                <c:pt idx="395">
                  <c:v>-1.9249284095843938E-3</c:v>
                </c:pt>
                <c:pt idx="396">
                  <c:v>-1.749315744751723E-2</c:v>
                </c:pt>
                <c:pt idx="397">
                  <c:v>-1.1834457647002796E-2</c:v>
                </c:pt>
                <c:pt idx="398">
                  <c:v>-1.9860979716294028E-3</c:v>
                </c:pt>
                <c:pt idx="399">
                  <c:v>9.8912774787427004E-3</c:v>
                </c:pt>
                <c:pt idx="400">
                  <c:v>7.8431774610258787E-3</c:v>
                </c:pt>
                <c:pt idx="401">
                  <c:v>-2.6721035637614764E-2</c:v>
                </c:pt>
                <c:pt idx="402">
                  <c:v>-5.0276626769655006E-3</c:v>
                </c:pt>
                <c:pt idx="403">
                  <c:v>1.798250255043227E-2</c:v>
                </c:pt>
                <c:pt idx="404">
                  <c:v>-2.9133150269942079E-2</c:v>
                </c:pt>
                <c:pt idx="405">
                  <c:v>-1.1276388067934609E-2</c:v>
                </c:pt>
                <c:pt idx="406">
                  <c:v>2.0597329630105622E-3</c:v>
                </c:pt>
                <c:pt idx="407">
                  <c:v>6.1538655743782859E-3</c:v>
                </c:pt>
                <c:pt idx="408">
                  <c:v>-3.4324742541074607E-2</c:v>
                </c:pt>
                <c:pt idx="409">
                  <c:v>5.2770571008438193E-3</c:v>
                </c:pt>
                <c:pt idx="410">
                  <c:v>2.3922097591418532E-2</c:v>
                </c:pt>
                <c:pt idx="411">
                  <c:v>1.327227241663043E-2</c:v>
                </c:pt>
                <c:pt idx="412">
                  <c:v>-2.6723070140753508E-2</c:v>
                </c:pt>
                <c:pt idx="413">
                  <c:v>-7.3183808076798399E-3</c:v>
                </c:pt>
                <c:pt idx="414">
                  <c:v>-9.4887375087014583E-3</c:v>
                </c:pt>
                <c:pt idx="415">
                  <c:v>-1.0649727916658039E-2</c:v>
                </c:pt>
                <c:pt idx="416">
                  <c:v>2.0138465425359423E-2</c:v>
                </c:pt>
                <c:pt idx="417">
                  <c:v>-1.1609629077839008E-2</c:v>
                </c:pt>
                <c:pt idx="418">
                  <c:v>-1.3896535762524538E-2</c:v>
                </c:pt>
                <c:pt idx="419">
                  <c:v>-2.0664139302942794E-2</c:v>
                </c:pt>
                <c:pt idx="420">
                  <c:v>-1.8858018634396723E-2</c:v>
                </c:pt>
                <c:pt idx="421">
                  <c:v>3.353832098431458E-3</c:v>
                </c:pt>
                <c:pt idx="422">
                  <c:v>-2.2574322038539065E-2</c:v>
                </c:pt>
                <c:pt idx="423">
                  <c:v>-6.8728792877620643E-3</c:v>
                </c:pt>
                <c:pt idx="424">
                  <c:v>-3.0340717052672272E-2</c:v>
                </c:pt>
                <c:pt idx="425">
                  <c:v>-1.1919092237210311E-2</c:v>
                </c:pt>
                <c:pt idx="426">
                  <c:v>2.8370697129215566E-2</c:v>
                </c:pt>
                <c:pt idx="427">
                  <c:v>3.6617363238223309E-2</c:v>
                </c:pt>
                <c:pt idx="428">
                  <c:v>1.3393057336438035E-2</c:v>
                </c:pt>
                <c:pt idx="429">
                  <c:v>-2.9248429126232201E-2</c:v>
                </c:pt>
                <c:pt idx="430">
                  <c:v>-8.701137698962981E-2</c:v>
                </c:pt>
                <c:pt idx="431">
                  <c:v>-1.0012599292429814E-2</c:v>
                </c:pt>
                <c:pt idx="432">
                  <c:v>-6.309169193264721E-3</c:v>
                </c:pt>
                <c:pt idx="433">
                  <c:v>4.2137584448404528E-2</c:v>
                </c:pt>
                <c:pt idx="434">
                  <c:v>-3.7087068662335958E-2</c:v>
                </c:pt>
                <c:pt idx="435">
                  <c:v>2.4876904755404477E-2</c:v>
                </c:pt>
                <c:pt idx="436">
                  <c:v>-2.8662398234886408E-2</c:v>
                </c:pt>
                <c:pt idx="437">
                  <c:v>5.0441468866780029E-3</c:v>
                </c:pt>
                <c:pt idx="438">
                  <c:v>-2.0331068783583633E-2</c:v>
                </c:pt>
                <c:pt idx="439">
                  <c:v>-6.4391722810212011E-3</c:v>
                </c:pt>
                <c:pt idx="440">
                  <c:v>-4.2222630422346703E-2</c:v>
                </c:pt>
                <c:pt idx="441">
                  <c:v>1.3387080782459279E-2</c:v>
                </c:pt>
                <c:pt idx="442">
                  <c:v>2.4952049613489749E-2</c:v>
                </c:pt>
                <c:pt idx="443">
                  <c:v>-1.5686596167699508E-2</c:v>
                </c:pt>
                <c:pt idx="444">
                  <c:v>2.7292142288007554E-2</c:v>
                </c:pt>
                <c:pt idx="445">
                  <c:v>3.8387763071656669E-3</c:v>
                </c:pt>
                <c:pt idx="446">
                  <c:v>8.9002494702640784E-3</c:v>
                </c:pt>
                <c:pt idx="447">
                  <c:v>-2.824321231339505E-2</c:v>
                </c:pt>
                <c:pt idx="448">
                  <c:v>-5.2219439811517126E-3</c:v>
                </c:pt>
                <c:pt idx="449">
                  <c:v>2.0726130517116952E-2</c:v>
                </c:pt>
                <c:pt idx="450">
                  <c:v>2.2814677766171264E-2</c:v>
                </c:pt>
                <c:pt idx="451">
                  <c:v>4.4124804908938095E-2</c:v>
                </c:pt>
                <c:pt idx="452">
                  <c:v>-2.3045289117884019E-2</c:v>
                </c:pt>
                <c:pt idx="453">
                  <c:v>8.013708736309727E-2</c:v>
                </c:pt>
                <c:pt idx="454">
                  <c:v>7.8962621222255398E-3</c:v>
                </c:pt>
                <c:pt idx="455">
                  <c:v>7.5711821735696377E-2</c:v>
                </c:pt>
                <c:pt idx="456">
                  <c:v>1.4478019180653235E-2</c:v>
                </c:pt>
                <c:pt idx="457">
                  <c:v>-4.1152321451065439E-3</c:v>
                </c:pt>
                <c:pt idx="458">
                  <c:v>4.1152321451065794E-3</c:v>
                </c:pt>
                <c:pt idx="459">
                  <c:v>-1.0320009031989472E-2</c:v>
                </c:pt>
                <c:pt idx="460">
                  <c:v>1.8500013743920209E-2</c:v>
                </c:pt>
                <c:pt idx="461">
                  <c:v>2.0345886977874567E-3</c:v>
                </c:pt>
                <c:pt idx="462">
                  <c:v>8.0972102326193028E-3</c:v>
                </c:pt>
                <c:pt idx="463">
                  <c:v>4.024150299725548E-3</c:v>
                </c:pt>
                <c:pt idx="464">
                  <c:v>-3.5772848614305734E-2</c:v>
                </c:pt>
                <c:pt idx="465">
                  <c:v>1.3436894672242647E-2</c:v>
                </c:pt>
                <c:pt idx="466">
                  <c:v>6.1412680220824288E-3</c:v>
                </c:pt>
                <c:pt idx="467">
                  <c:v>1.7198198297220822E-2</c:v>
                </c:pt>
                <c:pt idx="468">
                  <c:v>-1.210912878974945E-2</c:v>
                </c:pt>
                <c:pt idx="469">
                  <c:v>-7.1319711372715899E-3</c:v>
                </c:pt>
                <c:pt idx="470">
                  <c:v>-2.2751756983416069E-2</c:v>
                </c:pt>
                <c:pt idx="471">
                  <c:v>-6.2959284568148118E-3</c:v>
                </c:pt>
                <c:pt idx="472">
                  <c:v>-7.3957019611290246E-3</c:v>
                </c:pt>
                <c:pt idx="473">
                  <c:v>2.0987129164668127E-2</c:v>
                </c:pt>
                <c:pt idx="474">
                  <c:v>-1.3591427203539001E-2</c:v>
                </c:pt>
                <c:pt idx="475">
                  <c:v>-7.3957019611290246E-3</c:v>
                </c:pt>
                <c:pt idx="476">
                  <c:v>1.8908126336834946E-2</c:v>
                </c:pt>
                <c:pt idx="477">
                  <c:v>0</c:v>
                </c:pt>
                <c:pt idx="478">
                  <c:v>-1.9969134393929413E-2</c:v>
                </c:pt>
                <c:pt idx="479">
                  <c:v>-9.600073729019231E-3</c:v>
                </c:pt>
                <c:pt idx="480">
                  <c:v>-1.9481135571822541E-2</c:v>
                </c:pt>
                <c:pt idx="481">
                  <c:v>3.2733253449691085E-3</c:v>
                </c:pt>
                <c:pt idx="482">
                  <c:v>1.9418085857101516E-2</c:v>
                </c:pt>
                <c:pt idx="483">
                  <c:v>-2.8170876966696335E-2</c:v>
                </c:pt>
                <c:pt idx="484">
                  <c:v>3.2912810840727306E-3</c:v>
                </c:pt>
                <c:pt idx="485">
                  <c:v>1.0946908591815748E-3</c:v>
                </c:pt>
                <c:pt idx="486">
                  <c:v>-1.3216051391526375E-2</c:v>
                </c:pt>
                <c:pt idx="487">
                  <c:v>-1.11483874826143E-2</c:v>
                </c:pt>
                <c:pt idx="488">
                  <c:v>5.5897294787868122E-3</c:v>
                </c:pt>
                <c:pt idx="489">
                  <c:v>9.9834439841832052E-3</c:v>
                </c:pt>
                <c:pt idx="490">
                  <c:v>-7.7562715713590967E-3</c:v>
                </c:pt>
                <c:pt idx="491">
                  <c:v>1.9824437784844565E-2</c:v>
                </c:pt>
                <c:pt idx="492">
                  <c:v>0</c:v>
                </c:pt>
                <c:pt idx="493">
                  <c:v>4.7906978409241671E-2</c:v>
                </c:pt>
                <c:pt idx="494">
                  <c:v>1.0341353794732531E-2</c:v>
                </c:pt>
                <c:pt idx="495">
                  <c:v>-3.0911925696728579E-3</c:v>
                </c:pt>
                <c:pt idx="496">
                  <c:v>4.119470295238804E-3</c:v>
                </c:pt>
                <c:pt idx="497">
                  <c:v>2.7371196796131977E-2</c:v>
                </c:pt>
                <c:pt idx="498">
                  <c:v>9.950330853168092E-3</c:v>
                </c:pt>
                <c:pt idx="499">
                  <c:v>-3.9682591756206222E-3</c:v>
                </c:pt>
                <c:pt idx="500">
                  <c:v>7.6519149834196137E-2</c:v>
                </c:pt>
                <c:pt idx="501">
                  <c:v>-3.9441732051296731E-2</c:v>
                </c:pt>
                <c:pt idx="502">
                  <c:v>1.5209418663528708E-2</c:v>
                </c:pt>
                <c:pt idx="503">
                  <c:v>1.8692133012152546E-2</c:v>
                </c:pt>
                <c:pt idx="504">
                  <c:v>3.6968618813262026E-3</c:v>
                </c:pt>
                <c:pt idx="505">
                  <c:v>-2.9964788701936394E-2</c:v>
                </c:pt>
                <c:pt idx="506">
                  <c:v>-5.7197486727869531E-3</c:v>
                </c:pt>
                <c:pt idx="507">
                  <c:v>3.1987675493397101E-2</c:v>
                </c:pt>
                <c:pt idx="508">
                  <c:v>0</c:v>
                </c:pt>
                <c:pt idx="509">
                  <c:v>9.2166551049240476E-3</c:v>
                </c:pt>
                <c:pt idx="510">
                  <c:v>-7.366515816762554E-3</c:v>
                </c:pt>
                <c:pt idx="511">
                  <c:v>7.3665158167626459E-3</c:v>
                </c:pt>
                <c:pt idx="512">
                  <c:v>-3.7387532071620329E-2</c:v>
                </c:pt>
                <c:pt idx="513">
                  <c:v>5.6980211146377959E-3</c:v>
                </c:pt>
                <c:pt idx="514">
                  <c:v>-1.9121041446778397E-2</c:v>
                </c:pt>
                <c:pt idx="515">
                  <c:v>-1.9323677510539241E-3</c:v>
                </c:pt>
                <c:pt idx="516">
                  <c:v>-1.9361090268664404E-3</c:v>
                </c:pt>
                <c:pt idx="517">
                  <c:v>-1.7595761890379601E-2</c:v>
                </c:pt>
                <c:pt idx="518">
                  <c:v>2.1464238668300002E-2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4-46E6-B050-C66B5542CF09}"/>
            </c:ext>
          </c:extLst>
        </c:ser>
        <c:ser>
          <c:idx val="1"/>
          <c:order val="1"/>
          <c:tx>
            <c:strRef>
              <c:f>stock!$F$1</c:f>
              <c:strCache>
                <c:ptCount val="1"/>
                <c:pt idx="0">
                  <c:v>r1101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stock!$F$2:$F$522</c:f>
              <c:numCache>
                <c:formatCode>General</c:formatCode>
                <c:ptCount val="521"/>
                <c:pt idx="0">
                  <c:v>-2.3174981403625899E-3</c:v>
                </c:pt>
                <c:pt idx="1">
                  <c:v>-3.486348679437663E-3</c:v>
                </c:pt>
                <c:pt idx="2">
                  <c:v>-2.3310033864755897E-3</c:v>
                </c:pt>
                <c:pt idx="3">
                  <c:v>2.3310033864756084E-3</c:v>
                </c:pt>
                <c:pt idx="4">
                  <c:v>3.4863486794377376E-3</c:v>
                </c:pt>
                <c:pt idx="5">
                  <c:v>-9.3240768751231776E-3</c:v>
                </c:pt>
                <c:pt idx="6">
                  <c:v>0</c:v>
                </c:pt>
                <c:pt idx="7">
                  <c:v>-3.5190652151958434E-3</c:v>
                </c:pt>
                <c:pt idx="8">
                  <c:v>-1.4201422106167851E-2</c:v>
                </c:pt>
                <c:pt idx="9">
                  <c:v>-8.3782656459975777E-3</c:v>
                </c:pt>
                <c:pt idx="10">
                  <c:v>3.5992840296468214E-3</c:v>
                </c:pt>
                <c:pt idx="11">
                  <c:v>-1.9347640997786009E-2</c:v>
                </c:pt>
                <c:pt idx="12">
                  <c:v>-3.6697288889625131E-3</c:v>
                </c:pt>
                <c:pt idx="13">
                  <c:v>-4.9140148024289293E-3</c:v>
                </c:pt>
                <c:pt idx="14">
                  <c:v>7.3619964410690398E-3</c:v>
                </c:pt>
                <c:pt idx="15">
                  <c:v>-1.353866833279818E-2</c:v>
                </c:pt>
                <c:pt idx="16">
                  <c:v>0</c:v>
                </c:pt>
                <c:pt idx="17">
                  <c:v>-2.4813908513855094E-3</c:v>
                </c:pt>
                <c:pt idx="18">
                  <c:v>-2.4875634718017465E-3</c:v>
                </c:pt>
                <c:pt idx="19">
                  <c:v>1.6059641017345399E-2</c:v>
                </c:pt>
                <c:pt idx="20">
                  <c:v>-1.2262417232441851E-3</c:v>
                </c:pt>
                <c:pt idx="21">
                  <c:v>-4.9200591254498702E-3</c:v>
                </c:pt>
                <c:pt idx="22">
                  <c:v>-3.7059955943175358E-3</c:v>
                </c:pt>
                <c:pt idx="23">
                  <c:v>1.1077036338907624E-2</c:v>
                </c:pt>
                <c:pt idx="24">
                  <c:v>9.744291474678141E-3</c:v>
                </c:pt>
                <c:pt idx="25">
                  <c:v>2.4213086890103454E-3</c:v>
                </c:pt>
                <c:pt idx="26">
                  <c:v>6.0277457975172451E-3</c:v>
                </c:pt>
                <c:pt idx="27">
                  <c:v>4.7961722634930135E-3</c:v>
                </c:pt>
                <c:pt idx="28">
                  <c:v>1.543057322664591E-2</c:v>
                </c:pt>
                <c:pt idx="29">
                  <c:v>2.3529422620266142E-3</c:v>
                </c:pt>
                <c:pt idx="30">
                  <c:v>8.1919709145881585E-3</c:v>
                </c:pt>
                <c:pt idx="31">
                  <c:v>-2.1202207650602937E-2</c:v>
                </c:pt>
                <c:pt idx="32">
                  <c:v>2.3781224049674193E-3</c:v>
                </c:pt>
                <c:pt idx="33">
                  <c:v>1.0632114331047333E-2</c:v>
                </c:pt>
                <c:pt idx="34">
                  <c:v>-1.1757790890119504E-3</c:v>
                </c:pt>
                <c:pt idx="35">
                  <c:v>0</c:v>
                </c:pt>
                <c:pt idx="36">
                  <c:v>3.523198007316878E-3</c:v>
                </c:pt>
                <c:pt idx="37">
                  <c:v>1.7432167168671017E-2</c:v>
                </c:pt>
                <c:pt idx="38">
                  <c:v>-9.2593254127967123E-3</c:v>
                </c:pt>
                <c:pt idx="39">
                  <c:v>-3.4944706497735891E-3</c:v>
                </c:pt>
                <c:pt idx="40">
                  <c:v>-3.5067248092098551E-3</c:v>
                </c:pt>
                <c:pt idx="41">
                  <c:v>-8.23049913651548E-3</c:v>
                </c:pt>
                <c:pt idx="42">
                  <c:v>5.8858321772613503E-3</c:v>
                </c:pt>
                <c:pt idx="43">
                  <c:v>5.8513917684640867E-3</c:v>
                </c:pt>
                <c:pt idx="44">
                  <c:v>5.817352065913264E-3</c:v>
                </c:pt>
                <c:pt idx="45">
                  <c:v>-9.3240768751231776E-3</c:v>
                </c:pt>
                <c:pt idx="46">
                  <c:v>7.0085170885560266E-2</c:v>
                </c:pt>
                <c:pt idx="47">
                  <c:v>-2.1857932199800967E-3</c:v>
                </c:pt>
                <c:pt idx="48">
                  <c:v>-3.2876741941918609E-3</c:v>
                </c:pt>
                <c:pt idx="49">
                  <c:v>0</c:v>
                </c:pt>
                <c:pt idx="50">
                  <c:v>1.3086337242893918E-2</c:v>
                </c:pt>
                <c:pt idx="51">
                  <c:v>7.5553516444494028E-3</c:v>
                </c:pt>
                <c:pt idx="52">
                  <c:v>1.0746911297653593E-3</c:v>
                </c:pt>
                <c:pt idx="53">
                  <c:v>5.35619920052489E-3</c:v>
                </c:pt>
                <c:pt idx="54">
                  <c:v>-2.1390382487493074E-3</c:v>
                </c:pt>
                <c:pt idx="55">
                  <c:v>3.206844009579591E-3</c:v>
                </c:pt>
                <c:pt idx="56">
                  <c:v>-1.0678057608302118E-3</c:v>
                </c:pt>
                <c:pt idx="57">
                  <c:v>2.1344725286326196E-3</c:v>
                </c:pt>
                <c:pt idx="58">
                  <c:v>-4.2735107773819378E-3</c:v>
                </c:pt>
                <c:pt idx="59">
                  <c:v>3.206844009579591E-3</c:v>
                </c:pt>
                <c:pt idx="60">
                  <c:v>7.4428839070784427E-3</c:v>
                </c:pt>
                <c:pt idx="61">
                  <c:v>-4.2462908814512078E-3</c:v>
                </c:pt>
                <c:pt idx="62">
                  <c:v>1.8967902706810827E-2</c:v>
                </c:pt>
                <c:pt idx="63">
                  <c:v>2.2704793693757098E-2</c:v>
                </c:pt>
                <c:pt idx="64">
                  <c:v>2.8170876966696224E-2</c:v>
                </c:pt>
                <c:pt idx="65">
                  <c:v>3.125254350410453E-2</c:v>
                </c:pt>
                <c:pt idx="66">
                  <c:v>6.8736428351810958E-2</c:v>
                </c:pt>
                <c:pt idx="67">
                  <c:v>-2.9145961080802474E-2</c:v>
                </c:pt>
                <c:pt idx="68">
                  <c:v>-2.0542272300314038E-2</c:v>
                </c:pt>
                <c:pt idx="69">
                  <c:v>1.8850146957714257E-3</c:v>
                </c:pt>
                <c:pt idx="70">
                  <c:v>-7.5614727005764749E-3</c:v>
                </c:pt>
                <c:pt idx="71">
                  <c:v>9.4429408002820875E-3</c:v>
                </c:pt>
                <c:pt idx="72">
                  <c:v>-2.089344758827745E-2</c:v>
                </c:pt>
                <c:pt idx="73">
                  <c:v>-1.7425416713859058E-2</c:v>
                </c:pt>
                <c:pt idx="74">
                  <c:v>-1.972450534777859E-2</c:v>
                </c:pt>
                <c:pt idx="75">
                  <c:v>1.1881327886752686E-2</c:v>
                </c:pt>
                <c:pt idx="76">
                  <c:v>4.2395558967685765E-2</c:v>
                </c:pt>
                <c:pt idx="77">
                  <c:v>-1.3295542481244727E-2</c:v>
                </c:pt>
                <c:pt idx="78">
                  <c:v>1.1406967793376599E-2</c:v>
                </c:pt>
                <c:pt idx="79">
                  <c:v>-2.4881666376736548E-2</c:v>
                </c:pt>
                <c:pt idx="80">
                  <c:v>-3.9530838756635205E-2</c:v>
                </c:pt>
                <c:pt idx="81">
                  <c:v>-8.0972102326193618E-3</c:v>
                </c:pt>
                <c:pt idx="82">
                  <c:v>8.0972102326193028E-3</c:v>
                </c:pt>
                <c:pt idx="83">
                  <c:v>-3.4875329314012271E-2</c:v>
                </c:pt>
                <c:pt idx="84">
                  <c:v>4.2907501011276598E-2</c:v>
                </c:pt>
                <c:pt idx="85">
                  <c:v>9.950330853168092E-3</c:v>
                </c:pt>
                <c:pt idx="86">
                  <c:v>5.9230183031220712E-3</c:v>
                </c:pt>
                <c:pt idx="87">
                  <c:v>7.843177461026099E-3</c:v>
                </c:pt>
                <c:pt idx="88">
                  <c:v>1.9512201312615277E-3</c:v>
                </c:pt>
                <c:pt idx="89">
                  <c:v>-3.9062549670649885E-3</c:v>
                </c:pt>
                <c:pt idx="90">
                  <c:v>-7.8585866125212706E-3</c:v>
                </c:pt>
                <c:pt idx="91">
                  <c:v>-7.9208334914441098E-3</c:v>
                </c:pt>
                <c:pt idx="92">
                  <c:v>5.9464991877265236E-3</c:v>
                </c:pt>
                <c:pt idx="93">
                  <c:v>1.9570096194097296E-2</c:v>
                </c:pt>
                <c:pt idx="94">
                  <c:v>-1.9398648178265917E-3</c:v>
                </c:pt>
                <c:pt idx="95">
                  <c:v>9.6619109117368901E-3</c:v>
                </c:pt>
                <c:pt idx="96">
                  <c:v>5.7526524894498414E-3</c:v>
                </c:pt>
                <c:pt idx="97">
                  <c:v>-7.6775808990341941E-3</c:v>
                </c:pt>
                <c:pt idx="98">
                  <c:v>-7.7369825021524515E-3</c:v>
                </c:pt>
                <c:pt idx="99">
                  <c:v>-1.9436352085710144E-3</c:v>
                </c:pt>
                <c:pt idx="100">
                  <c:v>-1.9474202843955666E-3</c:v>
                </c:pt>
                <c:pt idx="101">
                  <c:v>3.8910554929667217E-3</c:v>
                </c:pt>
                <c:pt idx="102">
                  <c:v>-1.9436352085710144E-3</c:v>
                </c:pt>
                <c:pt idx="103">
                  <c:v>-1.9474202843955666E-3</c:v>
                </c:pt>
                <c:pt idx="104">
                  <c:v>1.1628037995119214E-2</c:v>
                </c:pt>
                <c:pt idx="105">
                  <c:v>-7.7369825021524515E-3</c:v>
                </c:pt>
                <c:pt idx="106">
                  <c:v>-9.7561749453646852E-3</c:v>
                </c:pt>
                <c:pt idx="107">
                  <c:v>-5.8997221271882708E-3</c:v>
                </c:pt>
                <c:pt idx="108">
                  <c:v>3.9370129593395992E-3</c:v>
                </c:pt>
                <c:pt idx="109">
                  <c:v>1.9627091678486889E-3</c:v>
                </c:pt>
                <c:pt idx="110">
                  <c:v>1.9588644853329716E-3</c:v>
                </c:pt>
                <c:pt idx="111">
                  <c:v>-1.958864485333034E-3</c:v>
                </c:pt>
                <c:pt idx="112">
                  <c:v>1.9588644853329716E-3</c:v>
                </c:pt>
                <c:pt idx="113">
                  <c:v>1.9550348358032951E-3</c:v>
                </c:pt>
                <c:pt idx="114">
                  <c:v>-3.9138993211363287E-3</c:v>
                </c:pt>
                <c:pt idx="115">
                  <c:v>-7.874056430905883E-3</c:v>
                </c:pt>
                <c:pt idx="116">
                  <c:v>-1.9782400121057075E-3</c:v>
                </c:pt>
                <c:pt idx="117">
                  <c:v>1.9782400121057205E-3</c:v>
                </c:pt>
                <c:pt idx="118">
                  <c:v>1.1787955752042173E-2</c:v>
                </c:pt>
                <c:pt idx="119">
                  <c:v>1.9512201312615277E-3</c:v>
                </c:pt>
                <c:pt idx="120">
                  <c:v>2.8820438535491884E-2</c:v>
                </c:pt>
                <c:pt idx="121">
                  <c:v>-1.5267472130788421E-2</c:v>
                </c:pt>
                <c:pt idx="122">
                  <c:v>3.8387763071656669E-3</c:v>
                </c:pt>
                <c:pt idx="123">
                  <c:v>-5.7637047167501294E-3</c:v>
                </c:pt>
                <c:pt idx="124">
                  <c:v>-7.7369825021524515E-3</c:v>
                </c:pt>
                <c:pt idx="125">
                  <c:v>1.9398648178266761E-3</c:v>
                </c:pt>
                <c:pt idx="126">
                  <c:v>-1.9398648178265917E-3</c:v>
                </c:pt>
                <c:pt idx="127">
                  <c:v>9.6619109117368901E-3</c:v>
                </c:pt>
                <c:pt idx="128">
                  <c:v>-5.7859370670438875E-3</c:v>
                </c:pt>
                <c:pt idx="129">
                  <c:v>1.9323677510538603E-3</c:v>
                </c:pt>
                <c:pt idx="130">
                  <c:v>5.7747994938839578E-3</c:v>
                </c:pt>
                <c:pt idx="131">
                  <c:v>1.7126964792800636E-2</c:v>
                </c:pt>
                <c:pt idx="132">
                  <c:v>3.7664827954768648E-3</c:v>
                </c:pt>
                <c:pt idx="133">
                  <c:v>-3.7664827954768934E-3</c:v>
                </c:pt>
                <c:pt idx="134">
                  <c:v>-1.1385322225125352E-2</c:v>
                </c:pt>
                <c:pt idx="135">
                  <c:v>9.4967475372572073E-3</c:v>
                </c:pt>
                <c:pt idx="136">
                  <c:v>-5.6872191205894641E-3</c:v>
                </c:pt>
                <c:pt idx="137">
                  <c:v>3.7950709685515343E-3</c:v>
                </c:pt>
                <c:pt idx="138">
                  <c:v>2.061928720273561E-2</c:v>
                </c:pt>
                <c:pt idx="139">
                  <c:v>-1.8570107472127711E-3</c:v>
                </c:pt>
                <c:pt idx="140">
                  <c:v>-2.0658011620421985E-2</c:v>
                </c:pt>
                <c:pt idx="141">
                  <c:v>3.7878833169369352E-3</c:v>
                </c:pt>
                <c:pt idx="142">
                  <c:v>-9.4967475372571969E-3</c:v>
                </c:pt>
                <c:pt idx="143">
                  <c:v>-9.5878011551535133E-3</c:v>
                </c:pt>
                <c:pt idx="144">
                  <c:v>-1.553429296218412E-2</c:v>
                </c:pt>
                <c:pt idx="145">
                  <c:v>-7.0951735972284491E-2</c:v>
                </c:pt>
                <c:pt idx="146">
                  <c:v>1.6667052485211643E-2</c:v>
                </c:pt>
                <c:pt idx="147">
                  <c:v>-9.3410123931387361E-3</c:v>
                </c:pt>
                <c:pt idx="148">
                  <c:v>-1.364850583156004E-2</c:v>
                </c:pt>
                <c:pt idx="149">
                  <c:v>-1.057641558135424E-3</c:v>
                </c:pt>
                <c:pt idx="150">
                  <c:v>-2.2472855852058514E-2</c:v>
                </c:pt>
                <c:pt idx="151">
                  <c:v>-1.0828371388320486E-3</c:v>
                </c:pt>
                <c:pt idx="152">
                  <c:v>1.398624197473987E-2</c:v>
                </c:pt>
                <c:pt idx="153">
                  <c:v>-1.0689471889049331E-3</c:v>
                </c:pt>
                <c:pt idx="154">
                  <c:v>9.5796368568138151E-3</c:v>
                </c:pt>
                <c:pt idx="155">
                  <c:v>-5.3106869372378214E-3</c:v>
                </c:pt>
                <c:pt idx="156">
                  <c:v>1.0593319401665021E-2</c:v>
                </c:pt>
                <c:pt idx="157">
                  <c:v>3.15623618143741E-3</c:v>
                </c:pt>
                <c:pt idx="158">
                  <c:v>1.7699577099400857E-2</c:v>
                </c:pt>
                <c:pt idx="159">
                  <c:v>-1.0325246141892643E-3</c:v>
                </c:pt>
                <c:pt idx="160">
                  <c:v>-1.0384309305716493E-2</c:v>
                </c:pt>
                <c:pt idx="161">
                  <c:v>1.2448293526568082E-2</c:v>
                </c:pt>
                <c:pt idx="162">
                  <c:v>6.1665149156639584E-3</c:v>
                </c:pt>
                <c:pt idx="163">
                  <c:v>-1.025115415245297E-3</c:v>
                </c:pt>
                <c:pt idx="164">
                  <c:v>-4.111002706522318E-3</c:v>
                </c:pt>
                <c:pt idx="165">
                  <c:v>-7.2351736807792248E-3</c:v>
                </c:pt>
                <c:pt idx="166">
                  <c:v>1.6461277054071931E-2</c:v>
                </c:pt>
                <c:pt idx="167">
                  <c:v>2.2200709980192551E-2</c:v>
                </c:pt>
                <c:pt idx="168">
                  <c:v>2.5617164370300326E-2</c:v>
                </c:pt>
                <c:pt idx="169">
                  <c:v>-3.8986404156571976E-3</c:v>
                </c:pt>
                <c:pt idx="170">
                  <c:v>9.7182494689213462E-3</c:v>
                </c:pt>
                <c:pt idx="171">
                  <c:v>-1.9531870917245956E-2</c:v>
                </c:pt>
                <c:pt idx="172">
                  <c:v>0</c:v>
                </c:pt>
                <c:pt idx="173">
                  <c:v>9.8136214483246706E-3</c:v>
                </c:pt>
                <c:pt idx="174">
                  <c:v>1.9512201312615277E-3</c:v>
                </c:pt>
                <c:pt idx="175">
                  <c:v>-3.9062549670649885E-3</c:v>
                </c:pt>
                <c:pt idx="176">
                  <c:v>-1.958864485333034E-3</c:v>
                </c:pt>
                <c:pt idx="177">
                  <c:v>-7.874056430905883E-3</c:v>
                </c:pt>
                <c:pt idx="178">
                  <c:v>7.8740564309058656E-3</c:v>
                </c:pt>
                <c:pt idx="179">
                  <c:v>-1.5810606026642204E-2</c:v>
                </c:pt>
                <c:pt idx="180">
                  <c:v>-3.9920212695375608E-3</c:v>
                </c:pt>
                <c:pt idx="181">
                  <c:v>5.9820716775474689E-3</c:v>
                </c:pt>
                <c:pt idx="182">
                  <c:v>-7.9840743482205313E-3</c:v>
                </c:pt>
                <c:pt idx="183">
                  <c:v>9.9701723198498508E-3</c:v>
                </c:pt>
                <c:pt idx="184">
                  <c:v>0</c:v>
                </c:pt>
                <c:pt idx="185">
                  <c:v>-3.9761483796392945E-3</c:v>
                </c:pt>
                <c:pt idx="186">
                  <c:v>5.9583095836306249E-3</c:v>
                </c:pt>
                <c:pt idx="187">
                  <c:v>-1.1952333523841171E-2</c:v>
                </c:pt>
                <c:pt idx="188">
                  <c:v>4.0000053333461372E-3</c:v>
                </c:pt>
                <c:pt idx="189">
                  <c:v>-6.0060240602119218E-3</c:v>
                </c:pt>
                <c:pt idx="190">
                  <c:v>-1.4155949230132298E-2</c:v>
                </c:pt>
                <c:pt idx="191">
                  <c:v>-1.5392812901171527E-2</c:v>
                </c:pt>
                <c:pt idx="192">
                  <c:v>8.2389755445528619E-3</c:v>
                </c:pt>
                <c:pt idx="193">
                  <c:v>1.0251154152453505E-3</c:v>
                </c:pt>
                <c:pt idx="194">
                  <c:v>-1.133448507410653E-2</c:v>
                </c:pt>
                <c:pt idx="195">
                  <c:v>4.1365105517802755E-3</c:v>
                </c:pt>
                <c:pt idx="196">
                  <c:v>-2.0661164374718927E-3</c:v>
                </c:pt>
                <c:pt idx="197">
                  <c:v>3.0975760441341845E-3</c:v>
                </c:pt>
                <c:pt idx="198">
                  <c:v>-5.1679701584425612E-3</c:v>
                </c:pt>
                <c:pt idx="199">
                  <c:v>0</c:v>
                </c:pt>
                <c:pt idx="200">
                  <c:v>-2.0746895408603554E-3</c:v>
                </c:pt>
                <c:pt idx="201">
                  <c:v>0</c:v>
                </c:pt>
                <c:pt idx="202">
                  <c:v>-1.0389611324190292E-3</c:v>
                </c:pt>
                <c:pt idx="203">
                  <c:v>1.0389611324190385E-3</c:v>
                </c:pt>
                <c:pt idx="204">
                  <c:v>1.6478230732384899E-2</c:v>
                </c:pt>
                <c:pt idx="205">
                  <c:v>-3.0690561174179947E-3</c:v>
                </c:pt>
                <c:pt idx="206">
                  <c:v>-2.0512827705572493E-3</c:v>
                </c:pt>
                <c:pt idx="207">
                  <c:v>2.0512827705573612E-3</c:v>
                </c:pt>
                <c:pt idx="208">
                  <c:v>-2.0512827705572493E-3</c:v>
                </c:pt>
                <c:pt idx="209">
                  <c:v>-2.055499182095999E-3</c:v>
                </c:pt>
                <c:pt idx="210">
                  <c:v>1.0282777255658433E-3</c:v>
                </c:pt>
                <c:pt idx="211">
                  <c:v>-2.057613894680154E-3</c:v>
                </c:pt>
                <c:pt idx="212">
                  <c:v>-5.1626340788069429E-3</c:v>
                </c:pt>
                <c:pt idx="213">
                  <c:v>0</c:v>
                </c:pt>
                <c:pt idx="214">
                  <c:v>-8.3160562416573925E-3</c:v>
                </c:pt>
                <c:pt idx="215">
                  <c:v>-2.0898649194592421E-3</c:v>
                </c:pt>
                <c:pt idx="216">
                  <c:v>-7.3491144414733417E-3</c:v>
                </c:pt>
                <c:pt idx="217">
                  <c:v>-6.3425159764705164E-3</c:v>
                </c:pt>
                <c:pt idx="218">
                  <c:v>-1.3881696486155861E-2</c:v>
                </c:pt>
                <c:pt idx="219">
                  <c:v>0</c:v>
                </c:pt>
                <c:pt idx="220">
                  <c:v>-1.0810916104215617E-2</c:v>
                </c:pt>
                <c:pt idx="221">
                  <c:v>1.2959144642505116E-2</c:v>
                </c:pt>
                <c:pt idx="222">
                  <c:v>-6.4585800394119314E-3</c:v>
                </c:pt>
                <c:pt idx="223">
                  <c:v>2.1574981400213143E-3</c:v>
                </c:pt>
                <c:pt idx="224">
                  <c:v>1.9210836265677673E-2</c:v>
                </c:pt>
                <c:pt idx="225">
                  <c:v>5.2714934935119782E-3</c:v>
                </c:pt>
                <c:pt idx="226">
                  <c:v>3.1496089028964225E-3</c:v>
                </c:pt>
                <c:pt idx="227">
                  <c:v>-6.309169193264832E-3</c:v>
                </c:pt>
                <c:pt idx="228">
                  <c:v>-2.1119332031436129E-3</c:v>
                </c:pt>
                <c:pt idx="229">
                  <c:v>-4.237294475515155E-3</c:v>
                </c:pt>
                <c:pt idx="230">
                  <c:v>-2.1253993123134776E-3</c:v>
                </c:pt>
                <c:pt idx="231">
                  <c:v>-1.0643960557865904E-3</c:v>
                </c:pt>
                <c:pt idx="232">
                  <c:v>-1.0655302020382848E-3</c:v>
                </c:pt>
                <c:pt idx="233">
                  <c:v>1.165884960370321E-2</c:v>
                </c:pt>
                <c:pt idx="234">
                  <c:v>-1.0542963549061591E-3</c:v>
                </c:pt>
                <c:pt idx="235">
                  <c:v>-3.1695747612790672E-3</c:v>
                </c:pt>
                <c:pt idx="236">
                  <c:v>3.1695747612790395E-3</c:v>
                </c:pt>
                <c:pt idx="237">
                  <c:v>6.3091691932647556E-3</c:v>
                </c:pt>
                <c:pt idx="238">
                  <c:v>4.1841065225738695E-3</c:v>
                </c:pt>
                <c:pt idx="239">
                  <c:v>4.1666726948459123E-3</c:v>
                </c:pt>
                <c:pt idx="240">
                  <c:v>1.0389611324190385E-3</c:v>
                </c:pt>
                <c:pt idx="241">
                  <c:v>0</c:v>
                </c:pt>
                <c:pt idx="242">
                  <c:v>-3.1201273362436339E-3</c:v>
                </c:pt>
                <c:pt idx="243">
                  <c:v>-1.152448585195396E-2</c:v>
                </c:pt>
                <c:pt idx="244">
                  <c:v>-3.1662295580496607E-3</c:v>
                </c:pt>
                <c:pt idx="245">
                  <c:v>-3.1762864184207069E-3</c:v>
                </c:pt>
                <c:pt idx="246">
                  <c:v>9.4987521579079047E-3</c:v>
                </c:pt>
                <c:pt idx="247">
                  <c:v>-3.1562361814374373E-3</c:v>
                </c:pt>
                <c:pt idx="248">
                  <c:v>-3.1662295580496607E-3</c:v>
                </c:pt>
                <c:pt idx="249">
                  <c:v>4.2194155427082896E-3</c:v>
                </c:pt>
                <c:pt idx="250">
                  <c:v>0</c:v>
                </c:pt>
                <c:pt idx="251">
                  <c:v>9.4290902888516867E-3</c:v>
                </c:pt>
                <c:pt idx="252">
                  <c:v>-7.3260400920728977E-3</c:v>
                </c:pt>
                <c:pt idx="253">
                  <c:v>0</c:v>
                </c:pt>
                <c:pt idx="254">
                  <c:v>3.1463056893649226E-3</c:v>
                </c:pt>
                <c:pt idx="255">
                  <c:v>-3.1463056893649482E-3</c:v>
                </c:pt>
                <c:pt idx="256">
                  <c:v>-2.1030501967787877E-3</c:v>
                </c:pt>
                <c:pt idx="257">
                  <c:v>-2.1074823395646983E-3</c:v>
                </c:pt>
                <c:pt idx="258">
                  <c:v>-5.2882196215643011E-3</c:v>
                </c:pt>
                <c:pt idx="259">
                  <c:v>-7.450806155865527E-3</c:v>
                </c:pt>
                <c:pt idx="260">
                  <c:v>1.067805760830137E-3</c:v>
                </c:pt>
                <c:pt idx="261">
                  <c:v>5.3219923379408925E-3</c:v>
                </c:pt>
                <c:pt idx="262">
                  <c:v>-3.1897953681001494E-3</c:v>
                </c:pt>
                <c:pt idx="263">
                  <c:v>7.4270898436152814E-3</c:v>
                </c:pt>
                <c:pt idx="264">
                  <c:v>5.2714934935119782E-3</c:v>
                </c:pt>
                <c:pt idx="265">
                  <c:v>0</c:v>
                </c:pt>
                <c:pt idx="266">
                  <c:v>-8.4477799119327575E-3</c:v>
                </c:pt>
                <c:pt idx="267">
                  <c:v>-3.1864073694078689E-3</c:v>
                </c:pt>
                <c:pt idx="268">
                  <c:v>0</c:v>
                </c:pt>
                <c:pt idx="269">
                  <c:v>9.5289233458783259E-3</c:v>
                </c:pt>
                <c:pt idx="270">
                  <c:v>0</c:v>
                </c:pt>
                <c:pt idx="271">
                  <c:v>3.15623618143741E-3</c:v>
                </c:pt>
                <c:pt idx="272">
                  <c:v>2.0986366569212054E-3</c:v>
                </c:pt>
                <c:pt idx="273">
                  <c:v>-1.048767794084488E-3</c:v>
                </c:pt>
                <c:pt idx="274">
                  <c:v>-7.372334602323837E-3</c:v>
                </c:pt>
                <c:pt idx="275">
                  <c:v>1.0565241342000899E-3</c:v>
                </c:pt>
                <c:pt idx="276">
                  <c:v>9.4588198653228692E-3</c:v>
                </c:pt>
                <c:pt idx="277">
                  <c:v>4.175371410480592E-3</c:v>
                </c:pt>
                <c:pt idx="278">
                  <c:v>1.0411245084105101E-3</c:v>
                </c:pt>
                <c:pt idx="279">
                  <c:v>-8.3595053160902995E-3</c:v>
                </c:pt>
                <c:pt idx="280">
                  <c:v>-1.1609629077839008E-2</c:v>
                </c:pt>
                <c:pt idx="281">
                  <c:v>-3.1897953681001494E-3</c:v>
                </c:pt>
                <c:pt idx="282">
                  <c:v>6.3694482854797074E-3</c:v>
                </c:pt>
                <c:pt idx="283">
                  <c:v>7.3801072976226803E-3</c:v>
                </c:pt>
                <c:pt idx="284">
                  <c:v>-3.1562361814374373E-3</c:v>
                </c:pt>
                <c:pt idx="285">
                  <c:v>2.1052639354624146E-3</c:v>
                </c:pt>
                <c:pt idx="286">
                  <c:v>8.377012338048084E-3</c:v>
                </c:pt>
                <c:pt idx="287">
                  <c:v>-2.0876834304839552E-3</c:v>
                </c:pt>
                <c:pt idx="288">
                  <c:v>3.1298930089275656E-3</c:v>
                </c:pt>
                <c:pt idx="289">
                  <c:v>1.9598358068628446E-2</c:v>
                </c:pt>
                <c:pt idx="290">
                  <c:v>1.6211094628082248E-2</c:v>
                </c:pt>
                <c:pt idx="291">
                  <c:v>-1.0055305020186497E-3</c:v>
                </c:pt>
                <c:pt idx="292">
                  <c:v>-1.0065426114015058E-3</c:v>
                </c:pt>
                <c:pt idx="293">
                  <c:v>6.0241146033810974E-3</c:v>
                </c:pt>
                <c:pt idx="294">
                  <c:v>-5.0175719919794805E-3</c:v>
                </c:pt>
                <c:pt idx="295">
                  <c:v>0</c:v>
                </c:pt>
                <c:pt idx="296">
                  <c:v>2.0100509280241E-3</c:v>
                </c:pt>
                <c:pt idx="297">
                  <c:v>1.003512377240109E-3</c:v>
                </c:pt>
                <c:pt idx="298">
                  <c:v>1.0025063496255707E-3</c:v>
                </c:pt>
                <c:pt idx="299">
                  <c:v>-3.0105391528711519E-3</c:v>
                </c:pt>
                <c:pt idx="300">
                  <c:v>9.0045630930817525E-3</c:v>
                </c:pt>
                <c:pt idx="301">
                  <c:v>-1.3032765921686616E-2</c:v>
                </c:pt>
                <c:pt idx="302">
                  <c:v>5.0327232546101986E-3</c:v>
                </c:pt>
                <c:pt idx="303">
                  <c:v>-7.0529259618859839E-3</c:v>
                </c:pt>
                <c:pt idx="304">
                  <c:v>-2.9761047160830237E-2</c:v>
                </c:pt>
                <c:pt idx="305">
                  <c:v>0</c:v>
                </c:pt>
                <c:pt idx="306">
                  <c:v>-6.2696130135953742E-3</c:v>
                </c:pt>
                <c:pt idx="307">
                  <c:v>-1.2658396871923465E-2</c:v>
                </c:pt>
                <c:pt idx="308">
                  <c:v>-1.2820688429061434E-2</c:v>
                </c:pt>
                <c:pt idx="309">
                  <c:v>-3.2310205814464203E-3</c:v>
                </c:pt>
                <c:pt idx="310">
                  <c:v>5.3792491197359304E-3</c:v>
                </c:pt>
                <c:pt idx="311">
                  <c:v>4.2826617920007281E-3</c:v>
                </c:pt>
                <c:pt idx="312">
                  <c:v>-5.3561992005249576E-3</c:v>
                </c:pt>
                <c:pt idx="313">
                  <c:v>-9.7140537204731051E-3</c:v>
                </c:pt>
                <c:pt idx="314">
                  <c:v>2.1668480850902932E-3</c:v>
                </c:pt>
                <c:pt idx="315">
                  <c:v>-8.6957069675540448E-3</c:v>
                </c:pt>
                <c:pt idx="316">
                  <c:v>6.528858882463631E-3</c:v>
                </c:pt>
                <c:pt idx="317">
                  <c:v>-4.3478329361033982E-3</c:v>
                </c:pt>
                <c:pt idx="318">
                  <c:v>-1.2054940505353743E-2</c:v>
                </c:pt>
                <c:pt idx="319">
                  <c:v>3.3021493957590318E-3</c:v>
                </c:pt>
                <c:pt idx="320">
                  <c:v>2.195390563435656E-3</c:v>
                </c:pt>
                <c:pt idx="321">
                  <c:v>-1.102547001170771E-2</c:v>
                </c:pt>
                <c:pt idx="322">
                  <c:v>-1.902687505469421E-2</c:v>
                </c:pt>
                <c:pt idx="323">
                  <c:v>-9.0806526357464813E-3</c:v>
                </c:pt>
                <c:pt idx="324">
                  <c:v>-2.7747444880503951E-2</c:v>
                </c:pt>
                <c:pt idx="325">
                  <c:v>-4.434519252757213E-2</c:v>
                </c:pt>
                <c:pt idx="326">
                  <c:v>1.9418085857101731E-2</c:v>
                </c:pt>
                <c:pt idx="327">
                  <c:v>-8.4490544865276334E-3</c:v>
                </c:pt>
                <c:pt idx="328">
                  <c:v>6.0423144559626617E-3</c:v>
                </c:pt>
                <c:pt idx="329">
                  <c:v>2.4067400305650593E-3</c:v>
                </c:pt>
                <c:pt idx="330">
                  <c:v>-1.2092045765028633E-2</c:v>
                </c:pt>
                <c:pt idx="331">
                  <c:v>1.215805620889728E-3</c:v>
                </c:pt>
                <c:pt idx="332">
                  <c:v>1.2143292324019804E-3</c:v>
                </c:pt>
                <c:pt idx="333">
                  <c:v>0</c:v>
                </c:pt>
                <c:pt idx="334">
                  <c:v>1.0863112257370931E-2</c:v>
                </c:pt>
                <c:pt idx="335">
                  <c:v>1.1997601919040951E-3</c:v>
                </c:pt>
                <c:pt idx="336">
                  <c:v>1.1919092237210284E-2</c:v>
                </c:pt>
                <c:pt idx="337">
                  <c:v>1.4117881545784803E-2</c:v>
                </c:pt>
                <c:pt idx="338">
                  <c:v>-4.6838493124263143E-3</c:v>
                </c:pt>
                <c:pt idx="339">
                  <c:v>-1.1806512586988952E-2</c:v>
                </c:pt>
                <c:pt idx="340">
                  <c:v>-9.5466118835798881E-3</c:v>
                </c:pt>
                <c:pt idx="341">
                  <c:v>-3.6036075032986558E-3</c:v>
                </c:pt>
                <c:pt idx="342">
                  <c:v>-4.8250998317567965E-3</c:v>
                </c:pt>
                <c:pt idx="343">
                  <c:v>9.6270298271642022E-3</c:v>
                </c:pt>
                <c:pt idx="344">
                  <c:v>-4.801929995407306E-3</c:v>
                </c:pt>
                <c:pt idx="345">
                  <c:v>-3.6166404701884389E-3</c:v>
                </c:pt>
                <c:pt idx="346">
                  <c:v>-1.4598799421152749E-2</c:v>
                </c:pt>
                <c:pt idx="347">
                  <c:v>-1.7305747097592451E-2</c:v>
                </c:pt>
                <c:pt idx="348">
                  <c:v>-1.2476607981553632E-3</c:v>
                </c:pt>
                <c:pt idx="349">
                  <c:v>-1.2492194004318168E-3</c:v>
                </c:pt>
                <c:pt idx="350">
                  <c:v>-1.0050335853501451E-2</c:v>
                </c:pt>
                <c:pt idx="351">
                  <c:v>-1.9121041446778397E-2</c:v>
                </c:pt>
                <c:pt idx="352">
                  <c:v>1.5325970478226772E-2</c:v>
                </c:pt>
                <c:pt idx="353">
                  <c:v>1.2666246151927618E-3</c:v>
                </c:pt>
                <c:pt idx="354">
                  <c:v>-1.2739025777429714E-2</c:v>
                </c:pt>
                <c:pt idx="355">
                  <c:v>1.2739025777429712E-2</c:v>
                </c:pt>
                <c:pt idx="356">
                  <c:v>7.5662403833156562E-3</c:v>
                </c:pt>
                <c:pt idx="357">
                  <c:v>-5.0377940299570698E-3</c:v>
                </c:pt>
                <c:pt idx="358">
                  <c:v>-1.2634240467721285E-3</c:v>
                </c:pt>
                <c:pt idx="359">
                  <c:v>-1.2650223065866339E-3</c:v>
                </c:pt>
                <c:pt idx="360">
                  <c:v>2.129072280888173E-2</c:v>
                </c:pt>
                <c:pt idx="361">
                  <c:v>-8.7119406020215676E-3</c:v>
                </c:pt>
                <c:pt idx="362">
                  <c:v>1.8576385572935457E-2</c:v>
                </c:pt>
                <c:pt idx="363">
                  <c:v>-1.8576385572935419E-2</c:v>
                </c:pt>
                <c:pt idx="364">
                  <c:v>2.2250608934819723E-2</c:v>
                </c:pt>
                <c:pt idx="365">
                  <c:v>-2.4479816386401127E-3</c:v>
                </c:pt>
                <c:pt idx="366">
                  <c:v>7.3260400920731016E-3</c:v>
                </c:pt>
                <c:pt idx="367">
                  <c:v>-2.4360547978811158E-3</c:v>
                </c:pt>
                <c:pt idx="368">
                  <c:v>1.9324272826402842E-2</c:v>
                </c:pt>
                <c:pt idx="369">
                  <c:v>-2.3952107259547105E-3</c:v>
                </c:pt>
                <c:pt idx="370">
                  <c:v>-2.9199154692262353E-2</c:v>
                </c:pt>
                <c:pt idx="371">
                  <c:v>4.9261183360560026E-3</c:v>
                </c:pt>
                <c:pt idx="372">
                  <c:v>2.3073276164302336E-2</c:v>
                </c:pt>
                <c:pt idx="373">
                  <c:v>-1.2012013456340143E-3</c:v>
                </c:pt>
                <c:pt idx="374">
                  <c:v>-8.9199082959522849E-2</c:v>
                </c:pt>
                <c:pt idx="375">
                  <c:v>-9.2409898537295608E-3</c:v>
                </c:pt>
                <c:pt idx="376">
                  <c:v>3.9708854294927204E-3</c:v>
                </c:pt>
                <c:pt idx="377">
                  <c:v>-1.3218772579159355E-3</c:v>
                </c:pt>
                <c:pt idx="378">
                  <c:v>1.3218772579158475E-3</c:v>
                </c:pt>
                <c:pt idx="379">
                  <c:v>9.2045357290717056E-3</c:v>
                </c:pt>
                <c:pt idx="380">
                  <c:v>1.4295240186826532E-2</c:v>
                </c:pt>
                <c:pt idx="381">
                  <c:v>1.9169916107720123E-2</c:v>
                </c:pt>
                <c:pt idx="382">
                  <c:v>-8.9002494702641252E-3</c:v>
                </c:pt>
                <c:pt idx="383">
                  <c:v>-1.2779554454919577E-3</c:v>
                </c:pt>
                <c:pt idx="384">
                  <c:v>-8.9917111919640726E-3</c:v>
                </c:pt>
                <c:pt idx="385">
                  <c:v>2.5773210143005408E-3</c:v>
                </c:pt>
                <c:pt idx="386">
                  <c:v>-3.8684767779203176E-3</c:v>
                </c:pt>
                <c:pt idx="387">
                  <c:v>1.2911557636198078E-3</c:v>
                </c:pt>
                <c:pt idx="388">
                  <c:v>0</c:v>
                </c:pt>
                <c:pt idx="389">
                  <c:v>1.5365219064056359E-2</c:v>
                </c:pt>
                <c:pt idx="390">
                  <c:v>-1.271455988196832E-3</c:v>
                </c:pt>
                <c:pt idx="391">
                  <c:v>0</c:v>
                </c:pt>
                <c:pt idx="392">
                  <c:v>1.2714559881968875E-3</c:v>
                </c:pt>
                <c:pt idx="393">
                  <c:v>1.6383479250524125E-2</c:v>
                </c:pt>
                <c:pt idx="394">
                  <c:v>-5.0125418235443982E-3</c:v>
                </c:pt>
                <c:pt idx="395">
                  <c:v>-8.8328649985086136E-3</c:v>
                </c:pt>
                <c:pt idx="396">
                  <c:v>5.0569007889737115E-3</c:v>
                </c:pt>
                <c:pt idx="397">
                  <c:v>-7.5949732174446375E-3</c:v>
                </c:pt>
                <c:pt idx="398">
                  <c:v>-2.5445306349948728E-3</c:v>
                </c:pt>
                <c:pt idx="399">
                  <c:v>7.6142499852454399E-3</c:v>
                </c:pt>
                <c:pt idx="400">
                  <c:v>2.52525386719421E-3</c:v>
                </c:pt>
                <c:pt idx="401">
                  <c:v>-7.5949732174446375E-3</c:v>
                </c:pt>
                <c:pt idx="402">
                  <c:v>-2.5445306349948728E-3</c:v>
                </c:pt>
                <c:pt idx="403">
                  <c:v>1.2730746467981126E-3</c:v>
                </c:pt>
                <c:pt idx="404">
                  <c:v>-1.0230268250814922E-2</c:v>
                </c:pt>
                <c:pt idx="405">
                  <c:v>-1.033600933066206E-2</c:v>
                </c:pt>
                <c:pt idx="406">
                  <c:v>1.5464225697581553E-2</c:v>
                </c:pt>
                <c:pt idx="407">
                  <c:v>1.89999382449039E-2</c:v>
                </c:pt>
                <c:pt idx="408">
                  <c:v>-3.7712175430792915E-3</c:v>
                </c:pt>
                <c:pt idx="409">
                  <c:v>3.771217543079324E-3</c:v>
                </c:pt>
                <c:pt idx="410">
                  <c:v>-1.2554929458320908E-3</c:v>
                </c:pt>
                <c:pt idx="411">
                  <c:v>2.509411605425707E-3</c:v>
                </c:pt>
                <c:pt idx="412">
                  <c:v>-6.2853758149607527E-3</c:v>
                </c:pt>
                <c:pt idx="413">
                  <c:v>-2.5252538671941822E-3</c:v>
                </c:pt>
                <c:pt idx="414">
                  <c:v>-2.4313417742877645E-2</c:v>
                </c:pt>
                <c:pt idx="415">
                  <c:v>5.1679701584423773E-3</c:v>
                </c:pt>
                <c:pt idx="416">
                  <c:v>-6.4641466198892376E-3</c:v>
                </c:pt>
                <c:pt idx="417">
                  <c:v>-1.1741817876683061E-2</c:v>
                </c:pt>
                <c:pt idx="418">
                  <c:v>-1.4540903922511691E-2</c:v>
                </c:pt>
                <c:pt idx="419">
                  <c:v>-1.475546556591921E-2</c:v>
                </c:pt>
                <c:pt idx="420">
                  <c:v>-3.1574345598595094E-2</c:v>
                </c:pt>
                <c:pt idx="421">
                  <c:v>-1.3956736389749138E-3</c:v>
                </c:pt>
                <c:pt idx="422">
                  <c:v>-2.5461064198273143E-2</c:v>
                </c:pt>
                <c:pt idx="423">
                  <c:v>-2.1724243191582365E-2</c:v>
                </c:pt>
                <c:pt idx="424">
                  <c:v>-1.0301783527826057E-2</c:v>
                </c:pt>
                <c:pt idx="425">
                  <c:v>-4.4477463982362537E-3</c:v>
                </c:pt>
                <c:pt idx="426">
                  <c:v>5.9259432675471679E-3</c:v>
                </c:pt>
                <c:pt idx="427">
                  <c:v>8.8235866585150251E-3</c:v>
                </c:pt>
                <c:pt idx="428">
                  <c:v>4.3827681550951342E-3</c:v>
                </c:pt>
                <c:pt idx="429">
                  <c:v>-1.4587894636598729E-3</c:v>
                </c:pt>
                <c:pt idx="430">
                  <c:v>-1.322576221926125E-2</c:v>
                </c:pt>
                <c:pt idx="431">
                  <c:v>-1.4803851704342195E-3</c:v>
                </c:pt>
                <c:pt idx="432">
                  <c:v>-3.3135561596098789E-2</c:v>
                </c:pt>
                <c:pt idx="433">
                  <c:v>-7.6864329241564059E-3</c:v>
                </c:pt>
                <c:pt idx="434">
                  <c:v>-2.1841741915048753E-2</c:v>
                </c:pt>
                <c:pt idx="435">
                  <c:v>-7.9176977367853493E-3</c:v>
                </c:pt>
                <c:pt idx="436">
                  <c:v>4.7581374464170179E-3</c:v>
                </c:pt>
                <c:pt idx="437">
                  <c:v>-2.2400936689166772E-2</c:v>
                </c:pt>
                <c:pt idx="438">
                  <c:v>3.23102058144654E-3</c:v>
                </c:pt>
                <c:pt idx="439">
                  <c:v>-1.2987195526811079E-2</c:v>
                </c:pt>
                <c:pt idx="440">
                  <c:v>-2.3141528561694491E-2</c:v>
                </c:pt>
                <c:pt idx="441">
                  <c:v>1.3289232118682706E-2</c:v>
                </c:pt>
                <c:pt idx="442">
                  <c:v>1.7989037836073304E-2</c:v>
                </c:pt>
                <c:pt idx="443">
                  <c:v>-1.1410066738030899E-2</c:v>
                </c:pt>
                <c:pt idx="444">
                  <c:v>-8.23049913651548E-3</c:v>
                </c:pt>
                <c:pt idx="445">
                  <c:v>1.3136477905369981E-2</c:v>
                </c:pt>
                <c:pt idx="446">
                  <c:v>3.2573318703065048E-3</c:v>
                </c:pt>
                <c:pt idx="447">
                  <c:v>-1.4742281737203431E-2</c:v>
                </c:pt>
                <c:pt idx="448">
                  <c:v>4.9382816405825767E-3</c:v>
                </c:pt>
                <c:pt idx="449">
                  <c:v>1.7901210329240302E-2</c:v>
                </c:pt>
                <c:pt idx="450">
                  <c:v>2.0750944105038974E-2</c:v>
                </c:pt>
                <c:pt idx="451">
                  <c:v>7.8678612006137377E-3</c:v>
                </c:pt>
                <c:pt idx="452">
                  <c:v>-6.2893289075639904E-3</c:v>
                </c:pt>
                <c:pt idx="453">
                  <c:v>1.4095769800393376E-2</c:v>
                </c:pt>
                <c:pt idx="454">
                  <c:v>6.0350135333170636E-2</c:v>
                </c:pt>
                <c:pt idx="455">
                  <c:v>-8.8235866585150147E-3</c:v>
                </c:pt>
                <c:pt idx="456">
                  <c:v>-2.846634158695787E-2</c:v>
                </c:pt>
                <c:pt idx="457">
                  <c:v>4.0213906936908107E-2</c:v>
                </c:pt>
                <c:pt idx="458">
                  <c:v>-2.8129167721836188E-2</c:v>
                </c:pt>
                <c:pt idx="459">
                  <c:v>-1.3605652055778485E-2</c:v>
                </c:pt>
                <c:pt idx="460">
                  <c:v>-6.106889208179562E-3</c:v>
                </c:pt>
                <c:pt idx="461">
                  <c:v>1.5302221807677583E-3</c:v>
                </c:pt>
                <c:pt idx="462">
                  <c:v>1.5174798019235132E-2</c:v>
                </c:pt>
                <c:pt idx="463">
                  <c:v>1.0486987495247851E-2</c:v>
                </c:pt>
                <c:pt idx="464">
                  <c:v>-1.6529301951210471E-2</c:v>
                </c:pt>
                <c:pt idx="465">
                  <c:v>1.6529301951210506E-2</c:v>
                </c:pt>
                <c:pt idx="466">
                  <c:v>1.0378150968713909E-2</c:v>
                </c:pt>
                <c:pt idx="467">
                  <c:v>4.4150182091166933E-3</c:v>
                </c:pt>
                <c:pt idx="468">
                  <c:v>-1.1816976504784542E-2</c:v>
                </c:pt>
                <c:pt idx="469">
                  <c:v>1.4847812675794457E-3</c:v>
                </c:pt>
                <c:pt idx="470">
                  <c:v>-1.1940440371918087E-2</c:v>
                </c:pt>
                <c:pt idx="471">
                  <c:v>1.5003753752347139E-3</c:v>
                </c:pt>
                <c:pt idx="472">
                  <c:v>-4.5078964391898173E-3</c:v>
                </c:pt>
                <c:pt idx="473">
                  <c:v>1.4947961435873148E-2</c:v>
                </c:pt>
                <c:pt idx="474">
                  <c:v>4.4411619999678359E-3</c:v>
                </c:pt>
                <c:pt idx="475">
                  <c:v>-4.4411619999679365E-3</c:v>
                </c:pt>
                <c:pt idx="476">
                  <c:v>-5.9523985272953847E-3</c:v>
                </c:pt>
                <c:pt idx="477">
                  <c:v>1.4914245866698983E-3</c:v>
                </c:pt>
                <c:pt idx="478">
                  <c:v>3.0816818645987943E-2</c:v>
                </c:pt>
                <c:pt idx="479">
                  <c:v>-2.1914682705394605E-2</c:v>
                </c:pt>
                <c:pt idx="480">
                  <c:v>-4.4411619999679365E-3</c:v>
                </c:pt>
                <c:pt idx="481">
                  <c:v>1.0332195237205194E-2</c:v>
                </c:pt>
                <c:pt idx="482">
                  <c:v>1.1678964864146294E-2</c:v>
                </c:pt>
                <c:pt idx="483">
                  <c:v>-1.1678964864146374E-2</c:v>
                </c:pt>
                <c:pt idx="484">
                  <c:v>1.0226531783831374E-2</c:v>
                </c:pt>
                <c:pt idx="485">
                  <c:v>-2.9112102074584415E-3</c:v>
                </c:pt>
                <c:pt idx="486">
                  <c:v>0</c:v>
                </c:pt>
                <c:pt idx="487">
                  <c:v>-1.7647516813578002E-2</c:v>
                </c:pt>
                <c:pt idx="488">
                  <c:v>-1.4847812675793362E-3</c:v>
                </c:pt>
                <c:pt idx="489">
                  <c:v>-4.4676172597160448E-3</c:v>
                </c:pt>
                <c:pt idx="490">
                  <c:v>0</c:v>
                </c:pt>
                <c:pt idx="491">
                  <c:v>2.7963558628646842E-2</c:v>
                </c:pt>
                <c:pt idx="492">
                  <c:v>-5.822432751433365E-3</c:v>
                </c:pt>
                <c:pt idx="493">
                  <c:v>1.0167117355444242E-2</c:v>
                </c:pt>
                <c:pt idx="494">
                  <c:v>0</c:v>
                </c:pt>
                <c:pt idx="495">
                  <c:v>2.886004889135073E-3</c:v>
                </c:pt>
                <c:pt idx="496">
                  <c:v>1.997213318691517E-2</c:v>
                </c:pt>
                <c:pt idx="497">
                  <c:v>2.096512846504487E-2</c:v>
                </c:pt>
                <c:pt idx="498">
                  <c:v>9.6353119836720923E-3</c:v>
                </c:pt>
                <c:pt idx="499">
                  <c:v>-1.3793322132335873E-2</c:v>
                </c:pt>
                <c:pt idx="500">
                  <c:v>2.6046708938100904E-2</c:v>
                </c:pt>
                <c:pt idx="501">
                  <c:v>-1.9126266093527047E-2</c:v>
                </c:pt>
                <c:pt idx="502">
                  <c:v>1.3698844358161927E-2</c:v>
                </c:pt>
                <c:pt idx="503">
                  <c:v>1.3596195160394302E-3</c:v>
                </c:pt>
                <c:pt idx="504">
                  <c:v>-9.5563867202178802E-3</c:v>
                </c:pt>
                <c:pt idx="505">
                  <c:v>-8.2645098498935355E-3</c:v>
                </c:pt>
                <c:pt idx="506">
                  <c:v>1.3736479727886757E-2</c:v>
                </c:pt>
                <c:pt idx="507">
                  <c:v>2.7247973261852569E-3</c:v>
                </c:pt>
                <c:pt idx="508">
                  <c:v>-4.0899852515250551E-3</c:v>
                </c:pt>
                <c:pt idx="509">
                  <c:v>6.8073782280251077E-3</c:v>
                </c:pt>
                <c:pt idx="510">
                  <c:v>4.0622940088787052E-3</c:v>
                </c:pt>
                <c:pt idx="511">
                  <c:v>6.7340321813441194E-3</c:v>
                </c:pt>
                <c:pt idx="512">
                  <c:v>8.021433384575085E-3</c:v>
                </c:pt>
                <c:pt idx="513">
                  <c:v>-1.3324452337784896E-3</c:v>
                </c:pt>
                <c:pt idx="514">
                  <c:v>1.3245226750020723E-2</c:v>
                </c:pt>
                <c:pt idx="515">
                  <c:v>6.5574005461590396E-3</c:v>
                </c:pt>
                <c:pt idx="516">
                  <c:v>2.6109675407203397E-3</c:v>
                </c:pt>
                <c:pt idx="517">
                  <c:v>-7.8534435055705107E-3</c:v>
                </c:pt>
                <c:pt idx="518">
                  <c:v>3.7399587599381376E-2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4-46E6-B050-C66B5542CF09}"/>
            </c:ext>
          </c:extLst>
        </c:ser>
        <c:ser>
          <c:idx val="2"/>
          <c:order val="2"/>
          <c:tx>
            <c:strRef>
              <c:f>stock!$I$1</c:f>
              <c:strCache>
                <c:ptCount val="1"/>
                <c:pt idx="0">
                  <c:v>r2327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stock!$I$2:$I$522</c:f>
              <c:numCache>
                <c:formatCode>General</c:formatCode>
                <c:ptCount val="521"/>
                <c:pt idx="0">
                  <c:v>1.5267472130788381E-2</c:v>
                </c:pt>
                <c:pt idx="1">
                  <c:v>-2.8820438535491971E-2</c:v>
                </c:pt>
                <c:pt idx="2">
                  <c:v>3.0712586687529846E-2</c:v>
                </c:pt>
                <c:pt idx="3">
                  <c:v>7.8150559521498617E-2</c:v>
                </c:pt>
                <c:pt idx="4">
                  <c:v>3.4367643504207818E-2</c:v>
                </c:pt>
                <c:pt idx="5">
                  <c:v>-2.9136594086655254E-2</c:v>
                </c:pt>
                <c:pt idx="6">
                  <c:v>4.9204157137464566E-2</c:v>
                </c:pt>
                <c:pt idx="7">
                  <c:v>6.6006840313520927E-3</c:v>
                </c:pt>
                <c:pt idx="8">
                  <c:v>-9.9174366573459155E-3</c:v>
                </c:pt>
                <c:pt idx="9">
                  <c:v>0</c:v>
                </c:pt>
                <c:pt idx="10">
                  <c:v>9.9174366573459242E-3</c:v>
                </c:pt>
                <c:pt idx="11">
                  <c:v>-2.3295562603522068E-2</c:v>
                </c:pt>
                <c:pt idx="12">
                  <c:v>2.3295562603522082E-2</c:v>
                </c:pt>
                <c:pt idx="13">
                  <c:v>0</c:v>
                </c:pt>
                <c:pt idx="14">
                  <c:v>2.9175489133931472E-2</c:v>
                </c:pt>
                <c:pt idx="15">
                  <c:v>-4.7433257707496429E-2</c:v>
                </c:pt>
                <c:pt idx="16">
                  <c:v>0</c:v>
                </c:pt>
                <c:pt idx="17">
                  <c:v>-3.4074846884502526E-2</c:v>
                </c:pt>
                <c:pt idx="18">
                  <c:v>-5.2128701885330994E-3</c:v>
                </c:pt>
                <c:pt idx="19">
                  <c:v>-1.7436796048268398E-3</c:v>
                </c:pt>
                <c:pt idx="20">
                  <c:v>3.9354950350610256E-2</c:v>
                </c:pt>
                <c:pt idx="21">
                  <c:v>-5.0462680676242721E-3</c:v>
                </c:pt>
                <c:pt idx="22">
                  <c:v>-1.7007212647233112E-2</c:v>
                </c:pt>
                <c:pt idx="23">
                  <c:v>8.539761548134581E-3</c:v>
                </c:pt>
                <c:pt idx="24">
                  <c:v>5.7819570888826236E-2</c:v>
                </c:pt>
                <c:pt idx="25">
                  <c:v>-1.781423627512704E-2</c:v>
                </c:pt>
                <c:pt idx="26">
                  <c:v>-4.9140148024290403E-3</c:v>
                </c:pt>
                <c:pt idx="27">
                  <c:v>1.7901210329240302E-2</c:v>
                </c:pt>
                <c:pt idx="28">
                  <c:v>2.7050177533026042E-2</c:v>
                </c:pt>
                <c:pt idx="29">
                  <c:v>-4.0037373059837303E-2</c:v>
                </c:pt>
                <c:pt idx="30">
                  <c:v>3.2626456348163694E-3</c:v>
                </c:pt>
                <c:pt idx="31">
                  <c:v>-3.4800529149417024E-2</c:v>
                </c:pt>
                <c:pt idx="32">
                  <c:v>-1.7007212647233112E-2</c:v>
                </c:pt>
                <c:pt idx="33">
                  <c:v>1.5319448533513242E-2</c:v>
                </c:pt>
                <c:pt idx="34">
                  <c:v>-2.9136594086655254E-2</c:v>
                </c:pt>
                <c:pt idx="35">
                  <c:v>-1.9315789299291522E-2</c:v>
                </c:pt>
                <c:pt idx="36">
                  <c:v>-3.0605449076077706E-2</c:v>
                </c:pt>
                <c:pt idx="37">
                  <c:v>-2.2182055525974641E-2</c:v>
                </c:pt>
                <c:pt idx="38">
                  <c:v>-1.8709079358117313E-3</c:v>
                </c:pt>
                <c:pt idx="39">
                  <c:v>5.6429892186246132E-2</c:v>
                </c:pt>
                <c:pt idx="40">
                  <c:v>1.2313260233356887E-2</c:v>
                </c:pt>
                <c:pt idx="41">
                  <c:v>1.3889112160667093E-2</c:v>
                </c:pt>
                <c:pt idx="42">
                  <c:v>-1.7256259674697252E-3</c:v>
                </c:pt>
                <c:pt idx="43">
                  <c:v>-1.9181058851843888E-2</c:v>
                </c:pt>
                <c:pt idx="44">
                  <c:v>-1.5971945566052224E-2</c:v>
                </c:pt>
                <c:pt idx="45">
                  <c:v>-1.260142687800382E-2</c:v>
                </c:pt>
                <c:pt idx="46">
                  <c:v>1.9731581862595049E-2</c:v>
                </c:pt>
                <c:pt idx="47">
                  <c:v>-1.6114941392406587E-2</c:v>
                </c:pt>
                <c:pt idx="48">
                  <c:v>-3.6166404701885504E-3</c:v>
                </c:pt>
                <c:pt idx="49">
                  <c:v>-1.8282044837449069E-2</c:v>
                </c:pt>
                <c:pt idx="50">
                  <c:v>3.0883471715452863E-2</c:v>
                </c:pt>
                <c:pt idx="51">
                  <c:v>-8.984786407815297E-3</c:v>
                </c:pt>
                <c:pt idx="52">
                  <c:v>1.611494139240658E-2</c:v>
                </c:pt>
                <c:pt idx="53">
                  <c:v>-1.7921626617355562E-2</c:v>
                </c:pt>
                <c:pt idx="54">
                  <c:v>0</c:v>
                </c:pt>
                <c:pt idx="55">
                  <c:v>1.6143848371356205E-2</c:v>
                </c:pt>
                <c:pt idx="56">
                  <c:v>1.4134510934904716E-2</c:v>
                </c:pt>
                <c:pt idx="57">
                  <c:v>2.9388458999500704E-2</c:v>
                </c:pt>
                <c:pt idx="58">
                  <c:v>-1.5450951155718991E-2</c:v>
                </c:pt>
                <c:pt idx="59">
                  <c:v>-2.629424053268704E-2</c:v>
                </c:pt>
                <c:pt idx="60">
                  <c:v>-1.2511333889107979E-2</c:v>
                </c:pt>
                <c:pt idx="61">
                  <c:v>-1.8149318505677334E-2</c:v>
                </c:pt>
                <c:pt idx="62">
                  <c:v>1.2739025777429712E-2</c:v>
                </c:pt>
                <c:pt idx="63">
                  <c:v>-3.6231923694202838E-3</c:v>
                </c:pt>
                <c:pt idx="64">
                  <c:v>3.623192369420331E-3</c:v>
                </c:pt>
                <c:pt idx="65">
                  <c:v>3.2031208133675493E-2</c:v>
                </c:pt>
                <c:pt idx="66">
                  <c:v>-2.4823969728726237E-2</c:v>
                </c:pt>
                <c:pt idx="67">
                  <c:v>-1.994626418237903E-2</c:v>
                </c:pt>
                <c:pt idx="68">
                  <c:v>1.4545711002378716E-2</c:v>
                </c:pt>
                <c:pt idx="69">
                  <c:v>1.077209698191104E-2</c:v>
                </c:pt>
                <c:pt idx="70">
                  <c:v>-8.9686699827603751E-3</c:v>
                </c:pt>
                <c:pt idx="71">
                  <c:v>-1.4519311324453268E-2</c:v>
                </c:pt>
                <c:pt idx="72">
                  <c:v>-7.3394824880457996E-3</c:v>
                </c:pt>
                <c:pt idx="73">
                  <c:v>-3.9441732051296731E-2</c:v>
                </c:pt>
                <c:pt idx="74">
                  <c:v>-3.7077417782899483E-2</c:v>
                </c:pt>
                <c:pt idx="75">
                  <c:v>-2.5164891094321473E-2</c:v>
                </c:pt>
                <c:pt idx="76">
                  <c:v>2.1180822079447045E-2</c:v>
                </c:pt>
                <c:pt idx="77">
                  <c:v>6.5660645811141768E-2</c:v>
                </c:pt>
                <c:pt idx="78">
                  <c:v>-4.5897156692302099E-2</c:v>
                </c:pt>
                <c:pt idx="79">
                  <c:v>-8.576682175742506E-2</c:v>
                </c:pt>
                <c:pt idx="80">
                  <c:v>-0.10323058940000143</c:v>
                </c:pt>
                <c:pt idx="81">
                  <c:v>-3.2435275753153844E-2</c:v>
                </c:pt>
                <c:pt idx="82">
                  <c:v>7.1837823619182686E-2</c:v>
                </c:pt>
                <c:pt idx="83">
                  <c:v>-5.7292112616803947E-2</c:v>
                </c:pt>
                <c:pt idx="84">
                  <c:v>7.7540273446751518E-2</c:v>
                </c:pt>
                <c:pt idx="85">
                  <c:v>-1.458242329427005E-2</c:v>
                </c:pt>
                <c:pt idx="86">
                  <c:v>2.2573373016498643E-3</c:v>
                </c:pt>
                <c:pt idx="87">
                  <c:v>3.3262489946885285E-2</c:v>
                </c:pt>
                <c:pt idx="88">
                  <c:v>1.0846093309390384E-2</c:v>
                </c:pt>
                <c:pt idx="89">
                  <c:v>3.2894212405005473E-2</c:v>
                </c:pt>
                <c:pt idx="90">
                  <c:v>4.1666726948459123E-3</c:v>
                </c:pt>
                <c:pt idx="91">
                  <c:v>-5.2110592127521992E-3</c:v>
                </c:pt>
                <c:pt idx="92">
                  <c:v>2.3749180211663282E-2</c:v>
                </c:pt>
                <c:pt idx="93">
                  <c:v>3.0153038170687457E-2</c:v>
                </c:pt>
                <c:pt idx="94">
                  <c:v>-9.950330853168092E-3</c:v>
                </c:pt>
                <c:pt idx="95">
                  <c:v>-2.8399474521698002E-2</c:v>
                </c:pt>
                <c:pt idx="96">
                  <c:v>1.7338527162273042E-2</c:v>
                </c:pt>
                <c:pt idx="97">
                  <c:v>-7.10302326824619E-3</c:v>
                </c:pt>
                <c:pt idx="98">
                  <c:v>-2.787996787373569E-2</c:v>
                </c:pt>
                <c:pt idx="99">
                  <c:v>4.1031396677862562E-2</c:v>
                </c:pt>
                <c:pt idx="100">
                  <c:v>-3.0196298737199456E-3</c:v>
                </c:pt>
                <c:pt idx="101">
                  <c:v>8.0321716972642527E-3</c:v>
                </c:pt>
                <c:pt idx="102">
                  <c:v>-1.2072581234269249E-2</c:v>
                </c:pt>
                <c:pt idx="103">
                  <c:v>5.7045946877000341E-2</c:v>
                </c:pt>
                <c:pt idx="104">
                  <c:v>1.5180557177016017E-2</c:v>
                </c:pt>
                <c:pt idx="105">
                  <c:v>2.6023773421305293E-2</c:v>
                </c:pt>
                <c:pt idx="106">
                  <c:v>-9.2166551049239522E-3</c:v>
                </c:pt>
                <c:pt idx="107">
                  <c:v>-2.4368591016957691E-2</c:v>
                </c:pt>
                <c:pt idx="108">
                  <c:v>-3.8022859497385706E-3</c:v>
                </c:pt>
                <c:pt idx="109">
                  <c:v>1.6997576368571077E-2</c:v>
                </c:pt>
                <c:pt idx="110">
                  <c:v>-7.5188324140273398E-3</c:v>
                </c:pt>
                <c:pt idx="111">
                  <c:v>9.3897403498391374E-3</c:v>
                </c:pt>
                <c:pt idx="112">
                  <c:v>1.8519047767237531E-2</c:v>
                </c:pt>
                <c:pt idx="113">
                  <c:v>1.8182319083190328E-2</c:v>
                </c:pt>
                <c:pt idx="114">
                  <c:v>0</c:v>
                </c:pt>
                <c:pt idx="115">
                  <c:v>3.5971261808494747E-3</c:v>
                </c:pt>
                <c:pt idx="116">
                  <c:v>-1.7969456767016304E-3</c:v>
                </c:pt>
                <c:pt idx="117">
                  <c:v>2.6620915405427895E-2</c:v>
                </c:pt>
                <c:pt idx="118">
                  <c:v>4.4527903736591774E-2</c:v>
                </c:pt>
                <c:pt idx="119">
                  <c:v>1.0000083334583399E-2</c:v>
                </c:pt>
                <c:pt idx="120">
                  <c:v>-2.1794659827420321E-2</c:v>
                </c:pt>
                <c:pt idx="121">
                  <c:v>-1.0221554071538028E-2</c:v>
                </c:pt>
                <c:pt idx="122">
                  <c:v>3.4188067487854611E-3</c:v>
                </c:pt>
                <c:pt idx="123">
                  <c:v>-8.5690327251014033E-3</c:v>
                </c:pt>
                <c:pt idx="124">
                  <c:v>3.4364294985810974E-3</c:v>
                </c:pt>
                <c:pt idx="125">
                  <c:v>5.1326032265202161E-3</c:v>
                </c:pt>
                <c:pt idx="126">
                  <c:v>-1.3745920904635126E-2</c:v>
                </c:pt>
                <c:pt idx="127">
                  <c:v>8.6133176781149293E-3</c:v>
                </c:pt>
                <c:pt idx="128">
                  <c:v>-2.6065767629341034E-2</c:v>
                </c:pt>
                <c:pt idx="129">
                  <c:v>3.4605529177475523E-2</c:v>
                </c:pt>
                <c:pt idx="130">
                  <c:v>5.0890695074712281E-3</c:v>
                </c:pt>
                <c:pt idx="131">
                  <c:v>-3.3898337545115397E-3</c:v>
                </c:pt>
                <c:pt idx="132">
                  <c:v>1.8503471564559726E-2</c:v>
                </c:pt>
                <c:pt idx="133">
                  <c:v>-3.2178898364235091E-2</c:v>
                </c:pt>
                <c:pt idx="134">
                  <c:v>-2.792502570547031E-2</c:v>
                </c:pt>
                <c:pt idx="135">
                  <c:v>1.0563478509569246E-2</c:v>
                </c:pt>
                <c:pt idx="136">
                  <c:v>-1.9452425926815294E-2</c:v>
                </c:pt>
                <c:pt idx="137">
                  <c:v>-5.3715438019108766E-3</c:v>
                </c:pt>
                <c:pt idx="138">
                  <c:v>-7.2072384049492715E-3</c:v>
                </c:pt>
                <c:pt idx="139">
                  <c:v>1.8066852249490513E-3</c:v>
                </c:pt>
                <c:pt idx="140">
                  <c:v>7.1942756340272309E-3</c:v>
                </c:pt>
                <c:pt idx="141">
                  <c:v>0</c:v>
                </c:pt>
                <c:pt idx="142">
                  <c:v>-2.3573167718066917E-2</c:v>
                </c:pt>
                <c:pt idx="143">
                  <c:v>-2.6023773421305244E-2</c:v>
                </c:pt>
                <c:pt idx="144">
                  <c:v>3.7594029239057455E-3</c:v>
                </c:pt>
                <c:pt idx="145">
                  <c:v>-7.5329923075451478E-3</c:v>
                </c:pt>
                <c:pt idx="146">
                  <c:v>-5.6380333436107606E-2</c:v>
                </c:pt>
                <c:pt idx="147">
                  <c:v>-1.6129381929883644E-2</c:v>
                </c:pt>
                <c:pt idx="148">
                  <c:v>-3.7271394797231655E-2</c:v>
                </c:pt>
                <c:pt idx="149">
                  <c:v>4.9392755329576474E-2</c:v>
                </c:pt>
                <c:pt idx="150">
                  <c:v>-0.10135249426028746</c:v>
                </c:pt>
                <c:pt idx="151">
                  <c:v>-8.9286307443013184E-3</c:v>
                </c:pt>
                <c:pt idx="152">
                  <c:v>1.7778246021283969E-2</c:v>
                </c:pt>
                <c:pt idx="153">
                  <c:v>3.298518658665108E-3</c:v>
                </c:pt>
                <c:pt idx="154">
                  <c:v>3.558326888554237E-2</c:v>
                </c:pt>
                <c:pt idx="155">
                  <c:v>-1.6017427331662185E-2</c:v>
                </c:pt>
                <c:pt idx="156">
                  <c:v>2.6554932634447938E-2</c:v>
                </c:pt>
                <c:pt idx="157">
                  <c:v>1.560094044247981E-2</c:v>
                </c:pt>
                <c:pt idx="158">
                  <c:v>-1.0373537007328057E-2</c:v>
                </c:pt>
                <c:pt idx="159">
                  <c:v>1.96185951513792E-2</c:v>
                </c:pt>
                <c:pt idx="160">
                  <c:v>-1.9618595151379151E-2</c:v>
                </c:pt>
                <c:pt idx="161">
                  <c:v>2.0833340868542691E-3</c:v>
                </c:pt>
                <c:pt idx="162">
                  <c:v>0</c:v>
                </c:pt>
                <c:pt idx="163">
                  <c:v>-7.3107375220059518E-3</c:v>
                </c:pt>
                <c:pt idx="164">
                  <c:v>-3.5203635192979671E-2</c:v>
                </c:pt>
                <c:pt idx="165">
                  <c:v>3.1001948339279686E-2</c:v>
                </c:pt>
                <c:pt idx="166">
                  <c:v>1.3591427203538993E-2</c:v>
                </c:pt>
                <c:pt idx="167">
                  <c:v>5.1786754784514978E-3</c:v>
                </c:pt>
                <c:pt idx="168">
                  <c:v>-6.2176366108705619E-3</c:v>
                </c:pt>
                <c:pt idx="169">
                  <c:v>-3.1681635980115253E-2</c:v>
                </c:pt>
                <c:pt idx="170">
                  <c:v>-9.7035801827390564E-3</c:v>
                </c:pt>
                <c:pt idx="171">
                  <c:v>1.9313905082527383E-2</c:v>
                </c:pt>
                <c:pt idx="172">
                  <c:v>-1.6068904939200213E-2</c:v>
                </c:pt>
                <c:pt idx="173">
                  <c:v>1.2875714360045367E-2</c:v>
                </c:pt>
                <c:pt idx="174">
                  <c:v>0</c:v>
                </c:pt>
                <c:pt idx="175">
                  <c:v>-6.4171343206335402E-3</c:v>
                </c:pt>
                <c:pt idx="176">
                  <c:v>-2.8293508642611865E-2</c:v>
                </c:pt>
                <c:pt idx="177">
                  <c:v>-3.1392712407862719E-2</c:v>
                </c:pt>
                <c:pt idx="178">
                  <c:v>7.9410513728129049E-3</c:v>
                </c:pt>
                <c:pt idx="179">
                  <c:v>-5.6959031923227869E-2</c:v>
                </c:pt>
                <c:pt idx="180">
                  <c:v>-2.0544529231632223E-2</c:v>
                </c:pt>
                <c:pt idx="181">
                  <c:v>1.8149318505677269E-2</c:v>
                </c:pt>
                <c:pt idx="182">
                  <c:v>-3.4149659852118479E-2</c:v>
                </c:pt>
                <c:pt idx="183">
                  <c:v>3.0546052348819807E-2</c:v>
                </c:pt>
                <c:pt idx="184">
                  <c:v>-1.3325454597149396E-2</c:v>
                </c:pt>
                <c:pt idx="185">
                  <c:v>9.7088141269609032E-3</c:v>
                </c:pt>
                <c:pt idx="186">
                  <c:v>-2.9413885206293341E-2</c:v>
                </c:pt>
                <c:pt idx="187">
                  <c:v>8.6687849364464852E-3</c:v>
                </c:pt>
                <c:pt idx="188">
                  <c:v>2.7965348243333937E-2</c:v>
                </c:pt>
                <c:pt idx="189">
                  <c:v>-1.5710292906318552E-2</c:v>
                </c:pt>
                <c:pt idx="190">
                  <c:v>2.0494991029654887E-2</c:v>
                </c:pt>
                <c:pt idx="191">
                  <c:v>1.6568426347232705E-2</c:v>
                </c:pt>
                <c:pt idx="192">
                  <c:v>-1.5375820362109608E-2</c:v>
                </c:pt>
                <c:pt idx="193">
                  <c:v>4.7562515346492758E-3</c:v>
                </c:pt>
                <c:pt idx="194">
                  <c:v>1.2964235786714474E-2</c:v>
                </c:pt>
                <c:pt idx="195">
                  <c:v>1.1702751481902445E-3</c:v>
                </c:pt>
                <c:pt idx="196">
                  <c:v>6.9930354909706043E-3</c:v>
                </c:pt>
                <c:pt idx="197">
                  <c:v>1.8412487944452306E-2</c:v>
                </c:pt>
                <c:pt idx="198">
                  <c:v>-1.031527771183291E-2</c:v>
                </c:pt>
                <c:pt idx="199">
                  <c:v>-1.6260520871780291E-2</c:v>
                </c:pt>
                <c:pt idx="200">
                  <c:v>-4.0626853530271109E-2</c:v>
                </c:pt>
                <c:pt idx="201">
                  <c:v>3.0032287098875076E-2</c:v>
                </c:pt>
                <c:pt idx="202">
                  <c:v>1.1827322490493941E-3</c:v>
                </c:pt>
                <c:pt idx="203">
                  <c:v>5.8927689671509197E-3</c:v>
                </c:pt>
                <c:pt idx="204">
                  <c:v>-1.5394028091291053E-2</c:v>
                </c:pt>
                <c:pt idx="205">
                  <c:v>2.358599900587929E-2</c:v>
                </c:pt>
                <c:pt idx="206">
                  <c:v>2.3282897595911681E-3</c:v>
                </c:pt>
                <c:pt idx="207">
                  <c:v>-1.1634672632980698E-3</c:v>
                </c:pt>
                <c:pt idx="208">
                  <c:v>0</c:v>
                </c:pt>
                <c:pt idx="209">
                  <c:v>2.8688140653388157E-2</c:v>
                </c:pt>
                <c:pt idx="210">
                  <c:v>-1.2521506798041185E-2</c:v>
                </c:pt>
                <c:pt idx="211">
                  <c:v>2.6004857135328175E-2</c:v>
                </c:pt>
                <c:pt idx="212">
                  <c:v>1.7699577099400857E-2</c:v>
                </c:pt>
                <c:pt idx="213">
                  <c:v>1.5234244571847987E-2</c:v>
                </c:pt>
                <c:pt idx="214">
                  <c:v>6.4585800394117284E-3</c:v>
                </c:pt>
                <c:pt idx="215">
                  <c:v>-6.4585800394118195E-3</c:v>
                </c:pt>
                <c:pt idx="216">
                  <c:v>1.0741241831412616E-2</c:v>
                </c:pt>
                <c:pt idx="217">
                  <c:v>-6.4308903302904025E-3</c:v>
                </c:pt>
                <c:pt idx="218">
                  <c:v>-2.8355225755125123E-2</c:v>
                </c:pt>
                <c:pt idx="219">
                  <c:v>1.6456761963510549E-2</c:v>
                </c:pt>
                <c:pt idx="220">
                  <c:v>-6.550241760718542E-3</c:v>
                </c:pt>
                <c:pt idx="221">
                  <c:v>1.8448705552333064E-2</c:v>
                </c:pt>
                <c:pt idx="222">
                  <c:v>0</c:v>
                </c:pt>
                <c:pt idx="223">
                  <c:v>1.600034134644112E-2</c:v>
                </c:pt>
                <c:pt idx="224">
                  <c:v>-1.6000341346441189E-2</c:v>
                </c:pt>
                <c:pt idx="225">
                  <c:v>-1.9544596072970283E-2</c:v>
                </c:pt>
                <c:pt idx="226">
                  <c:v>-3.2948958968525379E-3</c:v>
                </c:pt>
                <c:pt idx="227">
                  <c:v>-2.2026440623421832E-3</c:v>
                </c:pt>
                <c:pt idx="228">
                  <c:v>-1.3318731840281203E-2</c:v>
                </c:pt>
                <c:pt idx="229">
                  <c:v>1.9912162320113183E-2</c:v>
                </c:pt>
                <c:pt idx="230">
                  <c:v>-1.7680018536172334E-2</c:v>
                </c:pt>
                <c:pt idx="231">
                  <c:v>4.449395549541867E-3</c:v>
                </c:pt>
                <c:pt idx="232">
                  <c:v>1.1092624542857557E-3</c:v>
                </c:pt>
                <c:pt idx="233">
                  <c:v>-8.9087448891095548E-3</c:v>
                </c:pt>
                <c:pt idx="234">
                  <c:v>2.2346378014163628E-3</c:v>
                </c:pt>
                <c:pt idx="235">
                  <c:v>1.5504186535965254E-2</c:v>
                </c:pt>
                <c:pt idx="236">
                  <c:v>3.1370879697367286E-2</c:v>
                </c:pt>
                <c:pt idx="237">
                  <c:v>1.37495555831024E-2</c:v>
                </c:pt>
                <c:pt idx="238">
                  <c:v>-6.3224657394870144E-3</c:v>
                </c:pt>
                <c:pt idx="239">
                  <c:v>1.781084274624737E-2</c:v>
                </c:pt>
                <c:pt idx="240">
                  <c:v>-7.2954987467242337E-3</c:v>
                </c:pt>
                <c:pt idx="241">
                  <c:v>-8.4034107963795041E-3</c:v>
                </c:pt>
                <c:pt idx="242">
                  <c:v>1.1536572628416331E-2</c:v>
                </c:pt>
                <c:pt idx="243">
                  <c:v>2.3700233471027749E-2</c:v>
                </c:pt>
                <c:pt idx="244">
                  <c:v>8.2077296371323979E-2</c:v>
                </c:pt>
                <c:pt idx="245">
                  <c:v>3.7453227301621132E-3</c:v>
                </c:pt>
                <c:pt idx="246">
                  <c:v>-2.2685282831083696E-2</c:v>
                </c:pt>
                <c:pt idx="247">
                  <c:v>-1.5414563401186731E-2</c:v>
                </c:pt>
                <c:pt idx="248">
                  <c:v>7.7369825021524011E-3</c:v>
                </c:pt>
                <c:pt idx="249">
                  <c:v>-3.5297782081023819E-2</c:v>
                </c:pt>
                <c:pt idx="250">
                  <c:v>1.7804624633506686E-2</c:v>
                </c:pt>
                <c:pt idx="251">
                  <c:v>-2.3810648693718559E-2</c:v>
                </c:pt>
                <c:pt idx="252">
                  <c:v>-1.212136053234485E-2</c:v>
                </c:pt>
                <c:pt idx="253">
                  <c:v>1.8127384592556701E-2</c:v>
                </c:pt>
                <c:pt idx="254">
                  <c:v>1.9940186068644495E-3</c:v>
                </c:pt>
                <c:pt idx="255">
                  <c:v>-2.9309829253827302E-2</c:v>
                </c:pt>
                <c:pt idx="256">
                  <c:v>-1.2384059199721666E-2</c:v>
                </c:pt>
                <c:pt idx="257">
                  <c:v>-2.5237932589862649E-2</c:v>
                </c:pt>
                <c:pt idx="258">
                  <c:v>-1.3941244562083519E-2</c:v>
                </c:pt>
                <c:pt idx="259">
                  <c:v>-2.625971458355577E-2</c:v>
                </c:pt>
                <c:pt idx="260">
                  <c:v>1.7582870557866882E-2</c:v>
                </c:pt>
                <c:pt idx="261">
                  <c:v>-1.0953012019197206E-2</c:v>
                </c:pt>
                <c:pt idx="262">
                  <c:v>5.4915019936751614E-3</c:v>
                </c:pt>
                <c:pt idx="263">
                  <c:v>2.0596934090622694E-2</c:v>
                </c:pt>
                <c:pt idx="264">
                  <c:v>4.9198827844919267E-2</c:v>
                </c:pt>
                <c:pt idx="265">
                  <c:v>-1.5440347919964816E-2</c:v>
                </c:pt>
                <c:pt idx="266">
                  <c:v>-3.8059561824345015E-2</c:v>
                </c:pt>
                <c:pt idx="267">
                  <c:v>1.0770060276379661E-3</c:v>
                </c:pt>
                <c:pt idx="268">
                  <c:v>1.707618867990433E-2</c:v>
                </c:pt>
                <c:pt idx="269">
                  <c:v>-1.0638398205055754E-2</c:v>
                </c:pt>
                <c:pt idx="270">
                  <c:v>1.1696039763191236E-2</c:v>
                </c:pt>
                <c:pt idx="271">
                  <c:v>1.3648505831559988E-2</c:v>
                </c:pt>
                <c:pt idx="272">
                  <c:v>-2.1075595675175286E-2</c:v>
                </c:pt>
                <c:pt idx="273">
                  <c:v>-1.286191364240781E-2</c:v>
                </c:pt>
                <c:pt idx="274">
                  <c:v>-3.4013152590924654E-2</c:v>
                </c:pt>
                <c:pt idx="275">
                  <c:v>7.782140442054949E-3</c:v>
                </c:pt>
                <c:pt idx="276">
                  <c:v>2.9462032730316282E-2</c:v>
                </c:pt>
                <c:pt idx="277">
                  <c:v>-5.3908486348764233E-3</c:v>
                </c:pt>
                <c:pt idx="278">
                  <c:v>-6.5076151567381888E-3</c:v>
                </c:pt>
                <c:pt idx="279">
                  <c:v>-1.9780864747349126E-2</c:v>
                </c:pt>
                <c:pt idx="280">
                  <c:v>-5.3574063819768099E-2</c:v>
                </c:pt>
                <c:pt idx="281">
                  <c:v>-2.9711038653274922E-2</c:v>
                </c:pt>
                <c:pt idx="282">
                  <c:v>2.1480539516759326E-2</c:v>
                </c:pt>
                <c:pt idx="283">
                  <c:v>2.9088729256925294E-2</c:v>
                </c:pt>
                <c:pt idx="284">
                  <c:v>-4.5977092486294314E-3</c:v>
                </c:pt>
                <c:pt idx="285">
                  <c:v>4.5977092486295494E-3</c:v>
                </c:pt>
                <c:pt idx="286">
                  <c:v>-3.7387532071620329E-2</c:v>
                </c:pt>
                <c:pt idx="287">
                  <c:v>-5.970166986503796E-3</c:v>
                </c:pt>
                <c:pt idx="288">
                  <c:v>6.4912702619953827E-2</c:v>
                </c:pt>
                <c:pt idx="289">
                  <c:v>-5.0643732818754915E-2</c:v>
                </c:pt>
                <c:pt idx="290">
                  <c:v>-1.1876624162579098E-2</c:v>
                </c:pt>
                <c:pt idx="291">
                  <c:v>3.174869831458027E-2</c:v>
                </c:pt>
                <c:pt idx="292">
                  <c:v>2.3121397583796004E-3</c:v>
                </c:pt>
                <c:pt idx="293">
                  <c:v>0</c:v>
                </c:pt>
                <c:pt idx="294">
                  <c:v>-5.79040413470433E-3</c:v>
                </c:pt>
                <c:pt idx="295">
                  <c:v>2.3201866556971261E-3</c:v>
                </c:pt>
                <c:pt idx="296">
                  <c:v>-4.6457690991725687E-3</c:v>
                </c:pt>
                <c:pt idx="297">
                  <c:v>2.4152985487996863E-2</c:v>
                </c:pt>
                <c:pt idx="298">
                  <c:v>-1.373019281190202E-2</c:v>
                </c:pt>
                <c:pt idx="299">
                  <c:v>-1.8605187831034469E-2</c:v>
                </c:pt>
                <c:pt idx="300">
                  <c:v>-5.8858321772613676E-3</c:v>
                </c:pt>
                <c:pt idx="301">
                  <c:v>-3.4838358049307322E-2</c:v>
                </c:pt>
                <c:pt idx="302">
                  <c:v>9.7324369182310543E-3</c:v>
                </c:pt>
                <c:pt idx="303">
                  <c:v>-3.6995587676595096E-2</c:v>
                </c:pt>
                <c:pt idx="304">
                  <c:v>-1.2642393415176468E-2</c:v>
                </c:pt>
                <c:pt idx="305">
                  <c:v>2.0151815437307912E-2</c:v>
                </c:pt>
                <c:pt idx="306">
                  <c:v>1.2391732295163457E-2</c:v>
                </c:pt>
                <c:pt idx="307">
                  <c:v>-2.4660924951935542E-3</c:v>
                </c:pt>
                <c:pt idx="308">
                  <c:v>0</c:v>
                </c:pt>
                <c:pt idx="309">
                  <c:v>1.9560525854493572E-2</c:v>
                </c:pt>
                <c:pt idx="310">
                  <c:v>-8.5106896679086191E-3</c:v>
                </c:pt>
                <c:pt idx="311">
                  <c:v>7.2993024816115351E-3</c:v>
                </c:pt>
                <c:pt idx="312">
                  <c:v>-1.7115332219268063E-2</c:v>
                </c:pt>
                <c:pt idx="313">
                  <c:v>-3.0039805698009646E-2</c:v>
                </c:pt>
                <c:pt idx="314">
                  <c:v>1.3880349032405519E-2</c:v>
                </c:pt>
                <c:pt idx="315">
                  <c:v>1.9851768552731529E-2</c:v>
                </c:pt>
                <c:pt idx="316">
                  <c:v>-4.926118336055889E-3</c:v>
                </c:pt>
                <c:pt idx="317">
                  <c:v>-1.2353306079927434E-3</c:v>
                </c:pt>
                <c:pt idx="318">
                  <c:v>4.9321924893188721E-3</c:v>
                </c:pt>
                <c:pt idx="319">
                  <c:v>4.9079853121922253E-3</c:v>
                </c:pt>
                <c:pt idx="320">
                  <c:v>2.0594307498743795E-2</c:v>
                </c:pt>
                <c:pt idx="321">
                  <c:v>-2.1819047394639725E-2</c:v>
                </c:pt>
                <c:pt idx="322">
                  <c:v>-2.3559676173892E-2</c:v>
                </c:pt>
                <c:pt idx="323">
                  <c:v>-1.5170961007806618E-2</c:v>
                </c:pt>
                <c:pt idx="324">
                  <c:v>-1.2746974320005839E-3</c:v>
                </c:pt>
                <c:pt idx="325">
                  <c:v>-3.6367644170874833E-2</c:v>
                </c:pt>
                <c:pt idx="326">
                  <c:v>1.3140793561058328E-2</c:v>
                </c:pt>
                <c:pt idx="327">
                  <c:v>-3.9241384561342577E-3</c:v>
                </c:pt>
                <c:pt idx="328">
                  <c:v>3.9825429962678786E-2</c:v>
                </c:pt>
                <c:pt idx="329">
                  <c:v>1.0025146619378865E-2</c:v>
                </c:pt>
                <c:pt idx="330">
                  <c:v>-7.509422022131459E-3</c:v>
                </c:pt>
                <c:pt idx="331">
                  <c:v>-7.5662403833158132E-3</c:v>
                </c:pt>
                <c:pt idx="332">
                  <c:v>-1.2739025777429714E-2</c:v>
                </c:pt>
                <c:pt idx="333">
                  <c:v>-2.072613051711697E-2</c:v>
                </c:pt>
                <c:pt idx="334">
                  <c:v>1.4295240186826532E-2</c:v>
                </c:pt>
                <c:pt idx="335">
                  <c:v>-5.1746557900174744E-3</c:v>
                </c:pt>
                <c:pt idx="336">
                  <c:v>1.9268418865876987E-2</c:v>
                </c:pt>
                <c:pt idx="337">
                  <c:v>1.6404153337068132E-2</c:v>
                </c:pt>
                <c:pt idx="338">
                  <c:v>1.367330190020986E-2</c:v>
                </c:pt>
                <c:pt idx="339">
                  <c:v>0</c:v>
                </c:pt>
                <c:pt idx="340">
                  <c:v>4.9261183360557815E-3</c:v>
                </c:pt>
                <c:pt idx="341">
                  <c:v>8.5627434498878573E-3</c:v>
                </c:pt>
                <c:pt idx="342">
                  <c:v>-8.5627434498879145E-3</c:v>
                </c:pt>
                <c:pt idx="343">
                  <c:v>-9.8766234959119757E-3</c:v>
                </c:pt>
                <c:pt idx="344">
                  <c:v>4.9505051598562047E-3</c:v>
                </c:pt>
                <c:pt idx="345">
                  <c:v>-1.2422519998557209E-2</c:v>
                </c:pt>
                <c:pt idx="346">
                  <c:v>-4.0821994520255166E-2</c:v>
                </c:pt>
                <c:pt idx="347">
                  <c:v>-1.8397365139716057E-2</c:v>
                </c:pt>
                <c:pt idx="348">
                  <c:v>1.709443335930004E-2</c:v>
                </c:pt>
                <c:pt idx="349">
                  <c:v>-4.1256682638379935E-2</c:v>
                </c:pt>
                <c:pt idx="350">
                  <c:v>-3.8786025035156421E-2</c:v>
                </c:pt>
                <c:pt idx="351">
                  <c:v>-3.4486176071169321E-2</c:v>
                </c:pt>
                <c:pt idx="352">
                  <c:v>3.165731987069164E-2</c:v>
                </c:pt>
                <c:pt idx="353">
                  <c:v>-5.0846100521560328E-2</c:v>
                </c:pt>
                <c:pt idx="354">
                  <c:v>-1.1994146785819278E-2</c:v>
                </c:pt>
                <c:pt idx="355">
                  <c:v>-1.0614201241773428E-2</c:v>
                </c:pt>
                <c:pt idx="356">
                  <c:v>4.0334070626701107E-2</c:v>
                </c:pt>
                <c:pt idx="357">
                  <c:v>-2.8212710094356185E-2</c:v>
                </c:pt>
                <c:pt idx="358">
                  <c:v>-2.1309786586751096E-2</c:v>
                </c:pt>
                <c:pt idx="359">
                  <c:v>-5.3725399356162988E-2</c:v>
                </c:pt>
                <c:pt idx="360">
                  <c:v>-8.8192712035460849E-2</c:v>
                </c:pt>
                <c:pt idx="361">
                  <c:v>-1.4285957247476541E-2</c:v>
                </c:pt>
                <c:pt idx="362">
                  <c:v>2.311213987574862E-2</c:v>
                </c:pt>
                <c:pt idx="363">
                  <c:v>-1.5943650397136001E-2</c:v>
                </c:pt>
                <c:pt idx="364">
                  <c:v>3.8533664002242986E-2</c:v>
                </c:pt>
                <c:pt idx="365">
                  <c:v>5.8398576173950001E-2</c:v>
                </c:pt>
                <c:pt idx="366">
                  <c:v>-1.4694141939220862E-2</c:v>
                </c:pt>
                <c:pt idx="367">
                  <c:v>1.6313575491523787E-2</c:v>
                </c:pt>
                <c:pt idx="368">
                  <c:v>2.871010588243136E-2</c:v>
                </c:pt>
                <c:pt idx="369">
                  <c:v>6.269613013595395E-3</c:v>
                </c:pt>
                <c:pt idx="370">
                  <c:v>-4.6985207815541498E-3</c:v>
                </c:pt>
                <c:pt idx="371">
                  <c:v>2.4807473704267658E-2</c:v>
                </c:pt>
                <c:pt idx="372">
                  <c:v>-1.5325673497781163E-3</c:v>
                </c:pt>
                <c:pt idx="373">
                  <c:v>-1.0794245130880512E-2</c:v>
                </c:pt>
                <c:pt idx="374">
                  <c:v>4.2495012848955259E-2</c:v>
                </c:pt>
                <c:pt idx="375">
                  <c:v>-8.9552837291040546E-3</c:v>
                </c:pt>
                <c:pt idx="376">
                  <c:v>1.0440064996683422E-2</c:v>
                </c:pt>
                <c:pt idx="377">
                  <c:v>-1.484781267579225E-3</c:v>
                </c:pt>
                <c:pt idx="378">
                  <c:v>1.7673508617497422E-2</c:v>
                </c:pt>
                <c:pt idx="379">
                  <c:v>-5.8565321127128714E-3</c:v>
                </c:pt>
                <c:pt idx="380">
                  <c:v>4.3956114730381293E-3</c:v>
                </c:pt>
                <c:pt idx="381">
                  <c:v>-2.9282597790883341E-3</c:v>
                </c:pt>
                <c:pt idx="382">
                  <c:v>-4.6520015634892817E-2</c:v>
                </c:pt>
                <c:pt idx="383">
                  <c:v>3.0674870678618796E-3</c:v>
                </c:pt>
                <c:pt idx="384">
                  <c:v>-2.9528174839205175E-2</c:v>
                </c:pt>
                <c:pt idx="385">
                  <c:v>1.8750549345376028E-2</c:v>
                </c:pt>
                <c:pt idx="386">
                  <c:v>6.1728591070810161E-3</c:v>
                </c:pt>
                <c:pt idx="387">
                  <c:v>0</c:v>
                </c:pt>
                <c:pt idx="388">
                  <c:v>-1.8634079544892868E-2</c:v>
                </c:pt>
                <c:pt idx="389">
                  <c:v>2.3238845931641137E-2</c:v>
                </c:pt>
                <c:pt idx="390">
                  <c:v>1.0662705744040111E-2</c:v>
                </c:pt>
                <c:pt idx="391">
                  <c:v>1.3544225107757253E-2</c:v>
                </c:pt>
                <c:pt idx="392">
                  <c:v>-5.9970194723742909E-3</c:v>
                </c:pt>
                <c:pt idx="393">
                  <c:v>-1.0582109330536972E-2</c:v>
                </c:pt>
                <c:pt idx="394">
                  <c:v>-4.5696956900652969E-3</c:v>
                </c:pt>
                <c:pt idx="395">
                  <c:v>1.364691384118189E-2</c:v>
                </c:pt>
                <c:pt idx="396">
                  <c:v>-1.5174798019235115E-2</c:v>
                </c:pt>
                <c:pt idx="397">
                  <c:v>-9.2166551049239522E-3</c:v>
                </c:pt>
                <c:pt idx="398">
                  <c:v>0</c:v>
                </c:pt>
                <c:pt idx="399">
                  <c:v>6.1538655743782859E-3</c:v>
                </c:pt>
                <c:pt idx="400">
                  <c:v>1.8237587549780793E-2</c:v>
                </c:pt>
                <c:pt idx="401">
                  <c:v>-4.4657150583742193E-2</c:v>
                </c:pt>
                <c:pt idx="402">
                  <c:v>0</c:v>
                </c:pt>
                <c:pt idx="403">
                  <c:v>3.4059019591918892E-2</c:v>
                </c:pt>
                <c:pt idx="404">
                  <c:v>-3.5635064047384646E-2</c:v>
                </c:pt>
                <c:pt idx="405">
                  <c:v>-1.4297304700824449E-2</c:v>
                </c:pt>
                <c:pt idx="406">
                  <c:v>-1.2882625831013718E-2</c:v>
                </c:pt>
                <c:pt idx="407">
                  <c:v>2.4020370241469659E-2</c:v>
                </c:pt>
                <c:pt idx="408">
                  <c:v>0</c:v>
                </c:pt>
                <c:pt idx="409">
                  <c:v>5.8388318238154414E-2</c:v>
                </c:pt>
                <c:pt idx="410">
                  <c:v>-5.9880418446225572E-3</c:v>
                </c:pt>
                <c:pt idx="411">
                  <c:v>0</c:v>
                </c:pt>
                <c:pt idx="412">
                  <c:v>-2.4317307650706357E-2</c:v>
                </c:pt>
                <c:pt idx="413">
                  <c:v>3.9220713153281329E-2</c:v>
                </c:pt>
                <c:pt idx="414">
                  <c:v>-1.7910926566530219E-2</c:v>
                </c:pt>
                <c:pt idx="415">
                  <c:v>1.0486987495247851E-2</c:v>
                </c:pt>
                <c:pt idx="416">
                  <c:v>-5.9790910560580711E-3</c:v>
                </c:pt>
                <c:pt idx="417">
                  <c:v>-1.8154810280371827E-2</c:v>
                </c:pt>
                <c:pt idx="418">
                  <c:v>-1.5384918839479456E-2</c:v>
                </c:pt>
                <c:pt idx="419">
                  <c:v>-2.1944454254559303E-2</c:v>
                </c:pt>
                <c:pt idx="420">
                  <c:v>-6.0426543178568229E-2</c:v>
                </c:pt>
                <c:pt idx="421">
                  <c:v>1.0050335853501506E-2</c:v>
                </c:pt>
                <c:pt idx="422">
                  <c:v>-5.1293294387550578E-2</c:v>
                </c:pt>
                <c:pt idx="423">
                  <c:v>-5.0370359388949668E-2</c:v>
                </c:pt>
                <c:pt idx="424">
                  <c:v>-7.4074412778618046E-3</c:v>
                </c:pt>
                <c:pt idx="425">
                  <c:v>4.3643289731906586E-2</c:v>
                </c:pt>
                <c:pt idx="426">
                  <c:v>2.2868190903659345E-2</c:v>
                </c:pt>
                <c:pt idx="427">
                  <c:v>3.4191364748279343E-2</c:v>
                </c:pt>
                <c:pt idx="428">
                  <c:v>-1.0135221894043018E-2</c:v>
                </c:pt>
                <c:pt idx="429">
                  <c:v>-2.5796787332020305E-2</c:v>
                </c:pt>
                <c:pt idx="430">
                  <c:v>-5.1843601656322374E-2</c:v>
                </c:pt>
                <c:pt idx="431">
                  <c:v>-7.366515816762554E-3</c:v>
                </c:pt>
                <c:pt idx="432">
                  <c:v>-2.432299514022002E-2</c:v>
                </c:pt>
                <c:pt idx="433">
                  <c:v>4.987183004017294E-2</c:v>
                </c:pt>
                <c:pt idx="434">
                  <c:v>3.5971261808494747E-3</c:v>
                </c:pt>
                <c:pt idx="435">
                  <c:v>0</c:v>
                </c:pt>
                <c:pt idx="436">
                  <c:v>-3.8431078856482039E-2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0.31437486754371352</c:v>
                </c:pt>
                <c:pt idx="445">
                  <c:v>3.2174357027856114E-2</c:v>
                </c:pt>
                <c:pt idx="446">
                  <c:v>6.5746456420853853E-3</c:v>
                </c:pt>
                <c:pt idx="447">
                  <c:v>2.0753014586291196E-2</c:v>
                </c:pt>
                <c:pt idx="448">
                  <c:v>0</c:v>
                </c:pt>
                <c:pt idx="449">
                  <c:v>-1.9443256704227821E-2</c:v>
                </c:pt>
                <c:pt idx="450">
                  <c:v>2.9660459250882832E-2</c:v>
                </c:pt>
                <c:pt idx="451">
                  <c:v>7.4652387374499765E-2</c:v>
                </c:pt>
                <c:pt idx="452">
                  <c:v>-5.913677790047628E-3</c:v>
                </c:pt>
                <c:pt idx="453">
                  <c:v>5.5377469468953888E-2</c:v>
                </c:pt>
                <c:pt idx="454">
                  <c:v>-1.3559529785632362E-2</c:v>
                </c:pt>
                <c:pt idx="455">
                  <c:v>3.4659701825718738E-2</c:v>
                </c:pt>
                <c:pt idx="456">
                  <c:v>1.3100624045698056E-2</c:v>
                </c:pt>
                <c:pt idx="457">
                  <c:v>1.0787591128997385E-2</c:v>
                </c:pt>
                <c:pt idx="458">
                  <c:v>-2.7190364570454626E-2</c:v>
                </c:pt>
                <c:pt idx="459">
                  <c:v>1.1019284861567347E-3</c:v>
                </c:pt>
                <c:pt idx="460">
                  <c:v>8.7719860728370409E-3</c:v>
                </c:pt>
                <c:pt idx="461">
                  <c:v>-1.9846296371930656E-2</c:v>
                </c:pt>
                <c:pt idx="462">
                  <c:v>6.659292089976997E-3</c:v>
                </c:pt>
                <c:pt idx="463">
                  <c:v>-1.5607897665990942E-2</c:v>
                </c:pt>
                <c:pt idx="464">
                  <c:v>-1.6997576368571136E-2</c:v>
                </c:pt>
                <c:pt idx="465">
                  <c:v>1.1422045787769796E-3</c:v>
                </c:pt>
                <c:pt idx="466">
                  <c:v>5.5508143709788023E-2</c:v>
                </c:pt>
                <c:pt idx="467">
                  <c:v>2.13683344056988E-2</c:v>
                </c:pt>
                <c:pt idx="468">
                  <c:v>3.4289073478632165E-2</c:v>
                </c:pt>
                <c:pt idx="469">
                  <c:v>2.5215657721164166E-2</c:v>
                </c:pt>
                <c:pt idx="470">
                  <c:v>-2.2155991897208595E-2</c:v>
                </c:pt>
                <c:pt idx="471">
                  <c:v>-1.3326696463699701E-2</c:v>
                </c:pt>
                <c:pt idx="472">
                  <c:v>-1.2461220437812002E-2</c:v>
                </c:pt>
                <c:pt idx="473">
                  <c:v>1.0443865179062505E-3</c:v>
                </c:pt>
                <c:pt idx="474">
                  <c:v>1.3478690320464259E-2</c:v>
                </c:pt>
                <c:pt idx="475">
                  <c:v>-2.3971966036303125E-2</c:v>
                </c:pt>
                <c:pt idx="476">
                  <c:v>2.5001302205417186E-2</c:v>
                </c:pt>
                <c:pt idx="477">
                  <c:v>1.8349138668196617E-2</c:v>
                </c:pt>
                <c:pt idx="478">
                  <c:v>-2.9730534158343085E-2</c:v>
                </c:pt>
                <c:pt idx="479">
                  <c:v>-1.7848242824791801E-2</c:v>
                </c:pt>
                <c:pt idx="480">
                  <c:v>-3.5583268885542328E-2</c:v>
                </c:pt>
                <c:pt idx="481">
                  <c:v>-2.1978030824795383E-3</c:v>
                </c:pt>
                <c:pt idx="482">
                  <c:v>2.6060106669865087E-2</c:v>
                </c:pt>
                <c:pt idx="483">
                  <c:v>-1.4031530804257878E-2</c:v>
                </c:pt>
                <c:pt idx="484">
                  <c:v>5.4200674693391133E-3</c:v>
                </c:pt>
                <c:pt idx="485">
                  <c:v>4.3150013014132795E-3</c:v>
                </c:pt>
                <c:pt idx="486">
                  <c:v>-1.4092374139708217E-2</c:v>
                </c:pt>
                <c:pt idx="487">
                  <c:v>-5.4734674141719312E-3</c:v>
                </c:pt>
                <c:pt idx="488">
                  <c:v>-9.9283771973346143E-3</c:v>
                </c:pt>
                <c:pt idx="489">
                  <c:v>3.1644757214443479E-2</c:v>
                </c:pt>
                <c:pt idx="490">
                  <c:v>-1.0746911297654092E-3</c:v>
                </c:pt>
                <c:pt idx="491">
                  <c:v>4.3141882144023383E-2</c:v>
                </c:pt>
                <c:pt idx="492">
                  <c:v>2.1396638993547889E-2</c:v>
                </c:pt>
                <c:pt idx="493">
                  <c:v>5.6822335866696161E-2</c:v>
                </c:pt>
                <c:pt idx="494">
                  <c:v>1.8868484304382736E-2</c:v>
                </c:pt>
                <c:pt idx="495">
                  <c:v>-1.3170463189745121E-2</c:v>
                </c:pt>
                <c:pt idx="496">
                  <c:v>-1.5267472130788421E-2</c:v>
                </c:pt>
                <c:pt idx="497">
                  <c:v>-1.160554612030789E-2</c:v>
                </c:pt>
                <c:pt idx="498">
                  <c:v>-1.9474202843955666E-3</c:v>
                </c:pt>
                <c:pt idx="499">
                  <c:v>1.1628037995119214E-2</c:v>
                </c:pt>
                <c:pt idx="500">
                  <c:v>2.4739606175755751E-2</c:v>
                </c:pt>
                <c:pt idx="501">
                  <c:v>1.4925650216675792E-2</c:v>
                </c:pt>
                <c:pt idx="502">
                  <c:v>0</c:v>
                </c:pt>
                <c:pt idx="503">
                  <c:v>1.8501392881613734E-3</c:v>
                </c:pt>
                <c:pt idx="504">
                  <c:v>-1.8501392881614773E-3</c:v>
                </c:pt>
                <c:pt idx="505">
                  <c:v>-1.3047715392475519E-2</c:v>
                </c:pt>
                <c:pt idx="506">
                  <c:v>-7.5329923075451478E-3</c:v>
                </c:pt>
                <c:pt idx="507">
                  <c:v>3.7735893836394877E-3</c:v>
                </c:pt>
                <c:pt idx="508">
                  <c:v>-3.8392431038234344E-2</c:v>
                </c:pt>
                <c:pt idx="509">
                  <c:v>9.737175277858244E-3</c:v>
                </c:pt>
                <c:pt idx="510">
                  <c:v>0</c:v>
                </c:pt>
                <c:pt idx="511">
                  <c:v>4.5462374076757413E-2</c:v>
                </c:pt>
                <c:pt idx="512">
                  <c:v>9.2166551049240476E-3</c:v>
                </c:pt>
                <c:pt idx="513">
                  <c:v>5.3584246134106263E-2</c:v>
                </c:pt>
                <c:pt idx="514">
                  <c:v>-1.0489606671019547E-2</c:v>
                </c:pt>
                <c:pt idx="515">
                  <c:v>-1.4159528603634616E-2</c:v>
                </c:pt>
                <c:pt idx="516">
                  <c:v>-1.7841217935014426E-3</c:v>
                </c:pt>
                <c:pt idx="517">
                  <c:v>-3.4517504882713386E-2</c:v>
                </c:pt>
                <c:pt idx="518">
                  <c:v>3.6900410874539631E-3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4-46E6-B050-C66B5542CF09}"/>
            </c:ext>
          </c:extLst>
        </c:ser>
        <c:ser>
          <c:idx val="3"/>
          <c:order val="3"/>
          <c:tx>
            <c:strRef>
              <c:f>stock!$L$1</c:f>
              <c:strCache>
                <c:ptCount val="1"/>
                <c:pt idx="0">
                  <c:v>r2884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2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stock!$A$2:$A$522</c:f>
              <c:numCache>
                <c:formatCode>m/d/yyyy</c:formatCode>
                <c:ptCount val="521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44203</c:v>
                </c:pt>
                <c:pt idx="4">
                  <c:v>44204</c:v>
                </c:pt>
                <c:pt idx="5">
                  <c:v>44207</c:v>
                </c:pt>
                <c:pt idx="6">
                  <c:v>44208</c:v>
                </c:pt>
                <c:pt idx="7">
                  <c:v>44209</c:v>
                </c:pt>
                <c:pt idx="8">
                  <c:v>44210</c:v>
                </c:pt>
                <c:pt idx="9">
                  <c:v>44211</c:v>
                </c:pt>
                <c:pt idx="10">
                  <c:v>44214</c:v>
                </c:pt>
                <c:pt idx="11">
                  <c:v>44215</c:v>
                </c:pt>
                <c:pt idx="12">
                  <c:v>44216</c:v>
                </c:pt>
                <c:pt idx="13">
                  <c:v>44217</c:v>
                </c:pt>
                <c:pt idx="14">
                  <c:v>44218</c:v>
                </c:pt>
                <c:pt idx="15">
                  <c:v>44221</c:v>
                </c:pt>
                <c:pt idx="16">
                  <c:v>44222</c:v>
                </c:pt>
                <c:pt idx="17">
                  <c:v>44223</c:v>
                </c:pt>
                <c:pt idx="18">
                  <c:v>44224</c:v>
                </c:pt>
                <c:pt idx="19">
                  <c:v>44225</c:v>
                </c:pt>
                <c:pt idx="20">
                  <c:v>44228</c:v>
                </c:pt>
                <c:pt idx="21">
                  <c:v>44229</c:v>
                </c:pt>
                <c:pt idx="22">
                  <c:v>44230</c:v>
                </c:pt>
                <c:pt idx="23">
                  <c:v>44231</c:v>
                </c:pt>
                <c:pt idx="24">
                  <c:v>44232</c:v>
                </c:pt>
                <c:pt idx="25">
                  <c:v>44244</c:v>
                </c:pt>
                <c:pt idx="26">
                  <c:v>44245</c:v>
                </c:pt>
                <c:pt idx="27">
                  <c:v>44246</c:v>
                </c:pt>
                <c:pt idx="28">
                  <c:v>44249</c:v>
                </c:pt>
                <c:pt idx="29">
                  <c:v>44250</c:v>
                </c:pt>
                <c:pt idx="30">
                  <c:v>44251</c:v>
                </c:pt>
                <c:pt idx="31">
                  <c:v>44252</c:v>
                </c:pt>
                <c:pt idx="32">
                  <c:v>44253</c:v>
                </c:pt>
                <c:pt idx="33">
                  <c:v>44257</c:v>
                </c:pt>
                <c:pt idx="34">
                  <c:v>44258</c:v>
                </c:pt>
                <c:pt idx="35">
                  <c:v>44259</c:v>
                </c:pt>
                <c:pt idx="36">
                  <c:v>44260</c:v>
                </c:pt>
                <c:pt idx="37">
                  <c:v>44263</c:v>
                </c:pt>
                <c:pt idx="38">
                  <c:v>44264</c:v>
                </c:pt>
                <c:pt idx="39">
                  <c:v>44265</c:v>
                </c:pt>
                <c:pt idx="40">
                  <c:v>44266</c:v>
                </c:pt>
                <c:pt idx="41">
                  <c:v>44267</c:v>
                </c:pt>
                <c:pt idx="42">
                  <c:v>44270</c:v>
                </c:pt>
                <c:pt idx="43">
                  <c:v>44271</c:v>
                </c:pt>
                <c:pt idx="44">
                  <c:v>44272</c:v>
                </c:pt>
                <c:pt idx="45">
                  <c:v>44273</c:v>
                </c:pt>
                <c:pt idx="46">
                  <c:v>44274</c:v>
                </c:pt>
                <c:pt idx="47">
                  <c:v>44277</c:v>
                </c:pt>
                <c:pt idx="48">
                  <c:v>44278</c:v>
                </c:pt>
                <c:pt idx="49">
                  <c:v>44279</c:v>
                </c:pt>
                <c:pt idx="50">
                  <c:v>44280</c:v>
                </c:pt>
                <c:pt idx="51">
                  <c:v>44281</c:v>
                </c:pt>
                <c:pt idx="52">
                  <c:v>44284</c:v>
                </c:pt>
                <c:pt idx="53">
                  <c:v>44285</c:v>
                </c:pt>
                <c:pt idx="54">
                  <c:v>44286</c:v>
                </c:pt>
                <c:pt idx="55">
                  <c:v>44287</c:v>
                </c:pt>
                <c:pt idx="56">
                  <c:v>44293</c:v>
                </c:pt>
                <c:pt idx="57">
                  <c:v>44294</c:v>
                </c:pt>
                <c:pt idx="58">
                  <c:v>44295</c:v>
                </c:pt>
                <c:pt idx="59">
                  <c:v>44298</c:v>
                </c:pt>
                <c:pt idx="60">
                  <c:v>44299</c:v>
                </c:pt>
                <c:pt idx="61">
                  <c:v>44300</c:v>
                </c:pt>
                <c:pt idx="62">
                  <c:v>44301</c:v>
                </c:pt>
                <c:pt idx="63">
                  <c:v>44302</c:v>
                </c:pt>
                <c:pt idx="64">
                  <c:v>44305</c:v>
                </c:pt>
                <c:pt idx="65">
                  <c:v>44306</c:v>
                </c:pt>
                <c:pt idx="66">
                  <c:v>44307</c:v>
                </c:pt>
                <c:pt idx="67">
                  <c:v>44308</c:v>
                </c:pt>
                <c:pt idx="68">
                  <c:v>44309</c:v>
                </c:pt>
                <c:pt idx="69">
                  <c:v>44312</c:v>
                </c:pt>
                <c:pt idx="70">
                  <c:v>44313</c:v>
                </c:pt>
                <c:pt idx="71">
                  <c:v>44314</c:v>
                </c:pt>
                <c:pt idx="72">
                  <c:v>44315</c:v>
                </c:pt>
                <c:pt idx="73">
                  <c:v>44319</c:v>
                </c:pt>
                <c:pt idx="74">
                  <c:v>44320</c:v>
                </c:pt>
                <c:pt idx="75">
                  <c:v>44321</c:v>
                </c:pt>
                <c:pt idx="76">
                  <c:v>44322</c:v>
                </c:pt>
                <c:pt idx="77">
                  <c:v>44323</c:v>
                </c:pt>
                <c:pt idx="78">
                  <c:v>44326</c:v>
                </c:pt>
                <c:pt idx="79">
                  <c:v>44327</c:v>
                </c:pt>
                <c:pt idx="80">
                  <c:v>44328</c:v>
                </c:pt>
                <c:pt idx="81">
                  <c:v>44329</c:v>
                </c:pt>
                <c:pt idx="82">
                  <c:v>44330</c:v>
                </c:pt>
                <c:pt idx="83">
                  <c:v>44333</c:v>
                </c:pt>
                <c:pt idx="84">
                  <c:v>44334</c:v>
                </c:pt>
                <c:pt idx="85">
                  <c:v>44335</c:v>
                </c:pt>
                <c:pt idx="86">
                  <c:v>44336</c:v>
                </c:pt>
                <c:pt idx="87">
                  <c:v>44337</c:v>
                </c:pt>
                <c:pt idx="88">
                  <c:v>44340</c:v>
                </c:pt>
                <c:pt idx="89">
                  <c:v>44341</c:v>
                </c:pt>
                <c:pt idx="90">
                  <c:v>44342</c:v>
                </c:pt>
                <c:pt idx="91">
                  <c:v>44343</c:v>
                </c:pt>
                <c:pt idx="92">
                  <c:v>44344</c:v>
                </c:pt>
                <c:pt idx="93">
                  <c:v>44347</c:v>
                </c:pt>
                <c:pt idx="94">
                  <c:v>44348</c:v>
                </c:pt>
                <c:pt idx="95">
                  <c:v>44349</c:v>
                </c:pt>
                <c:pt idx="96">
                  <c:v>44350</c:v>
                </c:pt>
                <c:pt idx="97">
                  <c:v>44351</c:v>
                </c:pt>
                <c:pt idx="98">
                  <c:v>44354</c:v>
                </c:pt>
                <c:pt idx="99">
                  <c:v>44355</c:v>
                </c:pt>
                <c:pt idx="100">
                  <c:v>44356</c:v>
                </c:pt>
                <c:pt idx="101">
                  <c:v>44357</c:v>
                </c:pt>
                <c:pt idx="102">
                  <c:v>44358</c:v>
                </c:pt>
                <c:pt idx="103">
                  <c:v>44362</c:v>
                </c:pt>
                <c:pt idx="104">
                  <c:v>44363</c:v>
                </c:pt>
                <c:pt idx="105">
                  <c:v>44364</c:v>
                </c:pt>
                <c:pt idx="106">
                  <c:v>44365</c:v>
                </c:pt>
                <c:pt idx="107">
                  <c:v>44368</c:v>
                </c:pt>
                <c:pt idx="108">
                  <c:v>44369</c:v>
                </c:pt>
                <c:pt idx="109">
                  <c:v>44370</c:v>
                </c:pt>
                <c:pt idx="110">
                  <c:v>44371</c:v>
                </c:pt>
                <c:pt idx="111">
                  <c:v>44372</c:v>
                </c:pt>
                <c:pt idx="112">
                  <c:v>44375</c:v>
                </c:pt>
                <c:pt idx="113">
                  <c:v>44376</c:v>
                </c:pt>
                <c:pt idx="114">
                  <c:v>44377</c:v>
                </c:pt>
                <c:pt idx="115">
                  <c:v>44378</c:v>
                </c:pt>
                <c:pt idx="116">
                  <c:v>44379</c:v>
                </c:pt>
                <c:pt idx="117">
                  <c:v>44382</c:v>
                </c:pt>
                <c:pt idx="118">
                  <c:v>44383</c:v>
                </c:pt>
                <c:pt idx="119">
                  <c:v>44384</c:v>
                </c:pt>
                <c:pt idx="120">
                  <c:v>44385</c:v>
                </c:pt>
                <c:pt idx="121">
                  <c:v>44386</c:v>
                </c:pt>
                <c:pt idx="122">
                  <c:v>44389</c:v>
                </c:pt>
                <c:pt idx="123">
                  <c:v>44390</c:v>
                </c:pt>
                <c:pt idx="124">
                  <c:v>44391</c:v>
                </c:pt>
                <c:pt idx="125">
                  <c:v>44392</c:v>
                </c:pt>
                <c:pt idx="126">
                  <c:v>44393</c:v>
                </c:pt>
                <c:pt idx="127">
                  <c:v>44396</c:v>
                </c:pt>
                <c:pt idx="128">
                  <c:v>44397</c:v>
                </c:pt>
                <c:pt idx="129">
                  <c:v>44398</c:v>
                </c:pt>
                <c:pt idx="130">
                  <c:v>44399</c:v>
                </c:pt>
                <c:pt idx="131">
                  <c:v>44400</c:v>
                </c:pt>
                <c:pt idx="132">
                  <c:v>44403</c:v>
                </c:pt>
                <c:pt idx="133">
                  <c:v>44404</c:v>
                </c:pt>
                <c:pt idx="134">
                  <c:v>44405</c:v>
                </c:pt>
                <c:pt idx="135">
                  <c:v>44406</c:v>
                </c:pt>
                <c:pt idx="136">
                  <c:v>44407</c:v>
                </c:pt>
                <c:pt idx="137">
                  <c:v>44410</c:v>
                </c:pt>
                <c:pt idx="138">
                  <c:v>44411</c:v>
                </c:pt>
                <c:pt idx="139">
                  <c:v>44412</c:v>
                </c:pt>
                <c:pt idx="140">
                  <c:v>44413</c:v>
                </c:pt>
                <c:pt idx="141">
                  <c:v>44414</c:v>
                </c:pt>
                <c:pt idx="142">
                  <c:v>44417</c:v>
                </c:pt>
                <c:pt idx="143">
                  <c:v>44418</c:v>
                </c:pt>
                <c:pt idx="144">
                  <c:v>44419</c:v>
                </c:pt>
                <c:pt idx="145">
                  <c:v>44420</c:v>
                </c:pt>
                <c:pt idx="146">
                  <c:v>44421</c:v>
                </c:pt>
                <c:pt idx="147">
                  <c:v>44424</c:v>
                </c:pt>
                <c:pt idx="148">
                  <c:v>44425</c:v>
                </c:pt>
                <c:pt idx="149">
                  <c:v>44426</c:v>
                </c:pt>
                <c:pt idx="150">
                  <c:v>44427</c:v>
                </c:pt>
                <c:pt idx="151">
                  <c:v>44428</c:v>
                </c:pt>
                <c:pt idx="152">
                  <c:v>44431</c:v>
                </c:pt>
                <c:pt idx="153">
                  <c:v>44432</c:v>
                </c:pt>
                <c:pt idx="154">
                  <c:v>44433</c:v>
                </c:pt>
                <c:pt idx="155">
                  <c:v>44434</c:v>
                </c:pt>
                <c:pt idx="156">
                  <c:v>44435</c:v>
                </c:pt>
                <c:pt idx="157">
                  <c:v>44438</c:v>
                </c:pt>
                <c:pt idx="158">
                  <c:v>44439</c:v>
                </c:pt>
                <c:pt idx="159">
                  <c:v>44440</c:v>
                </c:pt>
                <c:pt idx="160">
                  <c:v>44441</c:v>
                </c:pt>
                <c:pt idx="161">
                  <c:v>44442</c:v>
                </c:pt>
                <c:pt idx="162">
                  <c:v>44445</c:v>
                </c:pt>
                <c:pt idx="163">
                  <c:v>44446</c:v>
                </c:pt>
                <c:pt idx="164">
                  <c:v>44447</c:v>
                </c:pt>
                <c:pt idx="165">
                  <c:v>44448</c:v>
                </c:pt>
                <c:pt idx="166">
                  <c:v>44449</c:v>
                </c:pt>
                <c:pt idx="167">
                  <c:v>44452</c:v>
                </c:pt>
                <c:pt idx="168">
                  <c:v>44453</c:v>
                </c:pt>
                <c:pt idx="169">
                  <c:v>44454</c:v>
                </c:pt>
                <c:pt idx="170">
                  <c:v>44455</c:v>
                </c:pt>
                <c:pt idx="171">
                  <c:v>44456</c:v>
                </c:pt>
                <c:pt idx="172">
                  <c:v>44461</c:v>
                </c:pt>
                <c:pt idx="173">
                  <c:v>44462</c:v>
                </c:pt>
                <c:pt idx="174">
                  <c:v>44463</c:v>
                </c:pt>
                <c:pt idx="175">
                  <c:v>44466</c:v>
                </c:pt>
                <c:pt idx="176">
                  <c:v>44467</c:v>
                </c:pt>
                <c:pt idx="177">
                  <c:v>44468</c:v>
                </c:pt>
                <c:pt idx="178">
                  <c:v>44469</c:v>
                </c:pt>
                <c:pt idx="179">
                  <c:v>44470</c:v>
                </c:pt>
                <c:pt idx="180">
                  <c:v>44473</c:v>
                </c:pt>
                <c:pt idx="181">
                  <c:v>44474</c:v>
                </c:pt>
                <c:pt idx="182">
                  <c:v>44475</c:v>
                </c:pt>
                <c:pt idx="183">
                  <c:v>44476</c:v>
                </c:pt>
                <c:pt idx="184">
                  <c:v>44477</c:v>
                </c:pt>
                <c:pt idx="185">
                  <c:v>44481</c:v>
                </c:pt>
                <c:pt idx="186">
                  <c:v>44482</c:v>
                </c:pt>
                <c:pt idx="187">
                  <c:v>44483</c:v>
                </c:pt>
                <c:pt idx="188">
                  <c:v>44484</c:v>
                </c:pt>
                <c:pt idx="189">
                  <c:v>44487</c:v>
                </c:pt>
                <c:pt idx="190">
                  <c:v>44488</c:v>
                </c:pt>
                <c:pt idx="191">
                  <c:v>44489</c:v>
                </c:pt>
                <c:pt idx="192">
                  <c:v>44490</c:v>
                </c:pt>
                <c:pt idx="193">
                  <c:v>44491</c:v>
                </c:pt>
                <c:pt idx="194">
                  <c:v>44494</c:v>
                </c:pt>
                <c:pt idx="195">
                  <c:v>44495</c:v>
                </c:pt>
                <c:pt idx="196">
                  <c:v>44496</c:v>
                </c:pt>
                <c:pt idx="197">
                  <c:v>44497</c:v>
                </c:pt>
                <c:pt idx="198">
                  <c:v>44498</c:v>
                </c:pt>
                <c:pt idx="199">
                  <c:v>44501</c:v>
                </c:pt>
                <c:pt idx="200">
                  <c:v>44502</c:v>
                </c:pt>
                <c:pt idx="201">
                  <c:v>44503</c:v>
                </c:pt>
                <c:pt idx="202">
                  <c:v>44504</c:v>
                </c:pt>
                <c:pt idx="203">
                  <c:v>44505</c:v>
                </c:pt>
                <c:pt idx="204">
                  <c:v>44508</c:v>
                </c:pt>
                <c:pt idx="205">
                  <c:v>44509</c:v>
                </c:pt>
                <c:pt idx="206">
                  <c:v>44510</c:v>
                </c:pt>
                <c:pt idx="207">
                  <c:v>44511</c:v>
                </c:pt>
                <c:pt idx="208">
                  <c:v>44512</c:v>
                </c:pt>
                <c:pt idx="209">
                  <c:v>44515</c:v>
                </c:pt>
                <c:pt idx="210">
                  <c:v>44516</c:v>
                </c:pt>
                <c:pt idx="211">
                  <c:v>44517</c:v>
                </c:pt>
                <c:pt idx="212">
                  <c:v>44518</c:v>
                </c:pt>
                <c:pt idx="213">
                  <c:v>44519</c:v>
                </c:pt>
                <c:pt idx="214">
                  <c:v>44522</c:v>
                </c:pt>
                <c:pt idx="215">
                  <c:v>44523</c:v>
                </c:pt>
                <c:pt idx="216">
                  <c:v>44524</c:v>
                </c:pt>
                <c:pt idx="217">
                  <c:v>44525</c:v>
                </c:pt>
                <c:pt idx="218">
                  <c:v>44526</c:v>
                </c:pt>
                <c:pt idx="219">
                  <c:v>44529</c:v>
                </c:pt>
                <c:pt idx="220">
                  <c:v>44530</c:v>
                </c:pt>
                <c:pt idx="221">
                  <c:v>44531</c:v>
                </c:pt>
                <c:pt idx="222">
                  <c:v>44532</c:v>
                </c:pt>
                <c:pt idx="223">
                  <c:v>44533</c:v>
                </c:pt>
                <c:pt idx="224">
                  <c:v>44536</c:v>
                </c:pt>
                <c:pt idx="225">
                  <c:v>44537</c:v>
                </c:pt>
                <c:pt idx="226">
                  <c:v>44538</c:v>
                </c:pt>
                <c:pt idx="227">
                  <c:v>44539</c:v>
                </c:pt>
                <c:pt idx="228">
                  <c:v>44540</c:v>
                </c:pt>
                <c:pt idx="229">
                  <c:v>44543</c:v>
                </c:pt>
                <c:pt idx="230">
                  <c:v>44544</c:v>
                </c:pt>
                <c:pt idx="231">
                  <c:v>44545</c:v>
                </c:pt>
                <c:pt idx="232">
                  <c:v>44546</c:v>
                </c:pt>
                <c:pt idx="233">
                  <c:v>44547</c:v>
                </c:pt>
                <c:pt idx="234">
                  <c:v>44550</c:v>
                </c:pt>
                <c:pt idx="235">
                  <c:v>44551</c:v>
                </c:pt>
                <c:pt idx="236">
                  <c:v>44552</c:v>
                </c:pt>
                <c:pt idx="237">
                  <c:v>44553</c:v>
                </c:pt>
                <c:pt idx="238">
                  <c:v>44554</c:v>
                </c:pt>
                <c:pt idx="239">
                  <c:v>44557</c:v>
                </c:pt>
                <c:pt idx="240">
                  <c:v>44558</c:v>
                </c:pt>
                <c:pt idx="241">
                  <c:v>44559</c:v>
                </c:pt>
                <c:pt idx="242">
                  <c:v>44560</c:v>
                </c:pt>
                <c:pt idx="243">
                  <c:v>44564</c:v>
                </c:pt>
                <c:pt idx="244">
                  <c:v>44565</c:v>
                </c:pt>
                <c:pt idx="245">
                  <c:v>44566</c:v>
                </c:pt>
                <c:pt idx="246">
                  <c:v>44567</c:v>
                </c:pt>
                <c:pt idx="247">
                  <c:v>44568</c:v>
                </c:pt>
                <c:pt idx="248">
                  <c:v>44571</c:v>
                </c:pt>
                <c:pt idx="249">
                  <c:v>44572</c:v>
                </c:pt>
                <c:pt idx="250">
                  <c:v>44573</c:v>
                </c:pt>
                <c:pt idx="251">
                  <c:v>44574</c:v>
                </c:pt>
                <c:pt idx="252">
                  <c:v>44575</c:v>
                </c:pt>
                <c:pt idx="253">
                  <c:v>44578</c:v>
                </c:pt>
                <c:pt idx="254">
                  <c:v>44579</c:v>
                </c:pt>
                <c:pt idx="255">
                  <c:v>44580</c:v>
                </c:pt>
                <c:pt idx="256">
                  <c:v>44581</c:v>
                </c:pt>
                <c:pt idx="257">
                  <c:v>44582</c:v>
                </c:pt>
                <c:pt idx="258">
                  <c:v>44585</c:v>
                </c:pt>
                <c:pt idx="259">
                  <c:v>44586</c:v>
                </c:pt>
                <c:pt idx="260">
                  <c:v>44587</c:v>
                </c:pt>
                <c:pt idx="261">
                  <c:v>44599</c:v>
                </c:pt>
                <c:pt idx="262">
                  <c:v>44600</c:v>
                </c:pt>
                <c:pt idx="263">
                  <c:v>44601</c:v>
                </c:pt>
                <c:pt idx="264">
                  <c:v>44602</c:v>
                </c:pt>
                <c:pt idx="265">
                  <c:v>44603</c:v>
                </c:pt>
                <c:pt idx="266">
                  <c:v>44606</c:v>
                </c:pt>
                <c:pt idx="267">
                  <c:v>44607</c:v>
                </c:pt>
                <c:pt idx="268">
                  <c:v>44608</c:v>
                </c:pt>
                <c:pt idx="269">
                  <c:v>44609</c:v>
                </c:pt>
                <c:pt idx="270">
                  <c:v>44610</c:v>
                </c:pt>
                <c:pt idx="271">
                  <c:v>44613</c:v>
                </c:pt>
                <c:pt idx="272">
                  <c:v>44614</c:v>
                </c:pt>
                <c:pt idx="273">
                  <c:v>44615</c:v>
                </c:pt>
                <c:pt idx="274">
                  <c:v>44616</c:v>
                </c:pt>
                <c:pt idx="275">
                  <c:v>44617</c:v>
                </c:pt>
                <c:pt idx="276">
                  <c:v>44621</c:v>
                </c:pt>
                <c:pt idx="277">
                  <c:v>44622</c:v>
                </c:pt>
                <c:pt idx="278">
                  <c:v>44623</c:v>
                </c:pt>
                <c:pt idx="279">
                  <c:v>44624</c:v>
                </c:pt>
                <c:pt idx="280">
                  <c:v>44627</c:v>
                </c:pt>
                <c:pt idx="281">
                  <c:v>44628</c:v>
                </c:pt>
                <c:pt idx="282">
                  <c:v>44629</c:v>
                </c:pt>
                <c:pt idx="283">
                  <c:v>44630</c:v>
                </c:pt>
                <c:pt idx="284">
                  <c:v>44631</c:v>
                </c:pt>
                <c:pt idx="285">
                  <c:v>44634</c:v>
                </c:pt>
                <c:pt idx="286">
                  <c:v>44635</c:v>
                </c:pt>
                <c:pt idx="287">
                  <c:v>44636</c:v>
                </c:pt>
                <c:pt idx="288">
                  <c:v>44637</c:v>
                </c:pt>
                <c:pt idx="289">
                  <c:v>44638</c:v>
                </c:pt>
                <c:pt idx="290">
                  <c:v>44641</c:v>
                </c:pt>
                <c:pt idx="291">
                  <c:v>44642</c:v>
                </c:pt>
                <c:pt idx="292">
                  <c:v>44643</c:v>
                </c:pt>
                <c:pt idx="293">
                  <c:v>44644</c:v>
                </c:pt>
                <c:pt idx="294">
                  <c:v>44645</c:v>
                </c:pt>
                <c:pt idx="295">
                  <c:v>44648</c:v>
                </c:pt>
                <c:pt idx="296">
                  <c:v>44649</c:v>
                </c:pt>
                <c:pt idx="297">
                  <c:v>44650</c:v>
                </c:pt>
                <c:pt idx="298">
                  <c:v>44651</c:v>
                </c:pt>
                <c:pt idx="299">
                  <c:v>44652</c:v>
                </c:pt>
                <c:pt idx="300">
                  <c:v>44657</c:v>
                </c:pt>
                <c:pt idx="301">
                  <c:v>44658</c:v>
                </c:pt>
                <c:pt idx="302">
                  <c:v>44659</c:v>
                </c:pt>
                <c:pt idx="303">
                  <c:v>44662</c:v>
                </c:pt>
                <c:pt idx="304">
                  <c:v>44663</c:v>
                </c:pt>
                <c:pt idx="305">
                  <c:v>44664</c:v>
                </c:pt>
                <c:pt idx="306">
                  <c:v>44665</c:v>
                </c:pt>
                <c:pt idx="307">
                  <c:v>44666</c:v>
                </c:pt>
                <c:pt idx="308">
                  <c:v>44669</c:v>
                </c:pt>
                <c:pt idx="309">
                  <c:v>44670</c:v>
                </c:pt>
                <c:pt idx="310">
                  <c:v>44671</c:v>
                </c:pt>
                <c:pt idx="311">
                  <c:v>44672</c:v>
                </c:pt>
                <c:pt idx="312">
                  <c:v>44673</c:v>
                </c:pt>
                <c:pt idx="313">
                  <c:v>44676</c:v>
                </c:pt>
                <c:pt idx="314">
                  <c:v>44677</c:v>
                </c:pt>
                <c:pt idx="315">
                  <c:v>44678</c:v>
                </c:pt>
                <c:pt idx="316">
                  <c:v>44679</c:v>
                </c:pt>
                <c:pt idx="317">
                  <c:v>44680</c:v>
                </c:pt>
                <c:pt idx="318">
                  <c:v>44684</c:v>
                </c:pt>
                <c:pt idx="319">
                  <c:v>44685</c:v>
                </c:pt>
                <c:pt idx="320">
                  <c:v>44686</c:v>
                </c:pt>
                <c:pt idx="321">
                  <c:v>44687</c:v>
                </c:pt>
                <c:pt idx="322">
                  <c:v>44690</c:v>
                </c:pt>
                <c:pt idx="323">
                  <c:v>44691</c:v>
                </c:pt>
                <c:pt idx="324">
                  <c:v>44692</c:v>
                </c:pt>
                <c:pt idx="325">
                  <c:v>44693</c:v>
                </c:pt>
                <c:pt idx="326">
                  <c:v>44694</c:v>
                </c:pt>
                <c:pt idx="327">
                  <c:v>44697</c:v>
                </c:pt>
                <c:pt idx="328">
                  <c:v>44698</c:v>
                </c:pt>
                <c:pt idx="329">
                  <c:v>44699</c:v>
                </c:pt>
                <c:pt idx="330">
                  <c:v>44700</c:v>
                </c:pt>
                <c:pt idx="331">
                  <c:v>44701</c:v>
                </c:pt>
                <c:pt idx="332">
                  <c:v>44704</c:v>
                </c:pt>
                <c:pt idx="333">
                  <c:v>44705</c:v>
                </c:pt>
                <c:pt idx="334">
                  <c:v>44706</c:v>
                </c:pt>
                <c:pt idx="335">
                  <c:v>44707</c:v>
                </c:pt>
                <c:pt idx="336">
                  <c:v>44708</c:v>
                </c:pt>
                <c:pt idx="337">
                  <c:v>44711</c:v>
                </c:pt>
                <c:pt idx="338">
                  <c:v>44712</c:v>
                </c:pt>
                <c:pt idx="339">
                  <c:v>44713</c:v>
                </c:pt>
                <c:pt idx="340">
                  <c:v>44714</c:v>
                </c:pt>
                <c:pt idx="341">
                  <c:v>44718</c:v>
                </c:pt>
                <c:pt idx="342">
                  <c:v>44719</c:v>
                </c:pt>
                <c:pt idx="343">
                  <c:v>44720</c:v>
                </c:pt>
                <c:pt idx="344">
                  <c:v>44721</c:v>
                </c:pt>
                <c:pt idx="345">
                  <c:v>44722</c:v>
                </c:pt>
                <c:pt idx="346">
                  <c:v>44725</c:v>
                </c:pt>
                <c:pt idx="347">
                  <c:v>44726</c:v>
                </c:pt>
                <c:pt idx="348">
                  <c:v>44727</c:v>
                </c:pt>
                <c:pt idx="349">
                  <c:v>44728</c:v>
                </c:pt>
                <c:pt idx="350">
                  <c:v>44729</c:v>
                </c:pt>
                <c:pt idx="351">
                  <c:v>44732</c:v>
                </c:pt>
                <c:pt idx="352">
                  <c:v>44733</c:v>
                </c:pt>
                <c:pt idx="353">
                  <c:v>44734</c:v>
                </c:pt>
                <c:pt idx="354">
                  <c:v>44735</c:v>
                </c:pt>
                <c:pt idx="355">
                  <c:v>44736</c:v>
                </c:pt>
                <c:pt idx="356">
                  <c:v>44739</c:v>
                </c:pt>
                <c:pt idx="357">
                  <c:v>44740</c:v>
                </c:pt>
                <c:pt idx="358">
                  <c:v>44741</c:v>
                </c:pt>
                <c:pt idx="359">
                  <c:v>44742</c:v>
                </c:pt>
                <c:pt idx="360">
                  <c:v>44743</c:v>
                </c:pt>
                <c:pt idx="361">
                  <c:v>44746</c:v>
                </c:pt>
                <c:pt idx="362">
                  <c:v>44747</c:v>
                </c:pt>
                <c:pt idx="363">
                  <c:v>44748</c:v>
                </c:pt>
                <c:pt idx="364">
                  <c:v>44749</c:v>
                </c:pt>
                <c:pt idx="365">
                  <c:v>44750</c:v>
                </c:pt>
                <c:pt idx="366">
                  <c:v>44753</c:v>
                </c:pt>
                <c:pt idx="367">
                  <c:v>44754</c:v>
                </c:pt>
                <c:pt idx="368">
                  <c:v>44755</c:v>
                </c:pt>
                <c:pt idx="369">
                  <c:v>44756</c:v>
                </c:pt>
                <c:pt idx="370">
                  <c:v>44757</c:v>
                </c:pt>
                <c:pt idx="371">
                  <c:v>44760</c:v>
                </c:pt>
                <c:pt idx="372">
                  <c:v>44761</c:v>
                </c:pt>
                <c:pt idx="373">
                  <c:v>44762</c:v>
                </c:pt>
                <c:pt idx="374">
                  <c:v>44763</c:v>
                </c:pt>
                <c:pt idx="375">
                  <c:v>44764</c:v>
                </c:pt>
                <c:pt idx="376">
                  <c:v>44767</c:v>
                </c:pt>
                <c:pt idx="377">
                  <c:v>44768</c:v>
                </c:pt>
                <c:pt idx="378">
                  <c:v>44769</c:v>
                </c:pt>
                <c:pt idx="379">
                  <c:v>44770</c:v>
                </c:pt>
                <c:pt idx="380">
                  <c:v>44771</c:v>
                </c:pt>
                <c:pt idx="381">
                  <c:v>44774</c:v>
                </c:pt>
                <c:pt idx="382">
                  <c:v>44775</c:v>
                </c:pt>
                <c:pt idx="383">
                  <c:v>44776</c:v>
                </c:pt>
                <c:pt idx="384">
                  <c:v>44777</c:v>
                </c:pt>
                <c:pt idx="385">
                  <c:v>44778</c:v>
                </c:pt>
                <c:pt idx="386">
                  <c:v>44781</c:v>
                </c:pt>
                <c:pt idx="387">
                  <c:v>44782</c:v>
                </c:pt>
                <c:pt idx="388">
                  <c:v>44783</c:v>
                </c:pt>
                <c:pt idx="389">
                  <c:v>44784</c:v>
                </c:pt>
                <c:pt idx="390">
                  <c:v>44785</c:v>
                </c:pt>
                <c:pt idx="391">
                  <c:v>44788</c:v>
                </c:pt>
                <c:pt idx="392">
                  <c:v>44789</c:v>
                </c:pt>
                <c:pt idx="393">
                  <c:v>44790</c:v>
                </c:pt>
                <c:pt idx="394">
                  <c:v>44791</c:v>
                </c:pt>
                <c:pt idx="395">
                  <c:v>44792</c:v>
                </c:pt>
                <c:pt idx="396">
                  <c:v>44795</c:v>
                </c:pt>
                <c:pt idx="397">
                  <c:v>44796</c:v>
                </c:pt>
                <c:pt idx="398">
                  <c:v>44797</c:v>
                </c:pt>
                <c:pt idx="399">
                  <c:v>44798</c:v>
                </c:pt>
                <c:pt idx="400">
                  <c:v>44799</c:v>
                </c:pt>
                <c:pt idx="401">
                  <c:v>44802</c:v>
                </c:pt>
                <c:pt idx="402">
                  <c:v>44803</c:v>
                </c:pt>
                <c:pt idx="403">
                  <c:v>44804</c:v>
                </c:pt>
                <c:pt idx="404">
                  <c:v>44805</c:v>
                </c:pt>
                <c:pt idx="405">
                  <c:v>44806</c:v>
                </c:pt>
                <c:pt idx="406">
                  <c:v>44809</c:v>
                </c:pt>
                <c:pt idx="407">
                  <c:v>44810</c:v>
                </c:pt>
                <c:pt idx="408">
                  <c:v>44811</c:v>
                </c:pt>
                <c:pt idx="409">
                  <c:v>44812</c:v>
                </c:pt>
                <c:pt idx="410">
                  <c:v>44816</c:v>
                </c:pt>
                <c:pt idx="411">
                  <c:v>44817</c:v>
                </c:pt>
                <c:pt idx="412">
                  <c:v>44818</c:v>
                </c:pt>
                <c:pt idx="413">
                  <c:v>44819</c:v>
                </c:pt>
                <c:pt idx="414">
                  <c:v>44820</c:v>
                </c:pt>
                <c:pt idx="415">
                  <c:v>44823</c:v>
                </c:pt>
                <c:pt idx="416">
                  <c:v>44824</c:v>
                </c:pt>
                <c:pt idx="417">
                  <c:v>44825</c:v>
                </c:pt>
                <c:pt idx="418">
                  <c:v>44826</c:v>
                </c:pt>
                <c:pt idx="419">
                  <c:v>44827</c:v>
                </c:pt>
                <c:pt idx="420">
                  <c:v>44830</c:v>
                </c:pt>
                <c:pt idx="421">
                  <c:v>44831</c:v>
                </c:pt>
                <c:pt idx="422">
                  <c:v>44832</c:v>
                </c:pt>
                <c:pt idx="423">
                  <c:v>44833</c:v>
                </c:pt>
                <c:pt idx="424">
                  <c:v>44834</c:v>
                </c:pt>
                <c:pt idx="425">
                  <c:v>44837</c:v>
                </c:pt>
                <c:pt idx="426">
                  <c:v>44838</c:v>
                </c:pt>
                <c:pt idx="427">
                  <c:v>44839</c:v>
                </c:pt>
                <c:pt idx="428">
                  <c:v>44840</c:v>
                </c:pt>
                <c:pt idx="429">
                  <c:v>44841</c:v>
                </c:pt>
                <c:pt idx="430">
                  <c:v>44845</c:v>
                </c:pt>
                <c:pt idx="431">
                  <c:v>44846</c:v>
                </c:pt>
                <c:pt idx="432">
                  <c:v>44847</c:v>
                </c:pt>
                <c:pt idx="433">
                  <c:v>44848</c:v>
                </c:pt>
                <c:pt idx="434">
                  <c:v>44851</c:v>
                </c:pt>
                <c:pt idx="435">
                  <c:v>44852</c:v>
                </c:pt>
                <c:pt idx="436">
                  <c:v>44853</c:v>
                </c:pt>
                <c:pt idx="437">
                  <c:v>44854</c:v>
                </c:pt>
                <c:pt idx="438">
                  <c:v>44855</c:v>
                </c:pt>
                <c:pt idx="439">
                  <c:v>44858</c:v>
                </c:pt>
                <c:pt idx="440">
                  <c:v>44859</c:v>
                </c:pt>
                <c:pt idx="441">
                  <c:v>44860</c:v>
                </c:pt>
                <c:pt idx="442">
                  <c:v>44861</c:v>
                </c:pt>
                <c:pt idx="443">
                  <c:v>44862</c:v>
                </c:pt>
                <c:pt idx="444">
                  <c:v>44865</c:v>
                </c:pt>
                <c:pt idx="445">
                  <c:v>44866</c:v>
                </c:pt>
                <c:pt idx="446">
                  <c:v>44867</c:v>
                </c:pt>
                <c:pt idx="447">
                  <c:v>44868</c:v>
                </c:pt>
                <c:pt idx="448">
                  <c:v>44869</c:v>
                </c:pt>
                <c:pt idx="449">
                  <c:v>44872</c:v>
                </c:pt>
                <c:pt idx="450">
                  <c:v>44873</c:v>
                </c:pt>
                <c:pt idx="451">
                  <c:v>44874</c:v>
                </c:pt>
                <c:pt idx="452">
                  <c:v>44875</c:v>
                </c:pt>
                <c:pt idx="453">
                  <c:v>44876</c:v>
                </c:pt>
                <c:pt idx="454">
                  <c:v>44879</c:v>
                </c:pt>
                <c:pt idx="455">
                  <c:v>44880</c:v>
                </c:pt>
                <c:pt idx="456">
                  <c:v>44881</c:v>
                </c:pt>
                <c:pt idx="457">
                  <c:v>44882</c:v>
                </c:pt>
                <c:pt idx="458">
                  <c:v>44883</c:v>
                </c:pt>
                <c:pt idx="459">
                  <c:v>44886</c:v>
                </c:pt>
                <c:pt idx="460">
                  <c:v>44887</c:v>
                </c:pt>
                <c:pt idx="461">
                  <c:v>44888</c:v>
                </c:pt>
                <c:pt idx="462">
                  <c:v>44889</c:v>
                </c:pt>
                <c:pt idx="463">
                  <c:v>44890</c:v>
                </c:pt>
                <c:pt idx="464">
                  <c:v>44893</c:v>
                </c:pt>
                <c:pt idx="465">
                  <c:v>44894</c:v>
                </c:pt>
                <c:pt idx="466">
                  <c:v>44895</c:v>
                </c:pt>
                <c:pt idx="467">
                  <c:v>44896</c:v>
                </c:pt>
                <c:pt idx="468">
                  <c:v>44897</c:v>
                </c:pt>
                <c:pt idx="469">
                  <c:v>44900</c:v>
                </c:pt>
                <c:pt idx="470">
                  <c:v>44901</c:v>
                </c:pt>
                <c:pt idx="471">
                  <c:v>44902</c:v>
                </c:pt>
                <c:pt idx="472">
                  <c:v>44903</c:v>
                </c:pt>
                <c:pt idx="473">
                  <c:v>44904</c:v>
                </c:pt>
                <c:pt idx="474">
                  <c:v>44907</c:v>
                </c:pt>
                <c:pt idx="475">
                  <c:v>44908</c:v>
                </c:pt>
                <c:pt idx="476">
                  <c:v>44909</c:v>
                </c:pt>
                <c:pt idx="477">
                  <c:v>44910</c:v>
                </c:pt>
                <c:pt idx="478">
                  <c:v>44911</c:v>
                </c:pt>
                <c:pt idx="479">
                  <c:v>44914</c:v>
                </c:pt>
                <c:pt idx="480">
                  <c:v>44915</c:v>
                </c:pt>
                <c:pt idx="481">
                  <c:v>44916</c:v>
                </c:pt>
                <c:pt idx="482">
                  <c:v>44917</c:v>
                </c:pt>
                <c:pt idx="483">
                  <c:v>44918</c:v>
                </c:pt>
                <c:pt idx="484">
                  <c:v>44921</c:v>
                </c:pt>
                <c:pt idx="485">
                  <c:v>44922</c:v>
                </c:pt>
                <c:pt idx="486">
                  <c:v>44923</c:v>
                </c:pt>
                <c:pt idx="487">
                  <c:v>44924</c:v>
                </c:pt>
                <c:pt idx="488">
                  <c:v>44925</c:v>
                </c:pt>
                <c:pt idx="489">
                  <c:v>44929</c:v>
                </c:pt>
                <c:pt idx="490">
                  <c:v>44930</c:v>
                </c:pt>
                <c:pt idx="491">
                  <c:v>44931</c:v>
                </c:pt>
                <c:pt idx="492">
                  <c:v>44932</c:v>
                </c:pt>
                <c:pt idx="493">
                  <c:v>44935</c:v>
                </c:pt>
                <c:pt idx="494">
                  <c:v>44936</c:v>
                </c:pt>
                <c:pt idx="495">
                  <c:v>44937</c:v>
                </c:pt>
                <c:pt idx="496">
                  <c:v>44938</c:v>
                </c:pt>
                <c:pt idx="497">
                  <c:v>44939</c:v>
                </c:pt>
                <c:pt idx="498">
                  <c:v>44942</c:v>
                </c:pt>
                <c:pt idx="499">
                  <c:v>44943</c:v>
                </c:pt>
                <c:pt idx="500">
                  <c:v>44956</c:v>
                </c:pt>
                <c:pt idx="501">
                  <c:v>44957</c:v>
                </c:pt>
                <c:pt idx="502">
                  <c:v>44958</c:v>
                </c:pt>
                <c:pt idx="503">
                  <c:v>44959</c:v>
                </c:pt>
                <c:pt idx="504">
                  <c:v>44960</c:v>
                </c:pt>
                <c:pt idx="505">
                  <c:v>44963</c:v>
                </c:pt>
                <c:pt idx="506">
                  <c:v>44964</c:v>
                </c:pt>
                <c:pt idx="507">
                  <c:v>44965</c:v>
                </c:pt>
                <c:pt idx="508">
                  <c:v>44966</c:v>
                </c:pt>
                <c:pt idx="509">
                  <c:v>44967</c:v>
                </c:pt>
                <c:pt idx="510">
                  <c:v>44970</c:v>
                </c:pt>
                <c:pt idx="511">
                  <c:v>44971</c:v>
                </c:pt>
                <c:pt idx="512">
                  <c:v>44972</c:v>
                </c:pt>
                <c:pt idx="513">
                  <c:v>44973</c:v>
                </c:pt>
                <c:pt idx="514">
                  <c:v>44974</c:v>
                </c:pt>
                <c:pt idx="515">
                  <c:v>44977</c:v>
                </c:pt>
                <c:pt idx="516">
                  <c:v>44978</c:v>
                </c:pt>
                <c:pt idx="517">
                  <c:v>44979</c:v>
                </c:pt>
                <c:pt idx="518">
                  <c:v>44980</c:v>
                </c:pt>
                <c:pt idx="519">
                  <c:v>44981</c:v>
                </c:pt>
              </c:numCache>
            </c:numRef>
          </c:cat>
          <c:val>
            <c:numRef>
              <c:f>stock!$L$2:$L$522</c:f>
              <c:numCache>
                <c:formatCode>General</c:formatCode>
                <c:ptCount val="521"/>
                <c:pt idx="0">
                  <c:v>-1.9743343037176295E-3</c:v>
                </c:pt>
                <c:pt idx="1">
                  <c:v>-3.9604012160970167E-3</c:v>
                </c:pt>
                <c:pt idx="2">
                  <c:v>0</c:v>
                </c:pt>
                <c:pt idx="3">
                  <c:v>1.1834457647002798E-2</c:v>
                </c:pt>
                <c:pt idx="4">
                  <c:v>0</c:v>
                </c:pt>
                <c:pt idx="5">
                  <c:v>-7.874056430905883E-3</c:v>
                </c:pt>
                <c:pt idx="6">
                  <c:v>0</c:v>
                </c:pt>
                <c:pt idx="7">
                  <c:v>-3.9604012160970167E-3</c:v>
                </c:pt>
                <c:pt idx="8">
                  <c:v>-7.9681696491768449E-3</c:v>
                </c:pt>
                <c:pt idx="9">
                  <c:v>-4.0080213975388218E-3</c:v>
                </c:pt>
                <c:pt idx="10">
                  <c:v>0</c:v>
                </c:pt>
                <c:pt idx="11">
                  <c:v>-1.4155949230132298E-2</c:v>
                </c:pt>
                <c:pt idx="12">
                  <c:v>-2.0387366898483171E-3</c:v>
                </c:pt>
                <c:pt idx="13">
                  <c:v>-8.196767204178515E-3</c:v>
                </c:pt>
                <c:pt idx="14">
                  <c:v>-2.059732963010616E-3</c:v>
                </c:pt>
                <c:pt idx="15">
                  <c:v>-6.2047768868828696E-3</c:v>
                </c:pt>
                <c:pt idx="16">
                  <c:v>4.1407926660313871E-3</c:v>
                </c:pt>
                <c:pt idx="17">
                  <c:v>-8.2988028146950658E-3</c:v>
                </c:pt>
                <c:pt idx="18">
                  <c:v>-1.6807118316381174E-2</c:v>
                </c:pt>
                <c:pt idx="19">
                  <c:v>1.2631746905900564E-2</c:v>
                </c:pt>
                <c:pt idx="20">
                  <c:v>8.3333815591444607E-3</c:v>
                </c:pt>
                <c:pt idx="21">
                  <c:v>-6.2435166396851592E-3</c:v>
                </c:pt>
                <c:pt idx="22">
                  <c:v>2.0855064910213611E-3</c:v>
                </c:pt>
                <c:pt idx="23">
                  <c:v>4.158010148663677E-3</c:v>
                </c:pt>
                <c:pt idx="24">
                  <c:v>2.4591403137322113E-2</c:v>
                </c:pt>
                <c:pt idx="25">
                  <c:v>8.0645598367304946E-3</c:v>
                </c:pt>
                <c:pt idx="26">
                  <c:v>0</c:v>
                </c:pt>
                <c:pt idx="27">
                  <c:v>-2.0100509280241118E-3</c:v>
                </c:pt>
                <c:pt idx="28">
                  <c:v>1.5968403178730984E-2</c:v>
                </c:pt>
                <c:pt idx="29">
                  <c:v>3.9525743158233418E-3</c:v>
                </c:pt>
                <c:pt idx="30">
                  <c:v>1.5655897072552844E-2</c:v>
                </c:pt>
                <c:pt idx="31">
                  <c:v>-1.9608471388376313E-2</c:v>
                </c:pt>
                <c:pt idx="32">
                  <c:v>-3.9682591756206222E-3</c:v>
                </c:pt>
                <c:pt idx="33">
                  <c:v>3.9682591756206699E-3</c:v>
                </c:pt>
                <c:pt idx="34">
                  <c:v>-5.9583095836305234E-3</c:v>
                </c:pt>
                <c:pt idx="35">
                  <c:v>-1.9940186068643953E-3</c:v>
                </c:pt>
                <c:pt idx="36">
                  <c:v>3.9840690148742917E-3</c:v>
                </c:pt>
                <c:pt idx="37">
                  <c:v>2.163309535542585E-2</c:v>
                </c:pt>
                <c:pt idx="38">
                  <c:v>1.160554612030789E-2</c:v>
                </c:pt>
                <c:pt idx="39">
                  <c:v>-3.8535693159900777E-3</c:v>
                </c:pt>
                <c:pt idx="40">
                  <c:v>1.9286409064056863E-3</c:v>
                </c:pt>
                <c:pt idx="41">
                  <c:v>5.7637047167501338E-3</c:v>
                </c:pt>
                <c:pt idx="42">
                  <c:v>3.8240964384032546E-3</c:v>
                </c:pt>
                <c:pt idx="43">
                  <c:v>-7.6628727455691371E-3</c:v>
                </c:pt>
                <c:pt idx="44">
                  <c:v>3.8387763071656669E-3</c:v>
                </c:pt>
                <c:pt idx="45">
                  <c:v>-1.9175461292718174E-3</c:v>
                </c:pt>
                <c:pt idx="46">
                  <c:v>-3.8461585874783868E-3</c:v>
                </c:pt>
                <c:pt idx="47">
                  <c:v>-1.928640906405597E-3</c:v>
                </c:pt>
                <c:pt idx="48">
                  <c:v>3.8535693159899723E-3</c:v>
                </c:pt>
                <c:pt idx="49">
                  <c:v>1.9212301778938723E-3</c:v>
                </c:pt>
                <c:pt idx="50">
                  <c:v>5.7416425676751828E-3</c:v>
                </c:pt>
                <c:pt idx="51">
                  <c:v>0</c:v>
                </c:pt>
                <c:pt idx="52">
                  <c:v>0</c:v>
                </c:pt>
                <c:pt idx="53">
                  <c:v>-3.8240964384033942E-3</c:v>
                </c:pt>
                <c:pt idx="54">
                  <c:v>0</c:v>
                </c:pt>
                <c:pt idx="55">
                  <c:v>0</c:v>
                </c:pt>
                <c:pt idx="56">
                  <c:v>1.913876182283976E-3</c:v>
                </c:pt>
                <c:pt idx="57">
                  <c:v>1.9102202561192452E-3</c:v>
                </c:pt>
                <c:pt idx="58">
                  <c:v>-1.9102202561192376E-3</c:v>
                </c:pt>
                <c:pt idx="59">
                  <c:v>1.9102202561192452E-3</c:v>
                </c:pt>
                <c:pt idx="60">
                  <c:v>1.906578270581669E-3</c:v>
                </c:pt>
                <c:pt idx="61">
                  <c:v>3.8022859497386999E-3</c:v>
                </c:pt>
                <c:pt idx="62">
                  <c:v>2.0658011620421982E-2</c:v>
                </c:pt>
                <c:pt idx="63">
                  <c:v>1.8570107472126892E-3</c:v>
                </c:pt>
                <c:pt idx="64">
                  <c:v>1.1070223754246893E-2</c:v>
                </c:pt>
                <c:pt idx="65">
                  <c:v>-1.8365478073015034E-3</c:v>
                </c:pt>
                <c:pt idx="66">
                  <c:v>-7.3801072976225337E-3</c:v>
                </c:pt>
                <c:pt idx="67">
                  <c:v>-5.5710450494553601E-3</c:v>
                </c:pt>
                <c:pt idx="68">
                  <c:v>-1.8639334380627533E-3</c:v>
                </c:pt>
                <c:pt idx="69">
                  <c:v>7.4349784875179905E-3</c:v>
                </c:pt>
                <c:pt idx="70">
                  <c:v>0</c:v>
                </c:pt>
                <c:pt idx="71">
                  <c:v>-1.8535686493229438E-3</c:v>
                </c:pt>
                <c:pt idx="72">
                  <c:v>0</c:v>
                </c:pt>
                <c:pt idx="73">
                  <c:v>-1.3072081567352662E-2</c:v>
                </c:pt>
                <c:pt idx="74">
                  <c:v>-1.324522675002068E-2</c:v>
                </c:pt>
                <c:pt idx="75">
                  <c:v>1.9029501460860636E-3</c:v>
                </c:pt>
                <c:pt idx="76">
                  <c:v>1.134227660393451E-2</c:v>
                </c:pt>
                <c:pt idx="77">
                  <c:v>1.8779348242001143E-3</c:v>
                </c:pt>
                <c:pt idx="78">
                  <c:v>5.6127369049576055E-3</c:v>
                </c:pt>
                <c:pt idx="79">
                  <c:v>-2.0735898479178276E-2</c:v>
                </c:pt>
                <c:pt idx="80">
                  <c:v>-3.2916815013141872E-2</c:v>
                </c:pt>
                <c:pt idx="81">
                  <c:v>-1.9704439872986136E-3</c:v>
                </c:pt>
                <c:pt idx="82">
                  <c:v>7.8585866125213105E-3</c:v>
                </c:pt>
                <c:pt idx="83">
                  <c:v>-2.3763494452185882E-2</c:v>
                </c:pt>
                <c:pt idx="84">
                  <c:v>2.5718529287989254E-2</c:v>
                </c:pt>
                <c:pt idx="85">
                  <c:v>-7.8431774610260054E-3</c:v>
                </c:pt>
                <c:pt idx="86">
                  <c:v>-5.9230183031220556E-3</c:v>
                </c:pt>
                <c:pt idx="87">
                  <c:v>7.8895872751629237E-3</c:v>
                </c:pt>
                <c:pt idx="88">
                  <c:v>-7.8895872751629324E-3</c:v>
                </c:pt>
                <c:pt idx="89">
                  <c:v>5.9230183031220712E-3</c:v>
                </c:pt>
                <c:pt idx="90">
                  <c:v>5.8881426252225316E-3</c:v>
                </c:pt>
                <c:pt idx="91">
                  <c:v>-9.832920916238946E-3</c:v>
                </c:pt>
                <c:pt idx="92">
                  <c:v>3.9447782910163251E-3</c:v>
                </c:pt>
                <c:pt idx="93">
                  <c:v>5.8881426252225316E-3</c:v>
                </c:pt>
                <c:pt idx="94">
                  <c:v>1.3605652055778459E-2</c:v>
                </c:pt>
                <c:pt idx="95">
                  <c:v>3.8535693159899723E-3</c:v>
                </c:pt>
                <c:pt idx="96">
                  <c:v>-1.9249284095843938E-3</c:v>
                </c:pt>
                <c:pt idx="97">
                  <c:v>0</c:v>
                </c:pt>
                <c:pt idx="98">
                  <c:v>-1.928640906405597E-3</c:v>
                </c:pt>
                <c:pt idx="99">
                  <c:v>1.9286409064056863E-3</c:v>
                </c:pt>
                <c:pt idx="100">
                  <c:v>-9.6806177107235068E-3</c:v>
                </c:pt>
                <c:pt idx="101">
                  <c:v>5.8196090532640025E-3</c:v>
                </c:pt>
                <c:pt idx="102">
                  <c:v>-1.9361090268664404E-3</c:v>
                </c:pt>
                <c:pt idx="103">
                  <c:v>-1.9398648178265917E-3</c:v>
                </c:pt>
                <c:pt idx="104">
                  <c:v>-5.8422756242282907E-3</c:v>
                </c:pt>
                <c:pt idx="105">
                  <c:v>1.9512201312615277E-3</c:v>
                </c:pt>
                <c:pt idx="106">
                  <c:v>-5.8651194523980221E-3</c:v>
                </c:pt>
                <c:pt idx="107">
                  <c:v>-1.9627091678487058E-3</c:v>
                </c:pt>
                <c:pt idx="108">
                  <c:v>-1.9665689720408269E-3</c:v>
                </c:pt>
                <c:pt idx="109">
                  <c:v>1.9493794681001132E-2</c:v>
                </c:pt>
                <c:pt idx="110">
                  <c:v>1.9286409064056863E-3</c:v>
                </c:pt>
                <c:pt idx="111">
                  <c:v>7.677580899034332E-3</c:v>
                </c:pt>
                <c:pt idx="112">
                  <c:v>3.8167985267008112E-3</c:v>
                </c:pt>
                <c:pt idx="113">
                  <c:v>-3.8167985267008537E-3</c:v>
                </c:pt>
                <c:pt idx="114">
                  <c:v>5.71974867278713E-3</c:v>
                </c:pt>
                <c:pt idx="115">
                  <c:v>-1.1472401162236807E-2</c:v>
                </c:pt>
                <c:pt idx="116">
                  <c:v>0</c:v>
                </c:pt>
                <c:pt idx="117">
                  <c:v>1.9212301778938723E-3</c:v>
                </c:pt>
                <c:pt idx="118">
                  <c:v>3.8314223115558676E-3</c:v>
                </c:pt>
                <c:pt idx="119">
                  <c:v>0</c:v>
                </c:pt>
                <c:pt idx="120">
                  <c:v>1.9102202561192452E-3</c:v>
                </c:pt>
                <c:pt idx="121">
                  <c:v>0</c:v>
                </c:pt>
                <c:pt idx="122">
                  <c:v>1.906578270581669E-3</c:v>
                </c:pt>
                <c:pt idx="123">
                  <c:v>0</c:v>
                </c:pt>
                <c:pt idx="124">
                  <c:v>1.9029501460860636E-3</c:v>
                </c:pt>
                <c:pt idx="125">
                  <c:v>1.8993358036525374E-3</c:v>
                </c:pt>
                <c:pt idx="126">
                  <c:v>5.6764580048051221E-3</c:v>
                </c:pt>
                <c:pt idx="127">
                  <c:v>-3.7807228399060443E-3</c:v>
                </c:pt>
                <c:pt idx="128">
                  <c:v>0</c:v>
                </c:pt>
                <c:pt idx="129">
                  <c:v>-1.8957351648990896E-3</c:v>
                </c:pt>
                <c:pt idx="130">
                  <c:v>3.7878833169369352E-3</c:v>
                </c:pt>
                <c:pt idx="131">
                  <c:v>5.6550574833450565E-3</c:v>
                </c:pt>
                <c:pt idx="132">
                  <c:v>-3.7664827954768934E-3</c:v>
                </c:pt>
                <c:pt idx="133">
                  <c:v>0</c:v>
                </c:pt>
                <c:pt idx="134">
                  <c:v>0</c:v>
                </c:pt>
                <c:pt idx="135">
                  <c:v>3.7664827954768648E-3</c:v>
                </c:pt>
                <c:pt idx="136">
                  <c:v>-3.7664827954768934E-3</c:v>
                </c:pt>
                <c:pt idx="137">
                  <c:v>1.4981553615616894E-2</c:v>
                </c:pt>
                <c:pt idx="138">
                  <c:v>1.8570107472126892E-3</c:v>
                </c:pt>
                <c:pt idx="139">
                  <c:v>-1.8570107472127711E-3</c:v>
                </c:pt>
                <c:pt idx="140">
                  <c:v>0</c:v>
                </c:pt>
                <c:pt idx="141">
                  <c:v>-1.8604656529195673E-3</c:v>
                </c:pt>
                <c:pt idx="142">
                  <c:v>1.8604656529196708E-3</c:v>
                </c:pt>
                <c:pt idx="143">
                  <c:v>3.7105793965357746E-3</c:v>
                </c:pt>
                <c:pt idx="144">
                  <c:v>0</c:v>
                </c:pt>
                <c:pt idx="145">
                  <c:v>0</c:v>
                </c:pt>
                <c:pt idx="146">
                  <c:v>-1.8535686493229438E-3</c:v>
                </c:pt>
                <c:pt idx="147">
                  <c:v>-9.319731948802366E-3</c:v>
                </c:pt>
                <c:pt idx="148">
                  <c:v>9.3197319488022273E-3</c:v>
                </c:pt>
                <c:pt idx="149">
                  <c:v>1.8535686493228347E-3</c:v>
                </c:pt>
                <c:pt idx="150">
                  <c:v>-1.8535686493229438E-3</c:v>
                </c:pt>
                <c:pt idx="151">
                  <c:v>-3.7174764001324202E-3</c:v>
                </c:pt>
                <c:pt idx="152">
                  <c:v>1.8604656529196708E-3</c:v>
                </c:pt>
                <c:pt idx="153">
                  <c:v>1.4760415583120674E-2</c:v>
                </c:pt>
                <c:pt idx="154">
                  <c:v>1.8298266770761572E-3</c:v>
                </c:pt>
                <c:pt idx="155">
                  <c:v>1.8264845260342812E-3</c:v>
                </c:pt>
                <c:pt idx="156">
                  <c:v>1.0889399799268317E-2</c:v>
                </c:pt>
                <c:pt idx="157">
                  <c:v>5.4005531800002888E-3</c:v>
                </c:pt>
                <c:pt idx="158">
                  <c:v>-4.5921750585639583E-2</c:v>
                </c:pt>
                <c:pt idx="159">
                  <c:v>-2.089344758827745E-2</c:v>
                </c:pt>
                <c:pt idx="160">
                  <c:v>7.6482208382568188E-3</c:v>
                </c:pt>
                <c:pt idx="161">
                  <c:v>1.9029501460860636E-3</c:v>
                </c:pt>
                <c:pt idx="162">
                  <c:v>-1.9029501460861868E-3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1.9029501460860636E-3</c:v>
                </c:pt>
                <c:pt idx="167">
                  <c:v>0</c:v>
                </c:pt>
                <c:pt idx="168">
                  <c:v>1.8993358036525374E-3</c:v>
                </c:pt>
                <c:pt idx="169">
                  <c:v>-1.8993358036525163E-3</c:v>
                </c:pt>
                <c:pt idx="170">
                  <c:v>1.8993358036525374E-3</c:v>
                </c:pt>
                <c:pt idx="171">
                  <c:v>-3.8022859497386821E-3</c:v>
                </c:pt>
                <c:pt idx="172">
                  <c:v>-1.3423020332140774E-2</c:v>
                </c:pt>
                <c:pt idx="173">
                  <c:v>1.3423020332140771E-2</c:v>
                </c:pt>
                <c:pt idx="174">
                  <c:v>1.9029501460860636E-3</c:v>
                </c:pt>
                <c:pt idx="175">
                  <c:v>3.7950709685515343E-3</c:v>
                </c:pt>
                <c:pt idx="176">
                  <c:v>0</c:v>
                </c:pt>
                <c:pt idx="177">
                  <c:v>-1.8957351648990896E-3</c:v>
                </c:pt>
                <c:pt idx="178">
                  <c:v>-1.8993358036525163E-3</c:v>
                </c:pt>
                <c:pt idx="179">
                  <c:v>-7.633624855071095E-3</c:v>
                </c:pt>
                <c:pt idx="180">
                  <c:v>-3.8387763071657129E-3</c:v>
                </c:pt>
                <c:pt idx="181">
                  <c:v>-3.8535693159900777E-3</c:v>
                </c:pt>
                <c:pt idx="182">
                  <c:v>5.7747994938839578E-3</c:v>
                </c:pt>
                <c:pt idx="183">
                  <c:v>7.6482208382568188E-3</c:v>
                </c:pt>
                <c:pt idx="184">
                  <c:v>-9.5694510161506725E-3</c:v>
                </c:pt>
                <c:pt idx="185">
                  <c:v>5.7526524894498414E-3</c:v>
                </c:pt>
                <c:pt idx="186">
                  <c:v>0</c:v>
                </c:pt>
                <c:pt idx="187">
                  <c:v>-1.9138761822840532E-3</c:v>
                </c:pt>
                <c:pt idx="188">
                  <c:v>3.8240964384032546E-3</c:v>
                </c:pt>
                <c:pt idx="189">
                  <c:v>0</c:v>
                </c:pt>
                <c:pt idx="190">
                  <c:v>1.906578270581669E-3</c:v>
                </c:pt>
                <c:pt idx="191">
                  <c:v>1.9029501460860636E-3</c:v>
                </c:pt>
                <c:pt idx="192">
                  <c:v>7.5757938084577226E-3</c:v>
                </c:pt>
                <c:pt idx="193">
                  <c:v>-1.8885746878681362E-3</c:v>
                </c:pt>
                <c:pt idx="194">
                  <c:v>-3.7878833169369803E-3</c:v>
                </c:pt>
                <c:pt idx="195">
                  <c:v>1.1320875624482075E-2</c:v>
                </c:pt>
                <c:pt idx="196">
                  <c:v>3.7453227301621132E-3</c:v>
                </c:pt>
                <c:pt idx="197">
                  <c:v>-5.62325755436212E-3</c:v>
                </c:pt>
                <c:pt idx="198">
                  <c:v>-1.8814680997056199E-3</c:v>
                </c:pt>
                <c:pt idx="199">
                  <c:v>3.7594029239055244E-3</c:v>
                </c:pt>
                <c:pt idx="200">
                  <c:v>1.874414794350352E-3</c:v>
                </c:pt>
                <c:pt idx="201">
                  <c:v>0</c:v>
                </c:pt>
                <c:pt idx="202">
                  <c:v>0</c:v>
                </c:pt>
                <c:pt idx="203">
                  <c:v>3.7383221106071581E-3</c:v>
                </c:pt>
                <c:pt idx="204">
                  <c:v>3.7243990909822727E-3</c:v>
                </c:pt>
                <c:pt idx="205">
                  <c:v>3.7105793965357746E-3</c:v>
                </c:pt>
                <c:pt idx="206">
                  <c:v>1.2879662863661238E-2</c:v>
                </c:pt>
                <c:pt idx="207">
                  <c:v>1.4519311324453148E-2</c:v>
                </c:pt>
                <c:pt idx="208">
                  <c:v>-5.4200674693391446E-3</c:v>
                </c:pt>
                <c:pt idx="209">
                  <c:v>1.2601426878003795E-2</c:v>
                </c:pt>
                <c:pt idx="210">
                  <c:v>-1.7905107737882331E-3</c:v>
                </c:pt>
                <c:pt idx="211">
                  <c:v>1.7905107737882938E-3</c:v>
                </c:pt>
                <c:pt idx="212">
                  <c:v>0</c:v>
                </c:pt>
                <c:pt idx="213">
                  <c:v>-1.0791471632764432E-2</c:v>
                </c:pt>
                <c:pt idx="214">
                  <c:v>-5.4397232958180979E-3</c:v>
                </c:pt>
                <c:pt idx="215">
                  <c:v>-3.6429912785010919E-3</c:v>
                </c:pt>
                <c:pt idx="216">
                  <c:v>2.1661496781179467E-2</c:v>
                </c:pt>
                <c:pt idx="217">
                  <c:v>-3.577821347884078E-3</c:v>
                </c:pt>
                <c:pt idx="218">
                  <c:v>-1.0810916104215506E-2</c:v>
                </c:pt>
                <c:pt idx="219">
                  <c:v>-1.4598799421152749E-2</c:v>
                </c:pt>
                <c:pt idx="220">
                  <c:v>-9.2336759469454407E-3</c:v>
                </c:pt>
                <c:pt idx="221">
                  <c:v>2.2019238243917279E-2</c:v>
                </c:pt>
                <c:pt idx="222">
                  <c:v>5.4298775943692401E-3</c:v>
                </c:pt>
                <c:pt idx="223">
                  <c:v>5.4005531800002888E-3</c:v>
                </c:pt>
                <c:pt idx="224">
                  <c:v>1.7937224540269007E-3</c:v>
                </c:pt>
                <c:pt idx="225">
                  <c:v>3.5778213478841235E-3</c:v>
                </c:pt>
                <c:pt idx="226">
                  <c:v>0</c:v>
                </c:pt>
                <c:pt idx="227">
                  <c:v>0</c:v>
                </c:pt>
                <c:pt idx="228">
                  <c:v>-1.7873105740957515E-3</c:v>
                </c:pt>
                <c:pt idx="229">
                  <c:v>-3.5842332278150498E-3</c:v>
                </c:pt>
                <c:pt idx="230">
                  <c:v>-3.5971261808495918E-3</c:v>
                </c:pt>
                <c:pt idx="231">
                  <c:v>-1.8034269991506827E-3</c:v>
                </c:pt>
                <c:pt idx="232">
                  <c:v>5.4005531800002888E-3</c:v>
                </c:pt>
                <c:pt idx="233">
                  <c:v>5.3715438019108488E-3</c:v>
                </c:pt>
                <c:pt idx="234">
                  <c:v>-7.168489478612516E-3</c:v>
                </c:pt>
                <c:pt idx="235">
                  <c:v>5.38117890451675E-3</c:v>
                </c:pt>
                <c:pt idx="236">
                  <c:v>-1.7905107737882331E-3</c:v>
                </c:pt>
                <c:pt idx="237">
                  <c:v>0</c:v>
                </c:pt>
                <c:pt idx="238">
                  <c:v>1.7905107737882938E-3</c:v>
                </c:pt>
                <c:pt idx="239">
                  <c:v>0</c:v>
                </c:pt>
                <c:pt idx="240">
                  <c:v>1.7873105740958803E-3</c:v>
                </c:pt>
                <c:pt idx="241">
                  <c:v>1.784121793501392E-3</c:v>
                </c:pt>
                <c:pt idx="242">
                  <c:v>0</c:v>
                </c:pt>
                <c:pt idx="243">
                  <c:v>-1.7841217935014426E-3</c:v>
                </c:pt>
                <c:pt idx="244">
                  <c:v>3.5650661644961446E-3</c:v>
                </c:pt>
                <c:pt idx="245">
                  <c:v>3.5524016043677006E-3</c:v>
                </c:pt>
                <c:pt idx="246">
                  <c:v>1.2334958157951366E-2</c:v>
                </c:pt>
                <c:pt idx="247">
                  <c:v>1.3913267916985082E-2</c:v>
                </c:pt>
                <c:pt idx="248">
                  <c:v>0</c:v>
                </c:pt>
                <c:pt idx="249">
                  <c:v>1.2017312004017488E-2</c:v>
                </c:pt>
                <c:pt idx="250">
                  <c:v>3.4071583216141346E-3</c:v>
                </c:pt>
                <c:pt idx="251">
                  <c:v>1.6863806052004725E-2</c:v>
                </c:pt>
                <c:pt idx="252">
                  <c:v>-1.3468217050866593E-2</c:v>
                </c:pt>
                <c:pt idx="253">
                  <c:v>-1.0221554071538139E-2</c:v>
                </c:pt>
                <c:pt idx="254">
                  <c:v>0</c:v>
                </c:pt>
                <c:pt idx="255">
                  <c:v>-6.8728792877620643E-3</c:v>
                </c:pt>
                <c:pt idx="256">
                  <c:v>-1.7256259674698364E-3</c:v>
                </c:pt>
                <c:pt idx="257">
                  <c:v>-3.4602110648956196E-3</c:v>
                </c:pt>
                <c:pt idx="258">
                  <c:v>0</c:v>
                </c:pt>
                <c:pt idx="259">
                  <c:v>0</c:v>
                </c:pt>
                <c:pt idx="260">
                  <c:v>5.1858370323654155E-3</c:v>
                </c:pt>
                <c:pt idx="261">
                  <c:v>3.2233494574984228E-2</c:v>
                </c:pt>
                <c:pt idx="262">
                  <c:v>4.9958471933716697E-3</c:v>
                </c:pt>
                <c:pt idx="263">
                  <c:v>8.2713457506773339E-3</c:v>
                </c:pt>
                <c:pt idx="264">
                  <c:v>-1.6488049901837822E-3</c:v>
                </c:pt>
                <c:pt idx="265">
                  <c:v>3.2948958968524846E-3</c:v>
                </c:pt>
                <c:pt idx="266">
                  <c:v>-1.6460909066686805E-3</c:v>
                </c:pt>
                <c:pt idx="267">
                  <c:v>-3.3003330286568541E-3</c:v>
                </c:pt>
                <c:pt idx="268">
                  <c:v>1.3136477905369981E-2</c:v>
                </c:pt>
                <c:pt idx="269">
                  <c:v>-4.9059787688544073E-3</c:v>
                </c:pt>
                <c:pt idx="270">
                  <c:v>-4.9301661078586089E-3</c:v>
                </c:pt>
                <c:pt idx="271">
                  <c:v>-4.9545931246833411E-3</c:v>
                </c:pt>
                <c:pt idx="272">
                  <c:v>-6.6445427186685013E-3</c:v>
                </c:pt>
                <c:pt idx="273">
                  <c:v>0</c:v>
                </c:pt>
                <c:pt idx="274">
                  <c:v>-1.3423020332140661E-2</c:v>
                </c:pt>
                <c:pt idx="275">
                  <c:v>-5.0804512324190637E-3</c:v>
                </c:pt>
                <c:pt idx="276">
                  <c:v>1.1814483413763056E-2</c:v>
                </c:pt>
                <c:pt idx="277">
                  <c:v>3.3500868852818057E-3</c:v>
                </c:pt>
                <c:pt idx="278">
                  <c:v>1.6708441648177223E-3</c:v>
                </c:pt>
                <c:pt idx="279">
                  <c:v>-8.3822787528043882E-3</c:v>
                </c:pt>
                <c:pt idx="280">
                  <c:v>-1.6978336534417906E-2</c:v>
                </c:pt>
                <c:pt idx="281">
                  <c:v>-8.5985052552317934E-3</c:v>
                </c:pt>
                <c:pt idx="282">
                  <c:v>-5.1948168771039109E-3</c:v>
                </c:pt>
                <c:pt idx="283">
                  <c:v>3.7483093254740474E-2</c:v>
                </c:pt>
                <c:pt idx="284">
                  <c:v>1.6708441648177223E-3</c:v>
                </c:pt>
                <c:pt idx="285">
                  <c:v>3.333336419758217E-3</c:v>
                </c:pt>
                <c:pt idx="286">
                  <c:v>1.6625107736134572E-3</c:v>
                </c:pt>
                <c:pt idx="287">
                  <c:v>1.3201511858535761E-2</c:v>
                </c:pt>
                <c:pt idx="288">
                  <c:v>1.3029500290333897E-2</c:v>
                </c:pt>
                <c:pt idx="289">
                  <c:v>4.8426244757879908E-3</c:v>
                </c:pt>
                <c:pt idx="290">
                  <c:v>3.2154368539743928E-3</c:v>
                </c:pt>
                <c:pt idx="291">
                  <c:v>7.9936476807455845E-3</c:v>
                </c:pt>
                <c:pt idx="292">
                  <c:v>9.5087879690273561E-3</c:v>
                </c:pt>
                <c:pt idx="293">
                  <c:v>3.1496089028962013E-3</c:v>
                </c:pt>
                <c:pt idx="294">
                  <c:v>0</c:v>
                </c:pt>
                <c:pt idx="295">
                  <c:v>9.3897403498391374E-3</c:v>
                </c:pt>
                <c:pt idx="296">
                  <c:v>6.2112000926404553E-3</c:v>
                </c:pt>
                <c:pt idx="297">
                  <c:v>1.6884514702008857E-2</c:v>
                </c:pt>
                <c:pt idx="298">
                  <c:v>6.0698213670755527E-3</c:v>
                </c:pt>
                <c:pt idx="299">
                  <c:v>-1.5140048312149606E-3</c:v>
                </c:pt>
                <c:pt idx="300">
                  <c:v>3.1322471129041067E-2</c:v>
                </c:pt>
                <c:pt idx="301">
                  <c:v>-8.8496152769824993E-3</c:v>
                </c:pt>
                <c:pt idx="302">
                  <c:v>3.2072719887994192E-2</c:v>
                </c:pt>
                <c:pt idx="303">
                  <c:v>1.4245255136048924E-2</c:v>
                </c:pt>
                <c:pt idx="304">
                  <c:v>-5.6737740859079365E-3</c:v>
                </c:pt>
                <c:pt idx="305">
                  <c:v>2.8409110016038709E-3</c:v>
                </c:pt>
                <c:pt idx="306">
                  <c:v>-5.54077568966449E-2</c:v>
                </c:pt>
                <c:pt idx="307">
                  <c:v>-1.5003753752346762E-3</c:v>
                </c:pt>
                <c:pt idx="308">
                  <c:v>-3.3590944436035323E-2</c:v>
                </c:pt>
                <c:pt idx="309">
                  <c:v>-1.5540018667343138E-3</c:v>
                </c:pt>
                <c:pt idx="310">
                  <c:v>1.0827638652063393E-2</c:v>
                </c:pt>
                <c:pt idx="311">
                  <c:v>-9.2736367853291021E-3</c:v>
                </c:pt>
                <c:pt idx="312">
                  <c:v>2.4541108916117445E-2</c:v>
                </c:pt>
                <c:pt idx="313">
                  <c:v>-1.6807118316381174E-2</c:v>
                </c:pt>
                <c:pt idx="314">
                  <c:v>3.0351343424138512E-2</c:v>
                </c:pt>
                <c:pt idx="315">
                  <c:v>-7.5019106517945451E-3</c:v>
                </c:pt>
                <c:pt idx="316">
                  <c:v>3.0075210639551007E-3</c:v>
                </c:pt>
                <c:pt idx="317">
                  <c:v>1.6381602371885982E-2</c:v>
                </c:pt>
                <c:pt idx="318">
                  <c:v>-3.4563921455076224E-2</c:v>
                </c:pt>
                <c:pt idx="319">
                  <c:v>-9.2166551049241759E-3</c:v>
                </c:pt>
                <c:pt idx="320">
                  <c:v>-9.3023926623134485E-3</c:v>
                </c:pt>
                <c:pt idx="321">
                  <c:v>-9.3897403498390316E-3</c:v>
                </c:pt>
                <c:pt idx="322">
                  <c:v>-3.5203635192979671E-2</c:v>
                </c:pt>
                <c:pt idx="323">
                  <c:v>-1.1466137087644093E-2</c:v>
                </c:pt>
                <c:pt idx="324">
                  <c:v>9.8361448767129694E-3</c:v>
                </c:pt>
                <c:pt idx="325">
                  <c:v>-3.8242399036446217E-2</c:v>
                </c:pt>
                <c:pt idx="326">
                  <c:v>-1.6963532481784019E-3</c:v>
                </c:pt>
                <c:pt idx="327">
                  <c:v>-1.1955735920148772E-2</c:v>
                </c:pt>
                <c:pt idx="328">
                  <c:v>-1.7331456351639976E-2</c:v>
                </c:pt>
                <c:pt idx="329">
                  <c:v>3.4367643504207818E-2</c:v>
                </c:pt>
                <c:pt idx="330">
                  <c:v>-2.9136594086655254E-2</c:v>
                </c:pt>
                <c:pt idx="331">
                  <c:v>5.2038278750270442E-3</c:v>
                </c:pt>
                <c:pt idx="332">
                  <c:v>1.8852314979209195E-2</c:v>
                </c:pt>
                <c:pt idx="333">
                  <c:v>0</c:v>
                </c:pt>
                <c:pt idx="334">
                  <c:v>3.3898337545115241E-3</c:v>
                </c:pt>
                <c:pt idx="335">
                  <c:v>-2.5708356710206923E-2</c:v>
                </c:pt>
                <c:pt idx="336">
                  <c:v>2.061928720273561E-2</c:v>
                </c:pt>
                <c:pt idx="337">
                  <c:v>2.1867986636580738E-2</c:v>
                </c:pt>
                <c:pt idx="338">
                  <c:v>1.8137347977118485E-2</c:v>
                </c:pt>
                <c:pt idx="339">
                  <c:v>-2.6491615446976341E-2</c:v>
                </c:pt>
                <c:pt idx="340">
                  <c:v>-8.424649659251578E-3</c:v>
                </c:pt>
                <c:pt idx="341">
                  <c:v>1.6906174779074521E-3</c:v>
                </c:pt>
                <c:pt idx="342">
                  <c:v>-8.4818150559092306E-3</c:v>
                </c:pt>
                <c:pt idx="343">
                  <c:v>5.0977170716685798E-3</c:v>
                </c:pt>
                <c:pt idx="344">
                  <c:v>-1.1935350549272791E-2</c:v>
                </c:pt>
                <c:pt idx="345">
                  <c:v>0</c:v>
                </c:pt>
                <c:pt idx="346">
                  <c:v>-8.6133176781149467E-3</c:v>
                </c:pt>
                <c:pt idx="347">
                  <c:v>1.8852314979209195E-2</c:v>
                </c:pt>
                <c:pt idx="348">
                  <c:v>-1.0238997301094312E-2</c:v>
                </c:pt>
                <c:pt idx="349">
                  <c:v>1.1935350549272854E-2</c:v>
                </c:pt>
                <c:pt idx="350">
                  <c:v>-1.3652089168327207E-2</c:v>
                </c:pt>
                <c:pt idx="351">
                  <c:v>-3.4423441909729015E-3</c:v>
                </c:pt>
                <c:pt idx="352">
                  <c:v>1.709443335930004E-2</c:v>
                </c:pt>
                <c:pt idx="353">
                  <c:v>-1.8820059326769931E-2</c:v>
                </c:pt>
                <c:pt idx="354">
                  <c:v>1.5424470325631731E-2</c:v>
                </c:pt>
                <c:pt idx="355">
                  <c:v>8.4674510990985965E-3</c:v>
                </c:pt>
                <c:pt idx="356">
                  <c:v>1.6849203649194455E-3</c:v>
                </c:pt>
                <c:pt idx="357">
                  <c:v>0</c:v>
                </c:pt>
                <c:pt idx="358">
                  <c:v>-1.0152371464018073E-2</c:v>
                </c:pt>
                <c:pt idx="359">
                  <c:v>-1.3698844358161802E-2</c:v>
                </c:pt>
                <c:pt idx="360">
                  <c:v>3.4423441909729197E-3</c:v>
                </c:pt>
                <c:pt idx="361">
                  <c:v>-5.1679701584426731E-3</c:v>
                </c:pt>
                <c:pt idx="362">
                  <c:v>3.4482792789159236E-3</c:v>
                </c:pt>
                <c:pt idx="363">
                  <c:v>-1.5611765472113315E-2</c:v>
                </c:pt>
                <c:pt idx="364">
                  <c:v>0</c:v>
                </c:pt>
                <c:pt idx="365">
                  <c:v>-1.0544913176614998E-2</c:v>
                </c:pt>
                <c:pt idx="366">
                  <c:v>-4.5174799356701392E-2</c:v>
                </c:pt>
                <c:pt idx="367">
                  <c:v>-2.0542272300314038E-2</c:v>
                </c:pt>
                <c:pt idx="368">
                  <c:v>2.2388994893478686E-2</c:v>
                </c:pt>
                <c:pt idx="369">
                  <c:v>1.1009285508369175E-2</c:v>
                </c:pt>
                <c:pt idx="370">
                  <c:v>-7.3260400920728977E-3</c:v>
                </c:pt>
                <c:pt idx="371">
                  <c:v>2.8987536873252406E-2</c:v>
                </c:pt>
                <c:pt idx="372">
                  <c:v>-5.3715438019108766E-3</c:v>
                </c:pt>
                <c:pt idx="373">
                  <c:v>0</c:v>
                </c:pt>
                <c:pt idx="374">
                  <c:v>2.1315194199046716E-2</c:v>
                </c:pt>
                <c:pt idx="375">
                  <c:v>2.0870322725580377E-2</c:v>
                </c:pt>
                <c:pt idx="376">
                  <c:v>3.4364294985810974E-3</c:v>
                </c:pt>
                <c:pt idx="377">
                  <c:v>1.713796477734598E-3</c:v>
                </c:pt>
                <c:pt idx="378">
                  <c:v>5.1238369998694664E-3</c:v>
                </c:pt>
                <c:pt idx="379">
                  <c:v>-5.9666818305761697E-2</c:v>
                </c:pt>
                <c:pt idx="380">
                  <c:v>-5.4397232958180979E-3</c:v>
                </c:pt>
                <c:pt idx="381">
                  <c:v>-1.0969031370574046E-2</c:v>
                </c:pt>
                <c:pt idx="382">
                  <c:v>5.4995555660386697E-3</c:v>
                </c:pt>
                <c:pt idx="383">
                  <c:v>-5.4995555660386584E-3</c:v>
                </c:pt>
                <c:pt idx="384">
                  <c:v>3.6697288889624017E-3</c:v>
                </c:pt>
                <c:pt idx="385">
                  <c:v>9.115833408009413E-3</c:v>
                </c:pt>
                <c:pt idx="386">
                  <c:v>1.8132371241809436E-3</c:v>
                </c:pt>
                <c:pt idx="387">
                  <c:v>1.7953803616595845E-2</c:v>
                </c:pt>
                <c:pt idx="388">
                  <c:v>1.7777782459991356E-3</c:v>
                </c:pt>
                <c:pt idx="389">
                  <c:v>1.2356732688905428E-2</c:v>
                </c:pt>
                <c:pt idx="390">
                  <c:v>-1.7559267022649199E-3</c:v>
                </c:pt>
                <c:pt idx="391">
                  <c:v>-3.5211303985788248E-3</c:v>
                </c:pt>
                <c:pt idx="392">
                  <c:v>-1.7652255245691922E-3</c:v>
                </c:pt>
                <c:pt idx="393">
                  <c:v>-1.7683470567420034E-3</c:v>
                </c:pt>
                <c:pt idx="394">
                  <c:v>-7.1048256237445711E-3</c:v>
                </c:pt>
                <c:pt idx="395">
                  <c:v>0</c:v>
                </c:pt>
                <c:pt idx="396">
                  <c:v>-8.9526112721139382E-3</c:v>
                </c:pt>
                <c:pt idx="397">
                  <c:v>-9.033485097667944E-3</c:v>
                </c:pt>
                <c:pt idx="398">
                  <c:v>3.623192369420331E-3</c:v>
                </c:pt>
                <c:pt idx="399">
                  <c:v>5.4102927282477006E-3</c:v>
                </c:pt>
                <c:pt idx="400">
                  <c:v>7.168489478612497E-3</c:v>
                </c:pt>
                <c:pt idx="401">
                  <c:v>-1.0772096981911183E-2</c:v>
                </c:pt>
                <c:pt idx="402">
                  <c:v>-1.8066852249490357E-3</c:v>
                </c:pt>
                <c:pt idx="403">
                  <c:v>1.9696249975724108E-2</c:v>
                </c:pt>
                <c:pt idx="404">
                  <c:v>-1.9696249975724153E-2</c:v>
                </c:pt>
                <c:pt idx="405">
                  <c:v>-1.8099552452394191E-3</c:v>
                </c:pt>
                <c:pt idx="406">
                  <c:v>-1.8132371241808313E-3</c:v>
                </c:pt>
                <c:pt idx="407">
                  <c:v>9.033485097667826E-3</c:v>
                </c:pt>
                <c:pt idx="408">
                  <c:v>-1.8149318505677334E-2</c:v>
                </c:pt>
                <c:pt idx="409">
                  <c:v>7.2993024816115351E-3</c:v>
                </c:pt>
                <c:pt idx="410">
                  <c:v>9.0498355199178562E-3</c:v>
                </c:pt>
                <c:pt idx="411">
                  <c:v>0</c:v>
                </c:pt>
                <c:pt idx="412">
                  <c:v>-1.2692826798419071E-2</c:v>
                </c:pt>
                <c:pt idx="413">
                  <c:v>5.4595222048989742E-3</c:v>
                </c:pt>
                <c:pt idx="414">
                  <c:v>-5.459522204898982E-3</c:v>
                </c:pt>
                <c:pt idx="415">
                  <c:v>0</c:v>
                </c:pt>
                <c:pt idx="416">
                  <c:v>0</c:v>
                </c:pt>
                <c:pt idx="417">
                  <c:v>-3.6563112031104319E-3</c:v>
                </c:pt>
                <c:pt idx="418">
                  <c:v>-1.8484814674103102E-2</c:v>
                </c:pt>
                <c:pt idx="419">
                  <c:v>-1.8674141747954732E-3</c:v>
                </c:pt>
                <c:pt idx="420">
                  <c:v>-1.5066198354644178E-2</c:v>
                </c:pt>
                <c:pt idx="421">
                  <c:v>-7.6190844764395171E-3</c:v>
                </c:pt>
                <c:pt idx="422">
                  <c:v>-1.9138761822840532E-3</c:v>
                </c:pt>
                <c:pt idx="423">
                  <c:v>0</c:v>
                </c:pt>
                <c:pt idx="424">
                  <c:v>-1.3500687218902576E-2</c:v>
                </c:pt>
                <c:pt idx="425">
                  <c:v>-1.5655897072552907E-2</c:v>
                </c:pt>
                <c:pt idx="426">
                  <c:v>-1.9743343037176295E-3</c:v>
                </c:pt>
                <c:pt idx="427">
                  <c:v>-1.9782400121057075E-3</c:v>
                </c:pt>
                <c:pt idx="428">
                  <c:v>7.8895872751629237E-3</c:v>
                </c:pt>
                <c:pt idx="429">
                  <c:v>-5.9113472630571264E-3</c:v>
                </c:pt>
                <c:pt idx="430">
                  <c:v>-3.6221263434318501E-2</c:v>
                </c:pt>
                <c:pt idx="431">
                  <c:v>8.1633106391610557E-3</c:v>
                </c:pt>
                <c:pt idx="432">
                  <c:v>-3.5163912457667014E-2</c:v>
                </c:pt>
                <c:pt idx="433">
                  <c:v>-8.4567100182233977E-3</c:v>
                </c:pt>
                <c:pt idx="434">
                  <c:v>-1.9293202934678896E-2</c:v>
                </c:pt>
                <c:pt idx="435">
                  <c:v>-4.3384015985982417E-3</c:v>
                </c:pt>
                <c:pt idx="436">
                  <c:v>-2.197890671877523E-2</c:v>
                </c:pt>
                <c:pt idx="437">
                  <c:v>2.2197567383130316E-3</c:v>
                </c:pt>
                <c:pt idx="438">
                  <c:v>1.7582870557866663E-2</c:v>
                </c:pt>
                <c:pt idx="439">
                  <c:v>-4.3668191663404025E-3</c:v>
                </c:pt>
                <c:pt idx="440">
                  <c:v>-2.1905813798186978E-3</c:v>
                </c:pt>
                <c:pt idx="441">
                  <c:v>1.739174271186902E-2</c:v>
                </c:pt>
                <c:pt idx="442">
                  <c:v>-4.3196611445162842E-3</c:v>
                </c:pt>
                <c:pt idx="443">
                  <c:v>2.1621630044950956E-3</c:v>
                </c:pt>
                <c:pt idx="444">
                  <c:v>2.1574981400213143E-3</c:v>
                </c:pt>
                <c:pt idx="445">
                  <c:v>8.583743691391435E-3</c:v>
                </c:pt>
                <c:pt idx="446">
                  <c:v>-6.4308903302904025E-3</c:v>
                </c:pt>
                <c:pt idx="447">
                  <c:v>-8.6393625907077408E-3</c:v>
                </c:pt>
                <c:pt idx="448">
                  <c:v>0</c:v>
                </c:pt>
                <c:pt idx="449">
                  <c:v>1.933465170745563E-2</c:v>
                </c:pt>
                <c:pt idx="450">
                  <c:v>0</c:v>
                </c:pt>
                <c:pt idx="451">
                  <c:v>-2.1299262578249648E-3</c:v>
                </c:pt>
                <c:pt idx="452">
                  <c:v>-1.0718216220024147E-2</c:v>
                </c:pt>
                <c:pt idx="453">
                  <c:v>3.3901551675681416E-2</c:v>
                </c:pt>
                <c:pt idx="454">
                  <c:v>2.0811662038246709E-3</c:v>
                </c:pt>
                <c:pt idx="455">
                  <c:v>6.2176366108703616E-3</c:v>
                </c:pt>
                <c:pt idx="456">
                  <c:v>-8.2988028146950658E-3</c:v>
                </c:pt>
                <c:pt idx="457">
                  <c:v>-1.0471299867295366E-2</c:v>
                </c:pt>
                <c:pt idx="458">
                  <c:v>-2.1074823395646983E-3</c:v>
                </c:pt>
                <c:pt idx="459">
                  <c:v>2.1074823395647994E-3</c:v>
                </c:pt>
                <c:pt idx="460">
                  <c:v>0</c:v>
                </c:pt>
                <c:pt idx="461">
                  <c:v>1.0471299867295437E-2</c:v>
                </c:pt>
                <c:pt idx="462">
                  <c:v>1.0362787035546658E-2</c:v>
                </c:pt>
                <c:pt idx="463">
                  <c:v>-4.1322372849106059E-3</c:v>
                </c:pt>
                <c:pt idx="464">
                  <c:v>-2.0725396019723123E-3</c:v>
                </c:pt>
                <c:pt idx="465">
                  <c:v>1.6461277054071931E-2</c:v>
                </c:pt>
                <c:pt idx="466">
                  <c:v>1.2170535620255114E-2</c:v>
                </c:pt>
                <c:pt idx="467">
                  <c:v>-8.0972102326193618E-3</c:v>
                </c:pt>
                <c:pt idx="468">
                  <c:v>-1.8462062839735557E-2</c:v>
                </c:pt>
                <c:pt idx="469">
                  <c:v>4.1322372849105912E-3</c:v>
                </c:pt>
                <c:pt idx="470">
                  <c:v>-2.0639842208514825E-3</c:v>
                </c:pt>
                <c:pt idx="471">
                  <c:v>8.2304991365154435E-3</c:v>
                </c:pt>
                <c:pt idx="472">
                  <c:v>1.0193768189543024E-2</c:v>
                </c:pt>
                <c:pt idx="473">
                  <c:v>0</c:v>
                </c:pt>
                <c:pt idx="474">
                  <c:v>-4.0650462481694452E-3</c:v>
                </c:pt>
                <c:pt idx="475">
                  <c:v>-1.4359221077888876E-2</c:v>
                </c:pt>
                <c:pt idx="476">
                  <c:v>1.8424267326058286E-2</c:v>
                </c:pt>
                <c:pt idx="477">
                  <c:v>-2.0304575503818402E-3</c:v>
                </c:pt>
                <c:pt idx="478">
                  <c:v>-1.4329825554824968E-2</c:v>
                </c:pt>
                <c:pt idx="479">
                  <c:v>2.0597329630105622E-3</c:v>
                </c:pt>
                <c:pt idx="480">
                  <c:v>-1.2422519998557209E-2</c:v>
                </c:pt>
                <c:pt idx="481">
                  <c:v>4.158010148663677E-3</c:v>
                </c:pt>
                <c:pt idx="482">
                  <c:v>1.0320009031989449E-2</c:v>
                </c:pt>
                <c:pt idx="483">
                  <c:v>-1.0320009031989472E-2</c:v>
                </c:pt>
                <c:pt idx="484">
                  <c:v>2.0725396019723751E-3</c:v>
                </c:pt>
                <c:pt idx="485">
                  <c:v>6.1919702479212007E-3</c:v>
                </c:pt>
                <c:pt idx="486">
                  <c:v>-1.0341353794732595E-2</c:v>
                </c:pt>
                <c:pt idx="487">
                  <c:v>2.0768439448390691E-3</c:v>
                </c:pt>
                <c:pt idx="488">
                  <c:v>-2.0768439448391172E-3</c:v>
                </c:pt>
                <c:pt idx="489">
                  <c:v>-2.0811662038246232E-3</c:v>
                </c:pt>
                <c:pt idx="490">
                  <c:v>-8.3682496705165792E-3</c:v>
                </c:pt>
                <c:pt idx="491">
                  <c:v>8.3682496705165792E-3</c:v>
                </c:pt>
                <c:pt idx="492">
                  <c:v>-2.0855064910213707E-3</c:v>
                </c:pt>
                <c:pt idx="493">
                  <c:v>2.6778119081392885E-2</c:v>
                </c:pt>
                <c:pt idx="494">
                  <c:v>-4.0733253876358982E-3</c:v>
                </c:pt>
                <c:pt idx="495">
                  <c:v>-1.2320484388040624E-2</c:v>
                </c:pt>
                <c:pt idx="496">
                  <c:v>-6.2176366108704501E-3</c:v>
                </c:pt>
                <c:pt idx="497">
                  <c:v>8.2816208317220176E-3</c:v>
                </c:pt>
                <c:pt idx="498">
                  <c:v>8.2135985373887992E-3</c:v>
                </c:pt>
                <c:pt idx="499">
                  <c:v>-1.2345835822299379E-2</c:v>
                </c:pt>
                <c:pt idx="500">
                  <c:v>3.0583423372080185E-2</c:v>
                </c:pt>
                <c:pt idx="501">
                  <c:v>-1.6194685919980606E-2</c:v>
                </c:pt>
                <c:pt idx="502">
                  <c:v>6.1037829380176656E-3</c:v>
                </c:pt>
                <c:pt idx="503">
                  <c:v>0</c:v>
                </c:pt>
                <c:pt idx="504">
                  <c:v>2.0263431452324674E-3</c:v>
                </c:pt>
                <c:pt idx="505">
                  <c:v>-8.1301260832501755E-3</c:v>
                </c:pt>
                <c:pt idx="506">
                  <c:v>-4.0899852515251661E-3</c:v>
                </c:pt>
                <c:pt idx="507">
                  <c:v>4.0899852515250664E-3</c:v>
                </c:pt>
                <c:pt idx="508">
                  <c:v>4.0733253876358688E-3</c:v>
                </c:pt>
                <c:pt idx="509">
                  <c:v>4.0568006956142478E-3</c:v>
                </c:pt>
                <c:pt idx="510">
                  <c:v>2.0040750883446191E-2</c:v>
                </c:pt>
                <c:pt idx="511">
                  <c:v>1.9821612039912025E-3</c:v>
                </c:pt>
                <c:pt idx="512">
                  <c:v>-7.9523281904950345E-3</c:v>
                </c:pt>
                <c:pt idx="513">
                  <c:v>1.9940186068644495E-3</c:v>
                </c:pt>
                <c:pt idx="514">
                  <c:v>1.1881327886752686E-2</c:v>
                </c:pt>
                <c:pt idx="515">
                  <c:v>2.3347363996991107E-2</c:v>
                </c:pt>
                <c:pt idx="516">
                  <c:v>-4.9271049006782794E-2</c:v>
                </c:pt>
                <c:pt idx="517">
                  <c:v>6.0423144559626617E-3</c:v>
                </c:pt>
                <c:pt idx="518">
                  <c:v>2.006018726865766E-3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4-46E6-B050-C66B5542C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6463568"/>
        <c:axId val="1806466448"/>
      </c:lineChart>
      <c:dateAx>
        <c:axId val="18064635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6466448"/>
        <c:crosses val="autoZero"/>
        <c:auto val="1"/>
        <c:lblOffset val="100"/>
        <c:baseTimeUnit val="days"/>
      </c:dateAx>
      <c:valAx>
        <c:axId val="18064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0646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560070</xdr:colOff>
      <xdr:row>20</xdr:row>
      <xdr:rowOff>68580</xdr:rowOff>
    </xdr:from>
    <xdr:to>
      <xdr:col>15</xdr:col>
      <xdr:colOff>236220</xdr:colOff>
      <xdr:row>37</xdr:row>
      <xdr:rowOff>129540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F01266A5-ADF7-7683-21F0-E81984E01E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20</xdr:row>
      <xdr:rowOff>0</xdr:rowOff>
    </xdr:from>
    <xdr:to>
      <xdr:col>14</xdr:col>
      <xdr:colOff>316230</xdr:colOff>
      <xdr:row>33</xdr:row>
      <xdr:rowOff>99060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F91BDD1-F25A-55FD-99A9-1D9958BD8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461755</xdr:colOff>
      <xdr:row>4</xdr:row>
      <xdr:rowOff>44842</xdr:rowOff>
    </xdr:from>
    <xdr:to>
      <xdr:col>10</xdr:col>
      <xdr:colOff>1340070</xdr:colOff>
      <xdr:row>24</xdr:row>
      <xdr:rowOff>105101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89952BD8-4743-D563-0C78-05F669FED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0.76364</cdr:x>
      <cdr:y>0.59025</cdr:y>
    </cdr:from>
    <cdr:to>
      <cdr:x>0.96029</cdr:x>
      <cdr:y>0.69192</cdr:y>
    </cdr:to>
    <cdr:sp macro="" textlink="">
      <cdr:nvSpPr>
        <cdr:cNvPr id="2" name="文字方塊 1">
          <a:extLst xmlns:a="http://schemas.openxmlformats.org/drawingml/2006/main">
            <a:ext uri="{FF2B5EF4-FFF2-40B4-BE49-F238E27FC236}">
              <a16:creationId xmlns:a16="http://schemas.microsoft.com/office/drawing/2014/main" id="{4C6DF489-691C-FDF4-3C6A-7E24A07169B2}"/>
            </a:ext>
          </a:extLst>
        </cdr:cNvPr>
        <cdr:cNvSpPr txBox="1"/>
      </cdr:nvSpPr>
      <cdr:spPr>
        <a:xfrm xmlns:a="http://schemas.openxmlformats.org/drawingml/2006/main">
          <a:off x="5305798" y="2517054"/>
          <a:ext cx="1366345" cy="433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zh-TW" altLang="en-US" sz="1100"/>
        </a:p>
      </cdr:txBody>
    </cdr:sp>
  </cdr:relSizeAnchor>
  <cdr:relSizeAnchor xmlns:cdr="http://schemas.openxmlformats.org/drawingml/2006/chartDrawing">
    <cdr:from>
      <cdr:x>0.76931</cdr:x>
      <cdr:y>0.59949</cdr:y>
    </cdr:from>
    <cdr:to>
      <cdr:x>1</cdr:x>
      <cdr:y>0.73813</cdr:y>
    </cdr:to>
    <cdr:sp macro="" textlink="">
      <cdr:nvSpPr>
        <cdr:cNvPr id="3" name="文字方塊 2">
          <a:extLst xmlns:a="http://schemas.openxmlformats.org/drawingml/2006/main">
            <a:ext uri="{FF2B5EF4-FFF2-40B4-BE49-F238E27FC236}">
              <a16:creationId xmlns:a16="http://schemas.microsoft.com/office/drawing/2014/main" id="{4852F093-1F5A-8F29-F6C4-E52F897D5BCE}"/>
            </a:ext>
          </a:extLst>
        </cdr:cNvPr>
        <cdr:cNvSpPr txBox="1"/>
      </cdr:nvSpPr>
      <cdr:spPr>
        <a:xfrm xmlns:a="http://schemas.openxmlformats.org/drawingml/2006/main">
          <a:off x="5345211" y="2556467"/>
          <a:ext cx="1602828" cy="591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TW" altLang="en-US" sz="1200">
              <a:latin typeface="+mn-ea"/>
              <a:ea typeface="+mn-ea"/>
            </a:rPr>
            <a:t>投資組合風險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16246</xdr:colOff>
      <xdr:row>0</xdr:row>
      <xdr:rowOff>18585</xdr:rowOff>
    </xdr:from>
    <xdr:to>
      <xdr:col>23</xdr:col>
      <xdr:colOff>329146</xdr:colOff>
      <xdr:row>13</xdr:row>
      <xdr:rowOff>108393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93CA42BE-32C2-1D03-309C-A7F4B11B1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86662</xdr:colOff>
      <xdr:row>14</xdr:row>
      <xdr:rowOff>17193</xdr:rowOff>
    </xdr:from>
    <xdr:to>
      <xdr:col>25</xdr:col>
      <xdr:colOff>74341</xdr:colOff>
      <xdr:row>31</xdr:row>
      <xdr:rowOff>46463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9008550D-0A53-1977-52DC-E6F183C63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597583</xdr:colOff>
      <xdr:row>2</xdr:row>
      <xdr:rowOff>155916</xdr:rowOff>
    </xdr:from>
    <xdr:to>
      <xdr:col>28</xdr:col>
      <xdr:colOff>292783</xdr:colOff>
      <xdr:row>16</xdr:row>
      <xdr:rowOff>13481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490F33BF-6C46-EC81-3168-D0D94D581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600515</xdr:colOff>
      <xdr:row>20</xdr:row>
      <xdr:rowOff>80888</xdr:rowOff>
    </xdr:from>
    <xdr:to>
      <xdr:col>29</xdr:col>
      <xdr:colOff>86165</xdr:colOff>
      <xdr:row>36</xdr:row>
      <xdr:rowOff>169984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485730EC-D59D-CBE6-3A92-E6414762F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72390</xdr:colOff>
      <xdr:row>32</xdr:row>
      <xdr:rowOff>134230</xdr:rowOff>
    </xdr:from>
    <xdr:to>
      <xdr:col>26</xdr:col>
      <xdr:colOff>586153</xdr:colOff>
      <xdr:row>59</xdr:row>
      <xdr:rowOff>58615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2F48EC38-A82F-6813-A1A0-D1FF93869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67732</xdr:rowOff>
    </xdr:from>
    <xdr:to>
      <xdr:col>27</xdr:col>
      <xdr:colOff>524933</xdr:colOff>
      <xdr:row>49</xdr:row>
      <xdr:rowOff>169333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490ACBE3-784B-4891-B608-431BE6CCA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2"/>
  <sheetViews>
    <sheetView workbookViewId="0">
      <selection activeCell="N8" sqref="N8"/>
    </sheetView>
  </sheetViews>
  <sheetFormatPr defaultRowHeight="16.2" x14ac:dyDescent="0.3"/>
  <cols>
    <col min="1" max="1" width="8.88671875" style="4"/>
    <col min="2" max="2" width="13.109375" customWidth="1"/>
    <col min="3" max="3" width="13.6640625" customWidth="1"/>
    <col min="4" max="4" width="19.109375" customWidth="1"/>
    <col min="5" max="5" width="13.44140625" customWidth="1"/>
    <col min="6" max="6" width="17.5546875" customWidth="1"/>
    <col min="7" max="7" width="14.77734375" customWidth="1"/>
    <col min="8" max="8" width="12.109375" customWidth="1"/>
    <col min="10" max="10" width="14" style="9" customWidth="1"/>
    <col min="11" max="11" width="17.88671875" customWidth="1"/>
    <col min="13" max="13" width="12.6640625" customWidth="1"/>
    <col min="14" max="14" width="21.77734375" style="7" customWidth="1"/>
    <col min="15" max="16" width="17.77734375" customWidth="1"/>
    <col min="17" max="18" width="16.21875" customWidth="1"/>
    <col min="19" max="19" width="13.33203125" customWidth="1"/>
  </cols>
  <sheetData>
    <row r="1" spans="1:20" x14ac:dyDescent="0.3">
      <c r="A1" s="4" t="s">
        <v>0</v>
      </c>
      <c r="B1" t="s">
        <v>2</v>
      </c>
      <c r="C1" t="s">
        <v>3</v>
      </c>
      <c r="D1" t="s">
        <v>54</v>
      </c>
      <c r="E1" t="s">
        <v>1</v>
      </c>
      <c r="F1" t="s">
        <v>58</v>
      </c>
      <c r="G1" t="s">
        <v>57</v>
      </c>
      <c r="J1" s="15" t="s">
        <v>85</v>
      </c>
      <c r="K1" t="s">
        <v>71</v>
      </c>
      <c r="L1" t="s">
        <v>70</v>
      </c>
      <c r="M1" t="s">
        <v>62</v>
      </c>
      <c r="N1" s="7" t="s">
        <v>86</v>
      </c>
      <c r="O1" t="s">
        <v>74</v>
      </c>
      <c r="P1" t="s">
        <v>65</v>
      </c>
      <c r="Q1" t="s">
        <v>72</v>
      </c>
      <c r="R1" t="s">
        <v>63</v>
      </c>
      <c r="S1" t="s">
        <v>73</v>
      </c>
      <c r="T1" t="s">
        <v>67</v>
      </c>
    </row>
    <row r="2" spans="1:20" x14ac:dyDescent="0.3">
      <c r="A2" s="4" t="s">
        <v>29</v>
      </c>
      <c r="B2">
        <v>4.8580000000000003E-3</v>
      </c>
      <c r="C2">
        <v>1.4E-2</v>
      </c>
      <c r="D2">
        <v>28.431000000000001</v>
      </c>
      <c r="E2">
        <v>-2.849E-3</v>
      </c>
      <c r="F2">
        <v>0.755</v>
      </c>
      <c r="G2">
        <v>3.2500000000000001E-2</v>
      </c>
      <c r="J2" s="10">
        <v>44200</v>
      </c>
      <c r="K2">
        <v>536</v>
      </c>
      <c r="L2">
        <f>LN(K3/K2)</f>
        <v>1.1131840368844199E-2</v>
      </c>
      <c r="M2">
        <v>14902.030273</v>
      </c>
      <c r="N2">
        <f>LN(M3/M2)</f>
        <v>6.5547556984154815E-3</v>
      </c>
      <c r="O2">
        <v>43.2</v>
      </c>
      <c r="P2">
        <v>-2.3174981403625899E-3</v>
      </c>
      <c r="Q2">
        <v>520</v>
      </c>
      <c r="R2">
        <v>1.5267472130788381E-2</v>
      </c>
      <c r="S2">
        <v>25.35</v>
      </c>
      <c r="T2">
        <v>-1.9743343037176295E-3</v>
      </c>
    </row>
    <row r="3" spans="1:20" x14ac:dyDescent="0.3">
      <c r="A3" s="4" t="s">
        <v>30</v>
      </c>
      <c r="B3">
        <v>-6.0429999999999998E-3</v>
      </c>
      <c r="C3">
        <v>1.6799999999999999E-2</v>
      </c>
      <c r="D3">
        <v>28.35</v>
      </c>
      <c r="E3">
        <v>1.235E-3</v>
      </c>
      <c r="F3">
        <v>0.755</v>
      </c>
      <c r="G3">
        <v>3.2500000000000001E-2</v>
      </c>
      <c r="J3" s="10">
        <v>44201</v>
      </c>
      <c r="K3">
        <v>542</v>
      </c>
      <c r="L3">
        <f t="shared" ref="L3:L66" si="0">LN(K4/K3)</f>
        <v>1.2832440069884359E-2</v>
      </c>
      <c r="M3">
        <v>15000.030273</v>
      </c>
      <c r="N3">
        <f t="shared" ref="N3:N66" si="1">LN(M4/M3)</f>
        <v>-1.127325585555941E-3</v>
      </c>
      <c r="O3">
        <v>43.1</v>
      </c>
      <c r="P3">
        <v>-3.486348679437663E-3</v>
      </c>
      <c r="Q3">
        <v>528</v>
      </c>
      <c r="R3">
        <v>-2.8820438535491971E-2</v>
      </c>
      <c r="S3">
        <v>25.3</v>
      </c>
      <c r="T3">
        <v>-3.9604012160970167E-3</v>
      </c>
    </row>
    <row r="4" spans="1:20" x14ac:dyDescent="0.3">
      <c r="A4" s="4" t="s">
        <v>31</v>
      </c>
      <c r="B4">
        <v>6.6880000000000004E-3</v>
      </c>
      <c r="C4">
        <v>2.6200000000000001E-2</v>
      </c>
      <c r="D4">
        <v>28.385000000000002</v>
      </c>
      <c r="E4">
        <v>-4.509E-3</v>
      </c>
      <c r="F4">
        <v>0.755</v>
      </c>
      <c r="G4">
        <v>3.2500000000000001E-2</v>
      </c>
      <c r="J4" s="10">
        <v>44202</v>
      </c>
      <c r="K4">
        <v>549</v>
      </c>
      <c r="L4">
        <f t="shared" si="0"/>
        <v>2.8727289636910271E-2</v>
      </c>
      <c r="M4">
        <v>14983.129883</v>
      </c>
      <c r="N4">
        <f t="shared" si="1"/>
        <v>1.5291162860491942E-2</v>
      </c>
      <c r="O4">
        <v>42.95</v>
      </c>
      <c r="P4">
        <v>-2.3310033864755897E-3</v>
      </c>
      <c r="Q4">
        <v>513</v>
      </c>
      <c r="R4">
        <v>3.0712586687529846E-2</v>
      </c>
      <c r="S4">
        <v>25.2</v>
      </c>
      <c r="T4">
        <v>0</v>
      </c>
    </row>
    <row r="5" spans="1:20" x14ac:dyDescent="0.3">
      <c r="A5" s="4" t="s">
        <v>32</v>
      </c>
      <c r="B5">
        <v>2.3149999999999998E-3</v>
      </c>
      <c r="C5">
        <v>4.1599999999999998E-2</v>
      </c>
      <c r="D5">
        <v>28.257000000000001</v>
      </c>
      <c r="E5">
        <v>-1.1891000000000001E-2</v>
      </c>
      <c r="F5">
        <v>0.755</v>
      </c>
      <c r="G5">
        <v>3.2500000000000001E-2</v>
      </c>
      <c r="J5" s="10">
        <v>44203</v>
      </c>
      <c r="K5">
        <v>565</v>
      </c>
      <c r="L5">
        <f t="shared" si="0"/>
        <v>2.6202372394024117E-2</v>
      </c>
      <c r="M5">
        <v>15214</v>
      </c>
      <c r="N5">
        <f t="shared" si="1"/>
        <v>1.6295464619577673E-2</v>
      </c>
      <c r="O5">
        <v>42.85</v>
      </c>
      <c r="P5">
        <v>2.3310033864756084E-3</v>
      </c>
      <c r="Q5">
        <v>529</v>
      </c>
      <c r="R5">
        <v>7.8150559521498617E-2</v>
      </c>
      <c r="S5">
        <v>25.2</v>
      </c>
      <c r="T5">
        <v>1.1834457647002798E-2</v>
      </c>
    </row>
    <row r="6" spans="1:20" x14ac:dyDescent="0.3">
      <c r="A6" s="4" t="s">
        <v>33</v>
      </c>
      <c r="B6">
        <v>1.908E-3</v>
      </c>
      <c r="C6">
        <v>4.99E-2</v>
      </c>
      <c r="D6">
        <v>27.920999999999999</v>
      </c>
      <c r="E6">
        <v>-4.4409999999999996E-3</v>
      </c>
      <c r="F6">
        <v>0.755</v>
      </c>
      <c r="G6">
        <v>3.2500000000000001E-2</v>
      </c>
      <c r="J6" s="10">
        <v>44204</v>
      </c>
      <c r="K6">
        <v>580</v>
      </c>
      <c r="L6">
        <f t="shared" si="0"/>
        <v>6.8728792877620504E-3</v>
      </c>
      <c r="M6">
        <v>15463.950194999999</v>
      </c>
      <c r="N6">
        <f t="shared" si="1"/>
        <v>6.0184481136918459E-3</v>
      </c>
      <c r="O6">
        <v>42.95</v>
      </c>
      <c r="P6">
        <v>3.4863486794377376E-3</v>
      </c>
      <c r="Q6">
        <v>572</v>
      </c>
      <c r="R6">
        <v>3.4367643504207818E-2</v>
      </c>
      <c r="S6">
        <v>25.5</v>
      </c>
      <c r="T6">
        <v>0</v>
      </c>
    </row>
    <row r="7" spans="1:20" x14ac:dyDescent="0.3">
      <c r="A7" s="4" t="s">
        <v>34</v>
      </c>
      <c r="B7">
        <v>2.0049999999999998E-3</v>
      </c>
      <c r="C7">
        <v>5.3900000000000003E-2</v>
      </c>
      <c r="D7">
        <v>27.797000000000001</v>
      </c>
      <c r="E7">
        <v>7.339E-3</v>
      </c>
      <c r="F7">
        <v>0.755</v>
      </c>
      <c r="G7">
        <v>3.2500000000000001E-2</v>
      </c>
      <c r="J7" s="10">
        <v>44207</v>
      </c>
      <c r="K7">
        <v>584</v>
      </c>
      <c r="L7">
        <f t="shared" si="0"/>
        <v>1.1915034577871244E-2</v>
      </c>
      <c r="M7">
        <v>15557.299805000001</v>
      </c>
      <c r="N7">
        <f t="shared" si="1"/>
        <v>-3.6447725325188247E-3</v>
      </c>
      <c r="O7">
        <v>43.1</v>
      </c>
      <c r="P7">
        <v>-9.3240768751231776E-3</v>
      </c>
      <c r="Q7">
        <v>592</v>
      </c>
      <c r="R7">
        <v>-2.9136594086655254E-2</v>
      </c>
      <c r="S7">
        <v>25.5</v>
      </c>
      <c r="T7">
        <v>-7.874056430905883E-3</v>
      </c>
    </row>
    <row r="8" spans="1:20" x14ac:dyDescent="0.3">
      <c r="A8" s="4" t="s">
        <v>35</v>
      </c>
      <c r="B8">
        <v>5.8019999999999999E-3</v>
      </c>
      <c r="C8">
        <v>5.3699999999999998E-2</v>
      </c>
      <c r="D8">
        <v>28.001000000000001</v>
      </c>
      <c r="E8">
        <v>-4.3930000000000002E-3</v>
      </c>
      <c r="F8">
        <v>0.755</v>
      </c>
      <c r="G8">
        <v>3.2500000000000001E-2</v>
      </c>
      <c r="J8" s="10">
        <v>44208</v>
      </c>
      <c r="K8">
        <v>591</v>
      </c>
      <c r="L8">
        <f t="shared" si="0"/>
        <v>2.341244062474326E-2</v>
      </c>
      <c r="M8">
        <v>15500.700194999999</v>
      </c>
      <c r="N8">
        <f t="shared" si="1"/>
        <v>1.7222965707514623E-2</v>
      </c>
      <c r="O8">
        <v>42.7</v>
      </c>
      <c r="P8">
        <v>0</v>
      </c>
      <c r="Q8">
        <v>575</v>
      </c>
      <c r="R8">
        <v>4.9204157137464566E-2</v>
      </c>
      <c r="S8">
        <v>25.3</v>
      </c>
      <c r="T8">
        <v>0</v>
      </c>
    </row>
    <row r="9" spans="1:20" x14ac:dyDescent="0.3">
      <c r="A9" s="4" t="s">
        <v>36</v>
      </c>
      <c r="B9">
        <v>1.591E-3</v>
      </c>
      <c r="C9">
        <v>5.2499999999999998E-2</v>
      </c>
      <c r="D9">
        <v>27.878</v>
      </c>
      <c r="E9">
        <v>-5.058E-3</v>
      </c>
      <c r="F9">
        <v>0.755</v>
      </c>
      <c r="G9">
        <v>3.2500000000000001E-2</v>
      </c>
      <c r="J9" s="10">
        <v>44209</v>
      </c>
      <c r="K9">
        <v>605</v>
      </c>
      <c r="L9">
        <f t="shared" si="0"/>
        <v>-2.1721823146835798E-2</v>
      </c>
      <c r="M9">
        <v>15769.980469</v>
      </c>
      <c r="N9">
        <f t="shared" si="1"/>
        <v>-3.9895658021679428E-3</v>
      </c>
      <c r="O9">
        <v>42.7</v>
      </c>
      <c r="P9">
        <v>-3.5190652151958434E-3</v>
      </c>
      <c r="Q9">
        <v>604</v>
      </c>
      <c r="R9">
        <v>6.6006840313520927E-3</v>
      </c>
      <c r="S9">
        <v>25.3</v>
      </c>
      <c r="T9">
        <v>-3.9604012160970167E-3</v>
      </c>
    </row>
    <row r="10" spans="1:20" x14ac:dyDescent="0.3">
      <c r="A10" s="4" t="s">
        <v>37</v>
      </c>
      <c r="B10">
        <v>2.8800000000000002E-3</v>
      </c>
      <c r="C10">
        <v>5.3900000000000003E-2</v>
      </c>
      <c r="D10">
        <v>27.736999999999998</v>
      </c>
      <c r="E10">
        <v>7.535E-3</v>
      </c>
      <c r="F10">
        <v>0.755</v>
      </c>
      <c r="G10">
        <v>3.2500000000000001E-2</v>
      </c>
      <c r="J10" s="10">
        <v>44210</v>
      </c>
      <c r="K10">
        <v>592</v>
      </c>
      <c r="L10">
        <f t="shared" si="0"/>
        <v>1.5088299651201826E-2</v>
      </c>
      <c r="M10">
        <v>15707.190430000001</v>
      </c>
      <c r="N10">
        <f t="shared" si="1"/>
        <v>-5.7976154774999171E-3</v>
      </c>
      <c r="O10">
        <v>42.55</v>
      </c>
      <c r="P10">
        <v>-1.4201422106167851E-2</v>
      </c>
      <c r="Q10">
        <v>608</v>
      </c>
      <c r="R10">
        <v>-9.9174366573459155E-3</v>
      </c>
      <c r="S10">
        <v>25.2</v>
      </c>
      <c r="T10">
        <v>-7.9681696491768449E-3</v>
      </c>
    </row>
    <row r="11" spans="1:20" x14ac:dyDescent="0.3">
      <c r="A11" s="4" t="s">
        <v>38</v>
      </c>
      <c r="B11">
        <v>2.3760000000000001E-3</v>
      </c>
      <c r="C11">
        <v>6.2199999999999998E-2</v>
      </c>
      <c r="D11">
        <v>27.946000000000002</v>
      </c>
      <c r="E11">
        <v>-4.5799999999999999E-3</v>
      </c>
      <c r="F11">
        <v>0.755</v>
      </c>
      <c r="G11">
        <v>3.2500000000000001E-2</v>
      </c>
      <c r="J11" s="10">
        <v>44211</v>
      </c>
      <c r="K11">
        <v>601</v>
      </c>
      <c r="L11">
        <f t="shared" si="0"/>
        <v>9.9338565242906747E-3</v>
      </c>
      <c r="M11">
        <v>15616.389648</v>
      </c>
      <c r="N11">
        <f t="shared" si="1"/>
        <v>-2.8113188533841185E-4</v>
      </c>
      <c r="O11">
        <v>41.95</v>
      </c>
      <c r="P11">
        <v>-8.3782656459975777E-3</v>
      </c>
      <c r="Q11">
        <v>602</v>
      </c>
      <c r="R11">
        <v>0</v>
      </c>
      <c r="S11">
        <v>25</v>
      </c>
      <c r="T11">
        <v>-4.0080213975388218E-3</v>
      </c>
    </row>
    <row r="12" spans="1:20" x14ac:dyDescent="0.3">
      <c r="A12" s="4" t="s">
        <v>39</v>
      </c>
      <c r="B12">
        <v>-1.9759999999999999E-3</v>
      </c>
      <c r="C12">
        <v>6.8099999999999994E-2</v>
      </c>
      <c r="D12">
        <v>27.818000000000001</v>
      </c>
      <c r="E12">
        <v>-2.049E-3</v>
      </c>
      <c r="F12">
        <v>0.755</v>
      </c>
      <c r="G12">
        <v>3.2500000000000001E-2</v>
      </c>
      <c r="J12" s="10">
        <v>44214</v>
      </c>
      <c r="K12">
        <v>607</v>
      </c>
      <c r="L12">
        <f t="shared" si="0"/>
        <v>3.2417749573422534E-2</v>
      </c>
      <c r="M12">
        <v>15612</v>
      </c>
      <c r="N12">
        <f t="shared" si="1"/>
        <v>1.685498302510521E-2</v>
      </c>
      <c r="O12">
        <v>41.6</v>
      </c>
      <c r="P12">
        <v>3.5992840296468214E-3</v>
      </c>
      <c r="Q12">
        <v>602</v>
      </c>
      <c r="R12">
        <v>9.9174366573459242E-3</v>
      </c>
      <c r="S12">
        <v>24.9</v>
      </c>
      <c r="T12">
        <v>0</v>
      </c>
    </row>
    <row r="13" spans="1:20" x14ac:dyDescent="0.3">
      <c r="A13" s="4" t="s">
        <v>40</v>
      </c>
      <c r="B13">
        <v>5.6410000000000002E-3</v>
      </c>
      <c r="C13">
        <v>7.0400000000000004E-2</v>
      </c>
      <c r="D13">
        <v>27.760999999999999</v>
      </c>
      <c r="E13">
        <v>-2.99E-3</v>
      </c>
      <c r="F13">
        <v>0.755</v>
      </c>
      <c r="G13">
        <v>3.2500000000000001E-2</v>
      </c>
      <c r="J13" s="10">
        <v>44215</v>
      </c>
      <c r="K13">
        <v>627</v>
      </c>
      <c r="L13">
        <f t="shared" si="0"/>
        <v>3.1399753867979885E-2</v>
      </c>
      <c r="M13">
        <v>15877.370117</v>
      </c>
      <c r="N13">
        <f t="shared" si="1"/>
        <v>-4.4938492841729953E-3</v>
      </c>
      <c r="O13">
        <v>41.75</v>
      </c>
      <c r="P13">
        <v>-1.9347640997786009E-2</v>
      </c>
      <c r="Q13">
        <v>608</v>
      </c>
      <c r="R13">
        <v>-2.3295562603522068E-2</v>
      </c>
      <c r="S13">
        <v>24.9</v>
      </c>
      <c r="T13">
        <v>-1.4155949230132298E-2</v>
      </c>
    </row>
    <row r="14" spans="1:20" x14ac:dyDescent="0.3">
      <c r="A14" s="4" t="s">
        <v>41</v>
      </c>
      <c r="B14">
        <v>-9.7999999999999997E-5</v>
      </c>
      <c r="C14">
        <v>7.4800000000000005E-2</v>
      </c>
      <c r="D14">
        <v>27.678000000000001</v>
      </c>
      <c r="E14">
        <v>7.3340000000000002E-3</v>
      </c>
      <c r="F14">
        <v>0.755</v>
      </c>
      <c r="G14">
        <v>3.2500000000000001E-2</v>
      </c>
      <c r="J14" s="10">
        <v>44216</v>
      </c>
      <c r="K14">
        <v>647</v>
      </c>
      <c r="L14">
        <f t="shared" si="0"/>
        <v>3.9399035143827275E-2</v>
      </c>
      <c r="M14">
        <v>15806.179688</v>
      </c>
      <c r="N14">
        <f t="shared" si="1"/>
        <v>2.1752446866334027E-2</v>
      </c>
      <c r="O14">
        <v>40.950000000000003</v>
      </c>
      <c r="P14">
        <v>-3.6697288889625131E-3</v>
      </c>
      <c r="Q14">
        <v>594</v>
      </c>
      <c r="R14">
        <v>2.3295562603522082E-2</v>
      </c>
      <c r="S14">
        <v>24.55</v>
      </c>
      <c r="T14">
        <v>-2.0387366898483171E-3</v>
      </c>
    </row>
    <row r="15" spans="1:20" x14ac:dyDescent="0.3">
      <c r="A15" s="4" t="s">
        <v>42</v>
      </c>
      <c r="B15">
        <v>3.15E-3</v>
      </c>
      <c r="C15">
        <v>7.8700000000000006E-2</v>
      </c>
      <c r="D15">
        <v>27.881</v>
      </c>
      <c r="E15">
        <v>2.0084999999999999E-2</v>
      </c>
      <c r="F15">
        <v>0.755</v>
      </c>
      <c r="G15">
        <v>3.2500000000000001E-2</v>
      </c>
      <c r="J15" s="10">
        <v>44217</v>
      </c>
      <c r="K15">
        <v>673</v>
      </c>
      <c r="L15">
        <f t="shared" si="0"/>
        <v>-3.6312612940637791E-2</v>
      </c>
      <c r="M15">
        <v>16153.769531</v>
      </c>
      <c r="N15">
        <f t="shared" si="1"/>
        <v>-8.3760223897332564E-3</v>
      </c>
      <c r="O15">
        <v>40.799999999999997</v>
      </c>
      <c r="P15">
        <v>-4.9140148024289293E-3</v>
      </c>
      <c r="Q15">
        <v>608</v>
      </c>
      <c r="R15">
        <v>0</v>
      </c>
      <c r="S15">
        <v>24.5</v>
      </c>
      <c r="T15">
        <v>-8.196767204178515E-3</v>
      </c>
    </row>
    <row r="16" spans="1:20" x14ac:dyDescent="0.3">
      <c r="A16" s="4" t="s">
        <v>43</v>
      </c>
      <c r="B16">
        <v>7.6530000000000001E-3</v>
      </c>
      <c r="C16">
        <v>8.5400000000000004E-2</v>
      </c>
      <c r="D16">
        <v>28.440999999999999</v>
      </c>
      <c r="E16">
        <v>2.4858000000000002E-2</v>
      </c>
      <c r="F16">
        <v>1.0349999999999999</v>
      </c>
      <c r="G16">
        <v>3.5000000000000003E-2</v>
      </c>
      <c r="J16" s="10">
        <v>44218</v>
      </c>
      <c r="K16">
        <v>649</v>
      </c>
      <c r="L16">
        <f t="shared" si="0"/>
        <v>-2.4962294559913834E-2</v>
      </c>
      <c r="M16">
        <v>16019.030273</v>
      </c>
      <c r="N16">
        <f t="shared" si="1"/>
        <v>-4.5355272913229806E-3</v>
      </c>
      <c r="O16">
        <v>40.6</v>
      </c>
      <c r="P16">
        <v>7.3619964410690398E-3</v>
      </c>
      <c r="Q16">
        <v>608</v>
      </c>
      <c r="R16">
        <v>2.9175489133931472E-2</v>
      </c>
      <c r="S16">
        <v>24.3</v>
      </c>
      <c r="T16">
        <v>-2.059732963010616E-3</v>
      </c>
    </row>
    <row r="17" spans="1:20" x14ac:dyDescent="0.3">
      <c r="A17" s="4" t="s">
        <v>44</v>
      </c>
      <c r="B17">
        <v>2.532E-3</v>
      </c>
      <c r="C17">
        <v>8.2600000000000007E-2</v>
      </c>
      <c r="D17">
        <v>29.148</v>
      </c>
      <c r="E17">
        <v>1.5403999999999999E-2</v>
      </c>
      <c r="F17">
        <v>1.0349999999999999</v>
      </c>
      <c r="G17">
        <v>3.5000000000000003E-2</v>
      </c>
      <c r="J17" s="10">
        <v>44221</v>
      </c>
      <c r="K17">
        <v>633</v>
      </c>
      <c r="L17">
        <f t="shared" si="0"/>
        <v>-2.5601398238788337E-2</v>
      </c>
      <c r="M17">
        <v>15946.540039</v>
      </c>
      <c r="N17">
        <f t="shared" si="1"/>
        <v>-1.8205652852815602E-2</v>
      </c>
      <c r="O17">
        <v>40.9</v>
      </c>
      <c r="P17">
        <v>-1.353866833279818E-2</v>
      </c>
      <c r="Q17">
        <v>626</v>
      </c>
      <c r="R17">
        <v>-4.7433257707496429E-2</v>
      </c>
      <c r="S17">
        <v>24.25</v>
      </c>
      <c r="T17">
        <v>-6.2047768868828696E-3</v>
      </c>
    </row>
    <row r="18" spans="1:20" x14ac:dyDescent="0.3">
      <c r="A18" s="4" t="s">
        <v>45</v>
      </c>
      <c r="B18">
        <v>3.7880000000000001E-3</v>
      </c>
      <c r="C18">
        <v>8.5800000000000001E-2</v>
      </c>
      <c r="D18">
        <v>29.597000000000001</v>
      </c>
      <c r="E18">
        <v>1.183E-3</v>
      </c>
      <c r="F18">
        <v>1.0349999999999999</v>
      </c>
      <c r="G18">
        <v>0.04</v>
      </c>
      <c r="J18" s="10">
        <v>44222</v>
      </c>
      <c r="K18">
        <v>617</v>
      </c>
      <c r="L18">
        <f t="shared" si="0"/>
        <v>-3.2467560988699812E-3</v>
      </c>
      <c r="M18">
        <v>15658.849609000001</v>
      </c>
      <c r="N18">
        <f t="shared" si="1"/>
        <v>2.7168498050162142E-3</v>
      </c>
      <c r="O18">
        <v>40.35</v>
      </c>
      <c r="P18">
        <v>0</v>
      </c>
      <c r="Q18">
        <v>597</v>
      </c>
      <c r="R18">
        <v>0</v>
      </c>
      <c r="S18">
        <v>24.1</v>
      </c>
      <c r="T18">
        <v>4.1407926660313871E-3</v>
      </c>
    </row>
    <row r="19" spans="1:20" x14ac:dyDescent="0.3">
      <c r="A19" s="4" t="s">
        <v>46</v>
      </c>
      <c r="B19">
        <v>-2.9E-4</v>
      </c>
      <c r="C19">
        <v>9.06E-2</v>
      </c>
      <c r="D19">
        <v>29.632000000000001</v>
      </c>
      <c r="E19">
        <v>7.8969999999999995E-3</v>
      </c>
      <c r="F19">
        <v>1.2</v>
      </c>
      <c r="G19">
        <v>4.7500000000000001E-2</v>
      </c>
      <c r="J19" s="10">
        <v>44223</v>
      </c>
      <c r="K19">
        <v>615</v>
      </c>
      <c r="L19">
        <f t="shared" si="0"/>
        <v>-2.3027333271310235E-2</v>
      </c>
      <c r="M19">
        <v>15701.450194999999</v>
      </c>
      <c r="N19">
        <f t="shared" si="1"/>
        <v>-1.8354937824981227E-2</v>
      </c>
      <c r="O19">
        <v>40.35</v>
      </c>
      <c r="P19">
        <v>-2.4813908513855094E-3</v>
      </c>
      <c r="Q19">
        <v>597</v>
      </c>
      <c r="R19">
        <v>-3.4074846884502526E-2</v>
      </c>
      <c r="S19">
        <v>24.2</v>
      </c>
      <c r="T19">
        <v>-8.2988028146950658E-3</v>
      </c>
    </row>
    <row r="20" spans="1:20" x14ac:dyDescent="0.3">
      <c r="A20" s="4" t="s">
        <v>47</v>
      </c>
      <c r="B20">
        <v>-7.7399999999999995E-4</v>
      </c>
      <c r="C20">
        <v>8.5199999999999998E-2</v>
      </c>
      <c r="D20">
        <v>29.866</v>
      </c>
      <c r="E20">
        <v>7.4669999999999997E-3</v>
      </c>
      <c r="F20">
        <v>1.2</v>
      </c>
      <c r="G20">
        <v>5.5E-2</v>
      </c>
      <c r="J20" s="10">
        <v>44224</v>
      </c>
      <c r="K20">
        <v>601</v>
      </c>
      <c r="L20">
        <f t="shared" si="0"/>
        <v>-1.6778917129109366E-2</v>
      </c>
      <c r="M20">
        <v>15415.879883</v>
      </c>
      <c r="N20">
        <f t="shared" si="1"/>
        <v>-1.816955083264157E-2</v>
      </c>
      <c r="O20">
        <v>40.25</v>
      </c>
      <c r="P20">
        <v>-2.4875634718017465E-3</v>
      </c>
      <c r="Q20">
        <v>577</v>
      </c>
      <c r="R20">
        <v>-5.2128701885330994E-3</v>
      </c>
      <c r="S20">
        <v>24</v>
      </c>
      <c r="T20">
        <v>-1.6807118316381174E-2</v>
      </c>
    </row>
    <row r="21" spans="1:20" x14ac:dyDescent="0.3">
      <c r="A21" s="4" t="s">
        <v>48</v>
      </c>
      <c r="B21">
        <v>2.4220000000000001E-3</v>
      </c>
      <c r="C21">
        <v>8.2600000000000007E-2</v>
      </c>
      <c r="D21">
        <v>30.289000000000001</v>
      </c>
      <c r="E21">
        <v>3.832E-2</v>
      </c>
      <c r="F21">
        <v>1.2</v>
      </c>
      <c r="G21">
        <v>5.5E-2</v>
      </c>
      <c r="J21" s="10">
        <v>44225</v>
      </c>
      <c r="K21">
        <v>591</v>
      </c>
      <c r="L21">
        <f t="shared" si="0"/>
        <v>3.3280941765497153E-2</v>
      </c>
      <c r="M21">
        <v>15138.309569999999</v>
      </c>
      <c r="N21">
        <f t="shared" si="1"/>
        <v>1.7793891015975984E-2</v>
      </c>
      <c r="O21">
        <v>40.15</v>
      </c>
      <c r="P21">
        <v>1.6059641017345399E-2</v>
      </c>
      <c r="Q21">
        <v>574</v>
      </c>
      <c r="R21">
        <v>-1.7436796048268398E-3</v>
      </c>
      <c r="S21">
        <v>23.6</v>
      </c>
      <c r="T21">
        <v>1.2631746905900564E-2</v>
      </c>
    </row>
    <row r="22" spans="1:20" x14ac:dyDescent="0.3">
      <c r="A22" s="4" t="s">
        <v>49</v>
      </c>
      <c r="B22">
        <v>2.7060000000000001E-3</v>
      </c>
      <c r="C22">
        <v>8.2000000000000003E-2</v>
      </c>
      <c r="D22">
        <v>31.242000000000001</v>
      </c>
      <c r="E22">
        <v>2.3269999999999999E-2</v>
      </c>
      <c r="F22">
        <v>1.325</v>
      </c>
      <c r="G22">
        <v>6.25E-2</v>
      </c>
      <c r="J22" s="10">
        <v>44228</v>
      </c>
      <c r="K22">
        <v>611</v>
      </c>
      <c r="L22">
        <f t="shared" si="0"/>
        <v>3.3792434975262207E-2</v>
      </c>
      <c r="M22">
        <v>15410.089844</v>
      </c>
      <c r="N22">
        <f t="shared" si="1"/>
        <v>2.2455765085343214E-2</v>
      </c>
      <c r="O22">
        <v>40.799999999999997</v>
      </c>
      <c r="P22">
        <v>-1.2262417232441851E-3</v>
      </c>
      <c r="Q22">
        <v>573</v>
      </c>
      <c r="R22">
        <v>3.9354950350610256E-2</v>
      </c>
      <c r="S22">
        <v>23.9</v>
      </c>
      <c r="T22">
        <v>8.3333815591444607E-3</v>
      </c>
    </row>
    <row r="23" spans="1:20" x14ac:dyDescent="0.3">
      <c r="A23" s="4" t="s">
        <v>50</v>
      </c>
      <c r="B23">
        <v>-1.446E-3</v>
      </c>
      <c r="C23">
        <v>7.7499999999999999E-2</v>
      </c>
      <c r="D23">
        <v>31.969000000000001</v>
      </c>
      <c r="E23">
        <v>-1.5859000000000002E-2</v>
      </c>
      <c r="F23">
        <v>1.325</v>
      </c>
      <c r="G23">
        <v>6.25E-2</v>
      </c>
      <c r="J23" s="10">
        <v>44229</v>
      </c>
      <c r="K23">
        <v>632</v>
      </c>
      <c r="L23">
        <f t="shared" si="0"/>
        <v>-3.1695747612790672E-3</v>
      </c>
      <c r="M23">
        <v>15760.049805000001</v>
      </c>
      <c r="N23">
        <f t="shared" si="1"/>
        <v>7.1487591169065766E-4</v>
      </c>
      <c r="O23">
        <v>40.75</v>
      </c>
      <c r="P23">
        <v>-4.9200591254498702E-3</v>
      </c>
      <c r="Q23">
        <v>596</v>
      </c>
      <c r="R23">
        <v>-5.0462680676242721E-3</v>
      </c>
      <c r="S23">
        <v>24.1</v>
      </c>
      <c r="T23">
        <v>-6.2435166396851592E-3</v>
      </c>
    </row>
    <row r="24" spans="1:20" x14ac:dyDescent="0.3">
      <c r="A24" s="4" t="s">
        <v>51</v>
      </c>
      <c r="B24">
        <v>1.544E-3</v>
      </c>
      <c r="C24">
        <v>7.1099999999999997E-2</v>
      </c>
      <c r="D24">
        <v>31.462</v>
      </c>
      <c r="E24">
        <v>-2.5141E-2</v>
      </c>
      <c r="F24">
        <v>1.325</v>
      </c>
      <c r="G24">
        <v>7.0000000000000007E-2</v>
      </c>
      <c r="J24" s="10">
        <v>44230</v>
      </c>
      <c r="K24">
        <v>630</v>
      </c>
      <c r="L24">
        <f t="shared" si="0"/>
        <v>-4.7732787526576599E-3</v>
      </c>
      <c r="M24">
        <v>15771.320313</v>
      </c>
      <c r="N24">
        <f t="shared" si="1"/>
        <v>-4.1363256935224154E-3</v>
      </c>
      <c r="O24">
        <v>40.549999999999997</v>
      </c>
      <c r="P24">
        <v>-3.7059955943175358E-3</v>
      </c>
      <c r="Q24">
        <v>593</v>
      </c>
      <c r="R24">
        <v>-1.7007212647233112E-2</v>
      </c>
      <c r="S24">
        <v>23.95</v>
      </c>
      <c r="T24">
        <v>2.0855064910213611E-3</v>
      </c>
    </row>
    <row r="25" spans="1:20" x14ac:dyDescent="0.3">
      <c r="A25" s="4" t="s">
        <v>52</v>
      </c>
      <c r="B25">
        <v>8.9610000000000002E-3</v>
      </c>
      <c r="C25">
        <v>6.4500000000000002E-2</v>
      </c>
      <c r="D25">
        <v>30.670999999999999</v>
      </c>
      <c r="E25">
        <v>-7.1079999999999997E-3</v>
      </c>
      <c r="F25">
        <v>1.45</v>
      </c>
      <c r="G25">
        <v>7.4999999999999997E-2</v>
      </c>
      <c r="J25" s="10">
        <v>44231</v>
      </c>
      <c r="K25">
        <v>627</v>
      </c>
      <c r="L25">
        <f t="shared" si="0"/>
        <v>7.9428535139367314E-3</v>
      </c>
      <c r="M25">
        <v>15706.219727</v>
      </c>
      <c r="N25">
        <f t="shared" si="1"/>
        <v>6.1050571160864448E-3</v>
      </c>
      <c r="O25">
        <v>40.4</v>
      </c>
      <c r="P25">
        <v>1.1077036338907624E-2</v>
      </c>
      <c r="Q25">
        <v>583</v>
      </c>
      <c r="R25">
        <v>8.539761548134581E-3</v>
      </c>
      <c r="S25">
        <v>24</v>
      </c>
      <c r="T25">
        <v>4.158010148663677E-3</v>
      </c>
    </row>
    <row r="26" spans="1:20" x14ac:dyDescent="0.3">
      <c r="A26" s="4" t="s">
        <v>53</v>
      </c>
      <c r="D26">
        <v>30.452999999999999</v>
      </c>
      <c r="J26" s="10">
        <v>44232</v>
      </c>
      <c r="K26">
        <v>632</v>
      </c>
      <c r="L26">
        <f t="shared" si="0"/>
        <v>4.7885596039005121E-2</v>
      </c>
      <c r="M26">
        <v>15802.400390999999</v>
      </c>
      <c r="N26">
        <f t="shared" si="1"/>
        <v>3.4817447337859117E-2</v>
      </c>
      <c r="O26">
        <v>40.85</v>
      </c>
      <c r="P26">
        <v>9.744291474678141E-3</v>
      </c>
      <c r="Q26">
        <v>588</v>
      </c>
      <c r="R26">
        <v>5.7819570888826236E-2</v>
      </c>
      <c r="S26">
        <v>24.1</v>
      </c>
      <c r="T26">
        <v>2.4591403137322113E-2</v>
      </c>
    </row>
    <row r="27" spans="1:20" x14ac:dyDescent="0.3">
      <c r="J27" s="10">
        <v>44244</v>
      </c>
      <c r="K27">
        <v>663</v>
      </c>
      <c r="L27">
        <f t="shared" si="0"/>
        <v>-4.5351551653912622E-3</v>
      </c>
      <c r="M27">
        <v>16362.290039</v>
      </c>
      <c r="N27">
        <f t="shared" si="1"/>
        <v>3.7954177937858683E-3</v>
      </c>
      <c r="O27">
        <v>41.25</v>
      </c>
      <c r="P27">
        <v>2.4213086890103454E-3</v>
      </c>
      <c r="Q27">
        <v>623</v>
      </c>
      <c r="R27">
        <v>-1.781423627512704E-2</v>
      </c>
      <c r="S27">
        <v>24.7</v>
      </c>
      <c r="T27">
        <v>8.0645598367304946E-3</v>
      </c>
    </row>
    <row r="28" spans="1:20" x14ac:dyDescent="0.3">
      <c r="J28" s="10">
        <v>44245</v>
      </c>
      <c r="K28">
        <v>660</v>
      </c>
      <c r="L28">
        <f t="shared" si="0"/>
        <v>-1.2195273093818243E-2</v>
      </c>
      <c r="M28">
        <v>16424.509765999999</v>
      </c>
      <c r="N28">
        <f t="shared" si="1"/>
        <v>-5.0741830760492775E-3</v>
      </c>
      <c r="O28">
        <v>41.35</v>
      </c>
      <c r="P28">
        <v>6.0277457975172451E-3</v>
      </c>
      <c r="Q28">
        <v>612</v>
      </c>
      <c r="R28">
        <v>-4.9140148024290403E-3</v>
      </c>
      <c r="S28">
        <v>24.9</v>
      </c>
      <c r="T28">
        <v>0</v>
      </c>
    </row>
    <row r="29" spans="1:20" x14ac:dyDescent="0.3">
      <c r="J29" s="10">
        <v>44246</v>
      </c>
      <c r="K29">
        <v>652</v>
      </c>
      <c r="L29">
        <f t="shared" si="0"/>
        <v>-3.0721990369701403E-3</v>
      </c>
      <c r="M29">
        <v>16341.379883</v>
      </c>
      <c r="N29">
        <f t="shared" si="1"/>
        <v>4.2001306827932324E-3</v>
      </c>
      <c r="O29">
        <v>41.6</v>
      </c>
      <c r="P29">
        <v>4.7961722634930135E-3</v>
      </c>
      <c r="Q29">
        <v>609</v>
      </c>
      <c r="R29">
        <v>1.7901210329240302E-2</v>
      </c>
      <c r="S29">
        <v>24.9</v>
      </c>
      <c r="T29">
        <v>-2.0100509280241118E-3</v>
      </c>
    </row>
    <row r="30" spans="1:20" x14ac:dyDescent="0.3">
      <c r="J30" s="10">
        <v>44249</v>
      </c>
      <c r="K30">
        <v>650</v>
      </c>
      <c r="L30">
        <f t="shared" si="0"/>
        <v>-1.394290596901275E-2</v>
      </c>
      <c r="M30">
        <v>16410.160156000002</v>
      </c>
      <c r="N30">
        <f t="shared" si="1"/>
        <v>2.0235399627314037E-3</v>
      </c>
      <c r="O30">
        <v>41.8</v>
      </c>
      <c r="P30">
        <v>1.543057322664591E-2</v>
      </c>
      <c r="Q30">
        <v>620</v>
      </c>
      <c r="R30">
        <v>2.7050177533026042E-2</v>
      </c>
      <c r="S30">
        <v>24.85</v>
      </c>
      <c r="T30">
        <v>1.5968403178730984E-2</v>
      </c>
    </row>
    <row r="31" spans="1:20" x14ac:dyDescent="0.3">
      <c r="J31" s="10">
        <v>44250</v>
      </c>
      <c r="K31">
        <v>641</v>
      </c>
      <c r="L31">
        <f t="shared" si="0"/>
        <v>-2.5277807184268541E-2</v>
      </c>
      <c r="M31">
        <v>16443.400390999999</v>
      </c>
      <c r="N31">
        <f t="shared" si="1"/>
        <v>-1.4139787772117104E-2</v>
      </c>
      <c r="O31">
        <v>42.45</v>
      </c>
      <c r="P31">
        <v>2.3529422620266142E-3</v>
      </c>
      <c r="Q31">
        <v>637</v>
      </c>
      <c r="R31">
        <v>-4.0037373059837303E-2</v>
      </c>
      <c r="S31">
        <v>25.25</v>
      </c>
      <c r="T31">
        <v>3.9525743158233418E-3</v>
      </c>
    </row>
    <row r="32" spans="1:20" x14ac:dyDescent="0.3">
      <c r="J32" s="10">
        <v>44251</v>
      </c>
      <c r="K32">
        <v>625</v>
      </c>
      <c r="L32">
        <f t="shared" si="0"/>
        <v>1.5873349156290163E-2</v>
      </c>
      <c r="M32">
        <v>16212.530273</v>
      </c>
      <c r="N32">
        <f t="shared" si="1"/>
        <v>1.4673555359577806E-2</v>
      </c>
      <c r="O32">
        <v>42.55</v>
      </c>
      <c r="P32">
        <v>8.1919709145881585E-3</v>
      </c>
      <c r="Q32">
        <v>612</v>
      </c>
      <c r="R32">
        <v>3.2626456348163694E-3</v>
      </c>
      <c r="S32">
        <v>25.35</v>
      </c>
      <c r="T32">
        <v>1.5655897072552844E-2</v>
      </c>
    </row>
    <row r="33" spans="10:20" x14ac:dyDescent="0.3">
      <c r="J33" s="10">
        <v>44252</v>
      </c>
      <c r="K33">
        <v>635</v>
      </c>
      <c r="L33">
        <f t="shared" si="0"/>
        <v>-4.6745012823377181E-2</v>
      </c>
      <c r="M33">
        <v>16452.179688</v>
      </c>
      <c r="N33">
        <f t="shared" si="1"/>
        <v>-3.0760939116861726E-2</v>
      </c>
      <c r="O33">
        <v>42.9</v>
      </c>
      <c r="P33">
        <v>-2.1202207650602937E-2</v>
      </c>
      <c r="Q33">
        <v>614</v>
      </c>
      <c r="R33">
        <v>-3.4800529149417024E-2</v>
      </c>
      <c r="S33">
        <v>25.75</v>
      </c>
      <c r="T33">
        <v>-1.9608471388376313E-2</v>
      </c>
    </row>
    <row r="34" spans="10:20" x14ac:dyDescent="0.3">
      <c r="J34" s="10">
        <v>44253</v>
      </c>
      <c r="K34">
        <v>606</v>
      </c>
      <c r="L34">
        <f t="shared" si="0"/>
        <v>4.9382816405825767E-3</v>
      </c>
      <c r="M34">
        <v>15953.799805000001</v>
      </c>
      <c r="N34">
        <f t="shared" si="1"/>
        <v>-4.3384167210342573E-4</v>
      </c>
      <c r="O34">
        <v>42</v>
      </c>
      <c r="P34">
        <v>2.3781224049674193E-3</v>
      </c>
      <c r="Q34">
        <v>593</v>
      </c>
      <c r="R34">
        <v>-1.7007212647233112E-2</v>
      </c>
      <c r="S34">
        <v>25.25</v>
      </c>
      <c r="T34">
        <v>-3.9682591756206222E-3</v>
      </c>
    </row>
    <row r="35" spans="10:20" x14ac:dyDescent="0.3">
      <c r="J35" s="10">
        <v>44257</v>
      </c>
      <c r="K35">
        <v>609</v>
      </c>
      <c r="L35">
        <f t="shared" si="0"/>
        <v>2.1121825029282504E-2</v>
      </c>
      <c r="M35">
        <v>15946.879883</v>
      </c>
      <c r="N35">
        <f t="shared" si="1"/>
        <v>1.6471891752575147E-2</v>
      </c>
      <c r="O35">
        <v>42.1</v>
      </c>
      <c r="P35">
        <v>1.0632114331047333E-2</v>
      </c>
      <c r="Q35">
        <v>583</v>
      </c>
      <c r="R35">
        <v>1.5319448533513242E-2</v>
      </c>
      <c r="S35">
        <v>25.15</v>
      </c>
      <c r="T35">
        <v>3.9682591756206699E-3</v>
      </c>
    </row>
    <row r="36" spans="10:20" x14ac:dyDescent="0.3">
      <c r="J36" s="10">
        <v>44258</v>
      </c>
      <c r="K36">
        <v>622</v>
      </c>
      <c r="L36">
        <f t="shared" si="0"/>
        <v>-3.4345158203971861E-2</v>
      </c>
      <c r="M36">
        <v>16211.730469</v>
      </c>
      <c r="N36">
        <f t="shared" si="1"/>
        <v>-1.9012900780252483E-2</v>
      </c>
      <c r="O36">
        <v>42.55</v>
      </c>
      <c r="P36">
        <v>-1.1757790890119504E-3</v>
      </c>
      <c r="Q36">
        <v>592</v>
      </c>
      <c r="R36">
        <v>-2.9136594086655254E-2</v>
      </c>
      <c r="S36">
        <v>25.25</v>
      </c>
      <c r="T36">
        <v>-5.9583095836305234E-3</v>
      </c>
    </row>
    <row r="37" spans="10:20" x14ac:dyDescent="0.3">
      <c r="J37" s="10">
        <v>44259</v>
      </c>
      <c r="K37">
        <v>601</v>
      </c>
      <c r="L37">
        <f t="shared" si="0"/>
        <v>0</v>
      </c>
      <c r="M37">
        <v>15906.410156</v>
      </c>
      <c r="N37">
        <f t="shared" si="1"/>
        <v>-3.2227385165937289E-3</v>
      </c>
      <c r="O37">
        <v>42.5</v>
      </c>
      <c r="P37">
        <v>0</v>
      </c>
      <c r="Q37">
        <v>575</v>
      </c>
      <c r="R37">
        <v>-1.9315789299291522E-2</v>
      </c>
      <c r="S37">
        <v>25.1</v>
      </c>
      <c r="T37">
        <v>-1.9940186068643953E-3</v>
      </c>
    </row>
    <row r="38" spans="10:20" x14ac:dyDescent="0.3">
      <c r="J38" s="10">
        <v>44260</v>
      </c>
      <c r="K38">
        <v>601</v>
      </c>
      <c r="L38">
        <f t="shared" si="0"/>
        <v>-5.0041805845758387E-3</v>
      </c>
      <c r="M38">
        <v>15855.230469</v>
      </c>
      <c r="N38">
        <f t="shared" si="1"/>
        <v>-2.2175061408121663E-3</v>
      </c>
      <c r="O38">
        <v>42.5</v>
      </c>
      <c r="P38">
        <v>3.523198007316878E-3</v>
      </c>
      <c r="Q38">
        <v>564</v>
      </c>
      <c r="R38">
        <v>-3.0605449076077706E-2</v>
      </c>
      <c r="S38">
        <v>25.05</v>
      </c>
      <c r="T38">
        <v>3.9840690148742917E-3</v>
      </c>
    </row>
    <row r="39" spans="10:20" x14ac:dyDescent="0.3">
      <c r="J39" s="10">
        <v>44263</v>
      </c>
      <c r="K39">
        <v>598</v>
      </c>
      <c r="L39">
        <f t="shared" si="0"/>
        <v>-5.0293484050019733E-3</v>
      </c>
      <c r="M39">
        <v>15820.110352</v>
      </c>
      <c r="N39">
        <f t="shared" si="1"/>
        <v>2.082486374257468E-3</v>
      </c>
      <c r="O39">
        <v>42.65</v>
      </c>
      <c r="P39">
        <v>1.7432167168671017E-2</v>
      </c>
      <c r="Q39">
        <v>547</v>
      </c>
      <c r="R39">
        <v>-2.2182055525974641E-2</v>
      </c>
      <c r="S39">
        <v>25.15</v>
      </c>
      <c r="T39">
        <v>2.163309535542585E-2</v>
      </c>
    </row>
    <row r="40" spans="10:20" x14ac:dyDescent="0.3">
      <c r="J40" s="10">
        <v>44264</v>
      </c>
      <c r="K40">
        <v>595</v>
      </c>
      <c r="L40">
        <f t="shared" si="0"/>
        <v>3.3557078469723151E-3</v>
      </c>
      <c r="M40">
        <v>15853.089844</v>
      </c>
      <c r="N40">
        <f t="shared" si="1"/>
        <v>3.6883732061742986E-3</v>
      </c>
      <c r="O40">
        <v>43.4</v>
      </c>
      <c r="P40">
        <v>-9.2593254127967123E-3</v>
      </c>
      <c r="Q40">
        <v>535</v>
      </c>
      <c r="R40">
        <v>-1.8709079358117313E-3</v>
      </c>
      <c r="S40">
        <v>25.7</v>
      </c>
      <c r="T40">
        <v>1.160554612030789E-2</v>
      </c>
    </row>
    <row r="41" spans="10:20" x14ac:dyDescent="0.3">
      <c r="J41" s="10">
        <v>44265</v>
      </c>
      <c r="K41">
        <v>597</v>
      </c>
      <c r="L41">
        <f t="shared" si="0"/>
        <v>1.9901154317295021E-2</v>
      </c>
      <c r="M41">
        <v>15911.669921999999</v>
      </c>
      <c r="N41">
        <f t="shared" si="1"/>
        <v>1.6695893247393755E-2</v>
      </c>
      <c r="O41">
        <v>43</v>
      </c>
      <c r="P41">
        <v>-3.4944706497735891E-3</v>
      </c>
      <c r="Q41">
        <v>534</v>
      </c>
      <c r="R41">
        <v>5.6429892186246132E-2</v>
      </c>
      <c r="S41">
        <v>26</v>
      </c>
      <c r="T41">
        <v>-3.8535693159900777E-3</v>
      </c>
    </row>
    <row r="42" spans="10:20" x14ac:dyDescent="0.3">
      <c r="J42" s="10">
        <v>44266</v>
      </c>
      <c r="K42">
        <v>609</v>
      </c>
      <c r="L42">
        <f t="shared" si="0"/>
        <v>8.1766604372455389E-3</v>
      </c>
      <c r="M42">
        <v>16179.559569999999</v>
      </c>
      <c r="N42">
        <f t="shared" si="1"/>
        <v>4.6629173994289482E-3</v>
      </c>
      <c r="O42">
        <v>42.85</v>
      </c>
      <c r="P42">
        <v>-3.5067248092098551E-3</v>
      </c>
      <c r="Q42">
        <v>565</v>
      </c>
      <c r="R42">
        <v>1.2313260233356887E-2</v>
      </c>
      <c r="S42">
        <v>25.9</v>
      </c>
      <c r="T42">
        <v>1.9286409064056863E-3</v>
      </c>
    </row>
    <row r="43" spans="10:20" x14ac:dyDescent="0.3">
      <c r="J43" s="10">
        <v>44267</v>
      </c>
      <c r="K43">
        <v>614</v>
      </c>
      <c r="L43">
        <f t="shared" si="0"/>
        <v>-4.8979689755471421E-3</v>
      </c>
      <c r="M43">
        <v>16255.179688</v>
      </c>
      <c r="N43">
        <f t="shared" si="1"/>
        <v>-3.599260598151589E-4</v>
      </c>
      <c r="O43">
        <v>42.7</v>
      </c>
      <c r="P43">
        <v>-8.23049913651548E-3</v>
      </c>
      <c r="Q43">
        <v>572</v>
      </c>
      <c r="R43">
        <v>1.3889112160667093E-2</v>
      </c>
      <c r="S43">
        <v>25.95</v>
      </c>
      <c r="T43">
        <v>5.7637047167501338E-3</v>
      </c>
    </row>
    <row r="44" spans="10:20" x14ac:dyDescent="0.3">
      <c r="J44" s="10">
        <v>44270</v>
      </c>
      <c r="K44">
        <v>611</v>
      </c>
      <c r="L44">
        <f t="shared" si="0"/>
        <v>3.267976764616013E-3</v>
      </c>
      <c r="M44">
        <v>16249.330078000001</v>
      </c>
      <c r="N44">
        <f t="shared" si="1"/>
        <v>3.9204716406820812E-3</v>
      </c>
      <c r="O44">
        <v>42.35</v>
      </c>
      <c r="P44">
        <v>5.8858321772613503E-3</v>
      </c>
      <c r="Q44">
        <v>580</v>
      </c>
      <c r="R44">
        <v>-1.7256259674697252E-3</v>
      </c>
      <c r="S44">
        <v>26.1</v>
      </c>
      <c r="T44">
        <v>3.8240964384032546E-3</v>
      </c>
    </row>
    <row r="45" spans="10:20" x14ac:dyDescent="0.3">
      <c r="J45" s="10">
        <v>44271</v>
      </c>
      <c r="K45">
        <v>613</v>
      </c>
      <c r="L45">
        <f t="shared" si="0"/>
        <v>-1.4790738001396497E-2</v>
      </c>
      <c r="M45">
        <v>16313.160156</v>
      </c>
      <c r="N45">
        <f t="shared" si="1"/>
        <v>-5.9848253551562092E-3</v>
      </c>
      <c r="O45">
        <v>42.6</v>
      </c>
      <c r="P45">
        <v>5.8513917684640867E-3</v>
      </c>
      <c r="Q45">
        <v>579</v>
      </c>
      <c r="R45">
        <v>-1.9181058851843888E-2</v>
      </c>
      <c r="S45">
        <v>26.2</v>
      </c>
      <c r="T45">
        <v>-7.6628727455691371E-3</v>
      </c>
    </row>
    <row r="46" spans="10:20" x14ac:dyDescent="0.3">
      <c r="J46" s="10">
        <v>44272</v>
      </c>
      <c r="K46">
        <v>604</v>
      </c>
      <c r="L46">
        <f t="shared" si="0"/>
        <v>-3.3167526259939265E-3</v>
      </c>
      <c r="M46">
        <v>16215.820313</v>
      </c>
      <c r="N46">
        <f t="shared" si="1"/>
        <v>4.4314793172281182E-3</v>
      </c>
      <c r="O46">
        <v>42.85</v>
      </c>
      <c r="P46">
        <v>5.817352065913264E-3</v>
      </c>
      <c r="Q46">
        <v>568</v>
      </c>
      <c r="R46">
        <v>-1.5971945566052224E-2</v>
      </c>
      <c r="S46">
        <v>26</v>
      </c>
      <c r="T46">
        <v>3.8387763071656669E-3</v>
      </c>
    </row>
    <row r="47" spans="10:20" x14ac:dyDescent="0.3">
      <c r="J47" s="10">
        <v>44273</v>
      </c>
      <c r="K47">
        <v>602</v>
      </c>
      <c r="L47">
        <f t="shared" si="0"/>
        <v>-1.8441427902722792E-2</v>
      </c>
      <c r="M47">
        <v>16287.839844</v>
      </c>
      <c r="N47">
        <f t="shared" si="1"/>
        <v>-1.3449678699620196E-2</v>
      </c>
      <c r="O47">
        <v>43.1</v>
      </c>
      <c r="P47">
        <v>-9.3240768751231776E-3</v>
      </c>
      <c r="Q47">
        <v>559</v>
      </c>
      <c r="R47">
        <v>-1.260142687800382E-2</v>
      </c>
      <c r="S47">
        <v>26.1</v>
      </c>
      <c r="T47">
        <v>-1.9175461292718174E-3</v>
      </c>
    </row>
    <row r="48" spans="10:20" x14ac:dyDescent="0.3">
      <c r="J48" s="10">
        <v>44274</v>
      </c>
      <c r="K48">
        <v>591</v>
      </c>
      <c r="L48">
        <f t="shared" si="0"/>
        <v>3.3783815916271906E-3</v>
      </c>
      <c r="M48">
        <v>16070.240234000001</v>
      </c>
      <c r="N48">
        <f t="shared" si="1"/>
        <v>7.3764429184580106E-3</v>
      </c>
      <c r="O48">
        <v>42.7</v>
      </c>
      <c r="P48">
        <v>7.0085170885560266E-2</v>
      </c>
      <c r="Q48">
        <v>552</v>
      </c>
      <c r="R48">
        <v>1.9731581862595049E-2</v>
      </c>
      <c r="S48">
        <v>26.05</v>
      </c>
      <c r="T48">
        <v>-3.8461585874783868E-3</v>
      </c>
    </row>
    <row r="49" spans="10:20" x14ac:dyDescent="0.3">
      <c r="J49" s="10">
        <v>44277</v>
      </c>
      <c r="K49">
        <v>593</v>
      </c>
      <c r="L49">
        <f t="shared" si="0"/>
        <v>1.6849203649194455E-3</v>
      </c>
      <c r="M49">
        <v>16189.219727</v>
      </c>
      <c r="N49">
        <f t="shared" si="1"/>
        <v>-7.1863020511732574E-4</v>
      </c>
      <c r="O49">
        <v>45.8</v>
      </c>
      <c r="P49">
        <v>-2.1857932199800967E-3</v>
      </c>
      <c r="Q49">
        <v>563</v>
      </c>
      <c r="R49">
        <v>-1.6114941392406587E-2</v>
      </c>
      <c r="S49">
        <v>25.95</v>
      </c>
      <c r="T49">
        <v>-1.928640906405597E-3</v>
      </c>
    </row>
    <row r="50" spans="10:20" x14ac:dyDescent="0.3">
      <c r="J50" s="10">
        <v>44278</v>
      </c>
      <c r="K50">
        <v>594</v>
      </c>
      <c r="L50">
        <f t="shared" si="0"/>
        <v>-3.077165866675366E-2</v>
      </c>
      <c r="M50">
        <v>16177.589844</v>
      </c>
      <c r="N50">
        <f t="shared" si="1"/>
        <v>-9.0327243709452613E-3</v>
      </c>
      <c r="O50">
        <v>45.7</v>
      </c>
      <c r="P50">
        <v>-3.2876741941918609E-3</v>
      </c>
      <c r="Q50">
        <v>554</v>
      </c>
      <c r="R50">
        <v>-3.6166404701885504E-3</v>
      </c>
      <c r="S50">
        <v>25.9</v>
      </c>
      <c r="T50">
        <v>3.8535693159899723E-3</v>
      </c>
    </row>
    <row r="51" spans="10:20" x14ac:dyDescent="0.3">
      <c r="J51" s="10">
        <v>44279</v>
      </c>
      <c r="K51">
        <v>576</v>
      </c>
      <c r="L51">
        <f t="shared" si="0"/>
        <v>-1.7376198985408486E-3</v>
      </c>
      <c r="M51">
        <v>16032.120117</v>
      </c>
      <c r="N51">
        <f t="shared" si="1"/>
        <v>1.746186670858514E-3</v>
      </c>
      <c r="O51">
        <v>45.55</v>
      </c>
      <c r="P51">
        <v>0</v>
      </c>
      <c r="Q51">
        <v>552</v>
      </c>
      <c r="R51">
        <v>-1.8282044837449069E-2</v>
      </c>
      <c r="S51">
        <v>26</v>
      </c>
      <c r="T51">
        <v>1.9212301778938723E-3</v>
      </c>
    </row>
    <row r="52" spans="10:20" x14ac:dyDescent="0.3">
      <c r="J52" s="10">
        <v>44280</v>
      </c>
      <c r="K52">
        <v>575</v>
      </c>
      <c r="L52">
        <f t="shared" si="0"/>
        <v>2.5752496102414764E-2</v>
      </c>
      <c r="M52">
        <v>16060.139648</v>
      </c>
      <c r="N52">
        <f t="shared" si="1"/>
        <v>1.5185367910961839E-2</v>
      </c>
      <c r="O52">
        <v>45.55</v>
      </c>
      <c r="P52">
        <v>1.3086337242893918E-2</v>
      </c>
      <c r="Q52">
        <v>542</v>
      </c>
      <c r="R52">
        <v>3.0883471715452863E-2</v>
      </c>
      <c r="S52">
        <v>26.05</v>
      </c>
      <c r="T52">
        <v>5.7416425676751828E-3</v>
      </c>
    </row>
    <row r="53" spans="10:20" x14ac:dyDescent="0.3">
      <c r="J53" s="10">
        <v>44281</v>
      </c>
      <c r="K53">
        <v>590</v>
      </c>
      <c r="L53">
        <f t="shared" si="0"/>
        <v>1.5139061215684306E-2</v>
      </c>
      <c r="M53">
        <v>16305.879883</v>
      </c>
      <c r="N53">
        <f t="shared" si="1"/>
        <v>1.0377226626026512E-2</v>
      </c>
      <c r="O53">
        <v>46.15</v>
      </c>
      <c r="P53">
        <v>7.5553516444494028E-3</v>
      </c>
      <c r="Q53">
        <v>559</v>
      </c>
      <c r="R53">
        <v>-8.984786407815297E-3</v>
      </c>
      <c r="S53">
        <v>26.2</v>
      </c>
      <c r="T53">
        <v>0</v>
      </c>
    </row>
    <row r="54" spans="10:20" x14ac:dyDescent="0.3">
      <c r="J54" s="10">
        <v>44284</v>
      </c>
      <c r="K54">
        <v>599</v>
      </c>
      <c r="L54">
        <f t="shared" si="0"/>
        <v>-3.3444847228472486E-3</v>
      </c>
      <c r="M54">
        <v>16475.970702999999</v>
      </c>
      <c r="N54">
        <f t="shared" si="1"/>
        <v>4.7791557181156748E-3</v>
      </c>
      <c r="O54">
        <v>46.5</v>
      </c>
      <c r="P54">
        <v>1.0746911297653593E-3</v>
      </c>
      <c r="Q54">
        <v>554</v>
      </c>
      <c r="R54">
        <v>1.611494139240658E-2</v>
      </c>
      <c r="S54">
        <v>26.2</v>
      </c>
      <c r="T54">
        <v>0</v>
      </c>
    </row>
    <row r="55" spans="10:20" x14ac:dyDescent="0.3">
      <c r="J55" s="10">
        <v>44285</v>
      </c>
      <c r="K55">
        <v>597</v>
      </c>
      <c r="L55">
        <f t="shared" si="0"/>
        <v>-1.6892293564505636E-2</v>
      </c>
      <c r="M55">
        <v>16554.900390999999</v>
      </c>
      <c r="N55">
        <f t="shared" si="1"/>
        <v>-7.5043955370881835E-3</v>
      </c>
      <c r="O55">
        <v>46.55</v>
      </c>
      <c r="P55">
        <v>5.35619920052489E-3</v>
      </c>
      <c r="Q55">
        <v>563</v>
      </c>
      <c r="R55">
        <v>-1.7921626617355562E-2</v>
      </c>
      <c r="S55">
        <v>26.2</v>
      </c>
      <c r="T55">
        <v>-3.8240964384033942E-3</v>
      </c>
    </row>
    <row r="56" spans="10:20" x14ac:dyDescent="0.3">
      <c r="J56" s="10">
        <v>44286</v>
      </c>
      <c r="K56">
        <v>587</v>
      </c>
      <c r="L56">
        <f t="shared" si="0"/>
        <v>2.52326254807245E-2</v>
      </c>
      <c r="M56">
        <v>16431.130859000001</v>
      </c>
      <c r="N56">
        <f t="shared" si="1"/>
        <v>8.4932754797189067E-3</v>
      </c>
      <c r="O56">
        <v>46.8</v>
      </c>
      <c r="P56">
        <v>-2.1390382487493074E-3</v>
      </c>
      <c r="Q56">
        <v>553</v>
      </c>
      <c r="R56">
        <v>0</v>
      </c>
      <c r="S56">
        <v>26.1</v>
      </c>
      <c r="T56">
        <v>0</v>
      </c>
    </row>
    <row r="57" spans="10:20" x14ac:dyDescent="0.3">
      <c r="J57" s="10">
        <v>44287</v>
      </c>
      <c r="K57">
        <v>602</v>
      </c>
      <c r="L57">
        <f t="shared" si="0"/>
        <v>1.3201511858535981E-2</v>
      </c>
      <c r="M57">
        <v>16571.279297000001</v>
      </c>
      <c r="N57">
        <f t="shared" si="1"/>
        <v>1.4621683179673299E-2</v>
      </c>
      <c r="O57">
        <v>46.7</v>
      </c>
      <c r="P57">
        <v>3.206844009579591E-3</v>
      </c>
      <c r="Q57">
        <v>553</v>
      </c>
      <c r="R57">
        <v>1.6143848371356205E-2</v>
      </c>
      <c r="S57">
        <v>26.1</v>
      </c>
      <c r="T57">
        <v>0</v>
      </c>
    </row>
    <row r="58" spans="10:20" x14ac:dyDescent="0.3">
      <c r="J58" s="10">
        <v>44293</v>
      </c>
      <c r="K58">
        <v>610</v>
      </c>
      <c r="L58">
        <f t="shared" si="0"/>
        <v>0</v>
      </c>
      <c r="M58">
        <v>16815.359375</v>
      </c>
      <c r="N58">
        <f t="shared" si="1"/>
        <v>6.5841468530998312E-3</v>
      </c>
      <c r="O58">
        <v>46.85</v>
      </c>
      <c r="P58">
        <v>-1.0678057608302118E-3</v>
      </c>
      <c r="Q58">
        <v>562</v>
      </c>
      <c r="R58">
        <v>1.4134510934904716E-2</v>
      </c>
      <c r="S58">
        <v>26.1</v>
      </c>
      <c r="T58">
        <v>1.913876182283976E-3</v>
      </c>
    </row>
    <row r="59" spans="10:20" x14ac:dyDescent="0.3">
      <c r="J59" s="10">
        <v>44294</v>
      </c>
      <c r="K59">
        <v>610</v>
      </c>
      <c r="L59">
        <f t="shared" si="0"/>
        <v>4.9059787688544056E-3</v>
      </c>
      <c r="M59">
        <v>16926.439452999999</v>
      </c>
      <c r="N59">
        <f t="shared" si="1"/>
        <v>-4.2829366605410379E-3</v>
      </c>
      <c r="O59">
        <v>46.8</v>
      </c>
      <c r="P59">
        <v>2.1344725286326196E-3</v>
      </c>
      <c r="Q59">
        <v>570</v>
      </c>
      <c r="R59">
        <v>2.9388458999500704E-2</v>
      </c>
      <c r="S59">
        <v>26.15</v>
      </c>
      <c r="T59">
        <v>1.9102202561192452E-3</v>
      </c>
    </row>
    <row r="60" spans="10:20" x14ac:dyDescent="0.3">
      <c r="J60" s="10">
        <v>44295</v>
      </c>
      <c r="K60">
        <v>613</v>
      </c>
      <c r="L60">
        <f t="shared" si="0"/>
        <v>-4.9059787688545183E-3</v>
      </c>
      <c r="M60">
        <v>16854.099609000001</v>
      </c>
      <c r="N60">
        <f t="shared" si="1"/>
        <v>3.3218505455625316E-4</v>
      </c>
      <c r="O60">
        <v>46.9</v>
      </c>
      <c r="P60">
        <v>-4.2735107773819378E-3</v>
      </c>
      <c r="Q60">
        <v>587</v>
      </c>
      <c r="R60">
        <v>-1.5450951155718991E-2</v>
      </c>
      <c r="S60">
        <v>26.2</v>
      </c>
      <c r="T60">
        <v>-1.9102202561192376E-3</v>
      </c>
    </row>
    <row r="61" spans="10:20" x14ac:dyDescent="0.3">
      <c r="J61" s="10">
        <v>44298</v>
      </c>
      <c r="K61">
        <v>610</v>
      </c>
      <c r="L61">
        <f t="shared" si="0"/>
        <v>-8.23049913651548E-3</v>
      </c>
      <c r="M61">
        <v>16859.699218999998</v>
      </c>
      <c r="N61">
        <f t="shared" si="1"/>
        <v>-2.0655768919255698E-3</v>
      </c>
      <c r="O61">
        <v>46.7</v>
      </c>
      <c r="P61">
        <v>3.206844009579591E-3</v>
      </c>
      <c r="Q61">
        <v>578</v>
      </c>
      <c r="R61">
        <v>-2.629424053268704E-2</v>
      </c>
      <c r="S61">
        <v>26.15</v>
      </c>
      <c r="T61">
        <v>1.9102202561192452E-3</v>
      </c>
    </row>
    <row r="62" spans="10:20" x14ac:dyDescent="0.3">
      <c r="J62" s="10">
        <v>44299</v>
      </c>
      <c r="K62">
        <v>605</v>
      </c>
      <c r="L62">
        <f t="shared" si="0"/>
        <v>0</v>
      </c>
      <c r="M62">
        <v>16824.910156000002</v>
      </c>
      <c r="N62">
        <f t="shared" si="1"/>
        <v>2.4374885003113286E-3</v>
      </c>
      <c r="O62">
        <v>46.85</v>
      </c>
      <c r="P62">
        <v>7.4428839070784427E-3</v>
      </c>
      <c r="Q62">
        <v>563</v>
      </c>
      <c r="R62">
        <v>-1.2511333889107979E-2</v>
      </c>
      <c r="S62">
        <v>26.2</v>
      </c>
      <c r="T62">
        <v>1.906578270581669E-3</v>
      </c>
    </row>
    <row r="63" spans="10:20" x14ac:dyDescent="0.3">
      <c r="J63" s="10">
        <v>44300</v>
      </c>
      <c r="K63">
        <v>605</v>
      </c>
      <c r="L63">
        <f t="shared" si="0"/>
        <v>1.1503824481484713E-2</v>
      </c>
      <c r="M63">
        <v>16865.970702999999</v>
      </c>
      <c r="N63">
        <f t="shared" si="1"/>
        <v>1.2418721398794987E-2</v>
      </c>
      <c r="O63">
        <v>47.2</v>
      </c>
      <c r="P63">
        <v>-4.2462908814512078E-3</v>
      </c>
      <c r="Q63">
        <v>556</v>
      </c>
      <c r="R63">
        <v>-1.8149318505677334E-2</v>
      </c>
      <c r="S63">
        <v>26.25</v>
      </c>
      <c r="T63">
        <v>3.8022859497386999E-3</v>
      </c>
    </row>
    <row r="64" spans="10:20" x14ac:dyDescent="0.3">
      <c r="J64" s="10">
        <v>44301</v>
      </c>
      <c r="K64">
        <v>612</v>
      </c>
      <c r="L64">
        <f t="shared" si="0"/>
        <v>1.1372990172269981E-2</v>
      </c>
      <c r="M64">
        <v>17076.730468999998</v>
      </c>
      <c r="N64">
        <f t="shared" si="1"/>
        <v>4.7950307097057851E-3</v>
      </c>
      <c r="O64">
        <v>47</v>
      </c>
      <c r="P64">
        <v>1.8967902706810827E-2</v>
      </c>
      <c r="Q64">
        <v>546</v>
      </c>
      <c r="R64">
        <v>1.2739025777429712E-2</v>
      </c>
      <c r="S64">
        <v>26.35</v>
      </c>
      <c r="T64">
        <v>2.0658011620421982E-2</v>
      </c>
    </row>
    <row r="65" spans="10:20" x14ac:dyDescent="0.3">
      <c r="J65" s="10">
        <v>44302</v>
      </c>
      <c r="K65">
        <v>619</v>
      </c>
      <c r="L65">
        <f t="shared" si="0"/>
        <v>-1.4646315517239189E-2</v>
      </c>
      <c r="M65">
        <v>17158.810547000001</v>
      </c>
      <c r="N65">
        <f t="shared" si="1"/>
        <v>6.0698854266469891E-3</v>
      </c>
      <c r="O65">
        <v>47.9</v>
      </c>
      <c r="P65">
        <v>2.2704793693757098E-2</v>
      </c>
      <c r="Q65">
        <v>553</v>
      </c>
      <c r="R65">
        <v>-3.6231923694202838E-3</v>
      </c>
      <c r="S65">
        <v>26.9</v>
      </c>
      <c r="T65">
        <v>1.8570107472126892E-3</v>
      </c>
    </row>
    <row r="66" spans="10:20" x14ac:dyDescent="0.3">
      <c r="J66" s="10">
        <v>44305</v>
      </c>
      <c r="K66">
        <v>610</v>
      </c>
      <c r="L66">
        <f t="shared" si="0"/>
        <v>-1.1541760440171458E-2</v>
      </c>
      <c r="M66">
        <v>17263.279297000001</v>
      </c>
      <c r="N66">
        <f t="shared" si="1"/>
        <v>3.5036080576760376E-3</v>
      </c>
      <c r="O66">
        <v>49</v>
      </c>
      <c r="P66">
        <v>2.8170876966696224E-2</v>
      </c>
      <c r="Q66">
        <v>551</v>
      </c>
      <c r="R66">
        <v>3.623192369420331E-3</v>
      </c>
      <c r="S66">
        <v>26.95</v>
      </c>
      <c r="T66">
        <v>1.1070223754246893E-2</v>
      </c>
    </row>
    <row r="67" spans="10:20" x14ac:dyDescent="0.3">
      <c r="J67" s="10">
        <v>44306</v>
      </c>
      <c r="K67">
        <v>603</v>
      </c>
      <c r="L67">
        <f t="shared" ref="L67:L130" si="2">LN(K68/K67)</f>
        <v>-1.6597514183643968E-3</v>
      </c>
      <c r="M67">
        <v>17323.869140999999</v>
      </c>
      <c r="N67">
        <f t="shared" ref="N67:N130" si="3">LN(M68/M67)</f>
        <v>-7.0532553174546134E-3</v>
      </c>
      <c r="O67">
        <v>50.4</v>
      </c>
      <c r="P67">
        <v>3.125254350410453E-2</v>
      </c>
      <c r="Q67">
        <v>553</v>
      </c>
      <c r="R67">
        <v>3.2031208133675493E-2</v>
      </c>
      <c r="S67">
        <v>27.25</v>
      </c>
      <c r="T67">
        <v>-1.8365478073015034E-3</v>
      </c>
    </row>
    <row r="68" spans="10:20" x14ac:dyDescent="0.3">
      <c r="J68" s="10">
        <v>44307</v>
      </c>
      <c r="K68">
        <v>602</v>
      </c>
      <c r="L68">
        <f t="shared" si="2"/>
        <v>-1.6750810424815354E-2</v>
      </c>
      <c r="M68">
        <v>17202.109375</v>
      </c>
      <c r="N68">
        <f t="shared" si="3"/>
        <v>-6.1307184373451144E-3</v>
      </c>
      <c r="O68">
        <v>52</v>
      </c>
      <c r="P68">
        <v>6.8736428351810958E-2</v>
      </c>
      <c r="Q68">
        <v>571</v>
      </c>
      <c r="R68">
        <v>-2.4823969728726237E-2</v>
      </c>
      <c r="S68">
        <v>27.2</v>
      </c>
      <c r="T68">
        <v>-7.3801072976225337E-3</v>
      </c>
    </row>
    <row r="69" spans="10:20" x14ac:dyDescent="0.3">
      <c r="J69" s="10">
        <v>44308</v>
      </c>
      <c r="K69">
        <v>592</v>
      </c>
      <c r="L69">
        <f t="shared" si="2"/>
        <v>-1.6906174779074388E-3</v>
      </c>
      <c r="M69">
        <v>17096.970702999999</v>
      </c>
      <c r="N69">
        <f t="shared" si="3"/>
        <v>1.1820785264935765E-2</v>
      </c>
      <c r="O69">
        <v>55.7</v>
      </c>
      <c r="P69">
        <v>-2.9145961080802474E-2</v>
      </c>
      <c r="Q69">
        <v>557</v>
      </c>
      <c r="R69">
        <v>-1.994626418237903E-2</v>
      </c>
      <c r="S69">
        <v>27</v>
      </c>
      <c r="T69">
        <v>-5.5710450494553601E-3</v>
      </c>
    </row>
    <row r="70" spans="10:20" x14ac:dyDescent="0.3">
      <c r="J70" s="10">
        <v>44309</v>
      </c>
      <c r="K70">
        <v>591</v>
      </c>
      <c r="L70">
        <f t="shared" si="2"/>
        <v>1.8441427902722931E-2</v>
      </c>
      <c r="M70">
        <v>17300.269531000002</v>
      </c>
      <c r="N70">
        <f t="shared" si="3"/>
        <v>1.5601094974142643E-2</v>
      </c>
      <c r="O70">
        <v>54.1</v>
      </c>
      <c r="P70">
        <v>-2.0542272300314038E-2</v>
      </c>
      <c r="Q70">
        <v>546</v>
      </c>
      <c r="R70">
        <v>1.4545711002378716E-2</v>
      </c>
      <c r="S70">
        <v>26.85</v>
      </c>
      <c r="T70">
        <v>-1.8639334380627533E-3</v>
      </c>
    </row>
    <row r="71" spans="10:20" x14ac:dyDescent="0.3">
      <c r="J71" s="10">
        <v>44312</v>
      </c>
      <c r="K71">
        <v>602</v>
      </c>
      <c r="L71">
        <f t="shared" si="2"/>
        <v>1.3201511858535981E-2</v>
      </c>
      <c r="M71">
        <v>17572.289063</v>
      </c>
      <c r="N71">
        <f t="shared" si="3"/>
        <v>1.3427663985105169E-3</v>
      </c>
      <c r="O71">
        <v>53</v>
      </c>
      <c r="P71">
        <v>1.8850146957714257E-3</v>
      </c>
      <c r="Q71">
        <v>554</v>
      </c>
      <c r="R71">
        <v>1.077209698191104E-2</v>
      </c>
      <c r="S71">
        <v>26.8</v>
      </c>
      <c r="T71">
        <v>7.4349784875179905E-3</v>
      </c>
    </row>
    <row r="72" spans="10:20" x14ac:dyDescent="0.3">
      <c r="J72" s="10">
        <v>44313</v>
      </c>
      <c r="K72">
        <v>610</v>
      </c>
      <c r="L72">
        <f t="shared" si="2"/>
        <v>0</v>
      </c>
      <c r="M72">
        <v>17595.900390999999</v>
      </c>
      <c r="N72">
        <f t="shared" si="3"/>
        <v>-1.6136708169880879E-3</v>
      </c>
      <c r="O72">
        <v>53.1</v>
      </c>
      <c r="P72">
        <v>-7.5614727005764749E-3</v>
      </c>
      <c r="Q72">
        <v>560</v>
      </c>
      <c r="R72">
        <v>-8.9686699827603751E-3</v>
      </c>
      <c r="S72">
        <v>27</v>
      </c>
      <c r="T72">
        <v>0</v>
      </c>
    </row>
    <row r="73" spans="10:20" x14ac:dyDescent="0.3">
      <c r="J73" s="10">
        <v>44314</v>
      </c>
      <c r="K73">
        <v>610</v>
      </c>
      <c r="L73">
        <f t="shared" si="2"/>
        <v>-1.3201511858535842E-2</v>
      </c>
      <c r="M73">
        <v>17567.529297000001</v>
      </c>
      <c r="N73">
        <f t="shared" si="3"/>
        <v>-4.9475511671515795E-5</v>
      </c>
      <c r="O73">
        <v>52.7</v>
      </c>
      <c r="P73">
        <v>9.4429408002820875E-3</v>
      </c>
      <c r="Q73">
        <v>555</v>
      </c>
      <c r="R73">
        <v>-1.4519311324453268E-2</v>
      </c>
      <c r="S73">
        <v>27</v>
      </c>
      <c r="T73">
        <v>-1.8535686493229438E-3</v>
      </c>
    </row>
    <row r="74" spans="10:20" x14ac:dyDescent="0.3">
      <c r="J74" s="10">
        <v>44315</v>
      </c>
      <c r="K74">
        <v>602</v>
      </c>
      <c r="L74">
        <f t="shared" si="2"/>
        <v>-3.327790092674691E-3</v>
      </c>
      <c r="M74">
        <v>17566.660156000002</v>
      </c>
      <c r="N74">
        <f t="shared" si="3"/>
        <v>-1.979486004566729E-2</v>
      </c>
      <c r="O74">
        <v>53.2</v>
      </c>
      <c r="P74">
        <v>-2.089344758827745E-2</v>
      </c>
      <c r="Q74">
        <v>547</v>
      </c>
      <c r="R74">
        <v>-7.3394824880457996E-3</v>
      </c>
      <c r="S74">
        <v>26.95</v>
      </c>
      <c r="T74">
        <v>0</v>
      </c>
    </row>
    <row r="75" spans="10:20" x14ac:dyDescent="0.3">
      <c r="J75" s="10">
        <v>44319</v>
      </c>
      <c r="K75">
        <v>600</v>
      </c>
      <c r="L75">
        <f t="shared" si="2"/>
        <v>-2.0202707317519466E-2</v>
      </c>
      <c r="M75">
        <v>17222.349609000001</v>
      </c>
      <c r="N75">
        <f t="shared" si="3"/>
        <v>-1.6897534200748479E-2</v>
      </c>
      <c r="O75">
        <v>52.1</v>
      </c>
      <c r="P75">
        <v>-1.7425416713859058E-2</v>
      </c>
      <c r="Q75">
        <v>543</v>
      </c>
      <c r="R75">
        <v>-3.9441732051296731E-2</v>
      </c>
      <c r="S75">
        <v>26.95</v>
      </c>
      <c r="T75">
        <v>-1.3072081567352662E-2</v>
      </c>
    </row>
    <row r="76" spans="10:20" x14ac:dyDescent="0.3">
      <c r="J76" s="10">
        <v>44320</v>
      </c>
      <c r="K76">
        <v>588</v>
      </c>
      <c r="L76">
        <f t="shared" si="2"/>
        <v>5.0890695074712281E-3</v>
      </c>
      <c r="M76">
        <v>16933.779297000001</v>
      </c>
      <c r="N76">
        <f t="shared" si="3"/>
        <v>-5.349170994872093E-3</v>
      </c>
      <c r="O76">
        <v>51.2</v>
      </c>
      <c r="P76">
        <v>-1.972450534777859E-2</v>
      </c>
      <c r="Q76">
        <v>522</v>
      </c>
      <c r="R76">
        <v>-3.7077417782899483E-2</v>
      </c>
      <c r="S76">
        <v>26.6</v>
      </c>
      <c r="T76">
        <v>-1.324522675002068E-2</v>
      </c>
    </row>
    <row r="77" spans="10:20" x14ac:dyDescent="0.3">
      <c r="J77" s="10">
        <v>44321</v>
      </c>
      <c r="K77">
        <v>591</v>
      </c>
      <c r="L77">
        <f t="shared" si="2"/>
        <v>-1.0204170174241736E-2</v>
      </c>
      <c r="M77">
        <v>16843.439452999999</v>
      </c>
      <c r="N77">
        <f t="shared" si="3"/>
        <v>8.9202565156761716E-3</v>
      </c>
      <c r="O77">
        <v>50.2</v>
      </c>
      <c r="P77">
        <v>1.1881327886752686E-2</v>
      </c>
      <c r="Q77">
        <v>503</v>
      </c>
      <c r="R77">
        <v>-2.5164891094321473E-2</v>
      </c>
      <c r="S77">
        <v>26.25</v>
      </c>
      <c r="T77">
        <v>1.9029501460860636E-3</v>
      </c>
    </row>
    <row r="78" spans="10:20" x14ac:dyDescent="0.3">
      <c r="J78" s="10">
        <v>44322</v>
      </c>
      <c r="K78">
        <v>585</v>
      </c>
      <c r="L78">
        <f t="shared" si="2"/>
        <v>3.4129725962399426E-3</v>
      </c>
      <c r="M78">
        <v>16994.359375</v>
      </c>
      <c r="N78">
        <f t="shared" si="3"/>
        <v>1.695758584624716E-2</v>
      </c>
      <c r="O78">
        <v>50.8</v>
      </c>
      <c r="P78">
        <v>4.2395558967685765E-2</v>
      </c>
      <c r="Q78">
        <v>490.5</v>
      </c>
      <c r="R78">
        <v>2.1180822079447045E-2</v>
      </c>
      <c r="S78">
        <v>26.3</v>
      </c>
      <c r="T78">
        <v>1.134227660393451E-2</v>
      </c>
    </row>
    <row r="79" spans="10:20" x14ac:dyDescent="0.3">
      <c r="J79" s="10">
        <v>44323</v>
      </c>
      <c r="K79">
        <v>587</v>
      </c>
      <c r="L79">
        <f t="shared" si="2"/>
        <v>2.0236778287352916E-2</v>
      </c>
      <c r="M79">
        <v>17285</v>
      </c>
      <c r="N79">
        <f t="shared" si="3"/>
        <v>-2.8615171977693791E-3</v>
      </c>
      <c r="O79">
        <v>53</v>
      </c>
      <c r="P79">
        <v>-1.3295542481244727E-2</v>
      </c>
      <c r="Q79">
        <v>501</v>
      </c>
      <c r="R79">
        <v>6.5660645811141768E-2</v>
      </c>
      <c r="S79">
        <v>26.6</v>
      </c>
      <c r="T79">
        <v>1.8779348242001143E-3</v>
      </c>
    </row>
    <row r="80" spans="10:20" x14ac:dyDescent="0.3">
      <c r="J80" s="10">
        <v>44326</v>
      </c>
      <c r="K80">
        <v>599</v>
      </c>
      <c r="L80">
        <f t="shared" si="2"/>
        <v>-1.6835414463862688E-2</v>
      </c>
      <c r="M80">
        <v>17235.609375</v>
      </c>
      <c r="N80">
        <f t="shared" si="3"/>
        <v>-3.8591590821400699E-2</v>
      </c>
      <c r="O80">
        <v>52.3</v>
      </c>
      <c r="P80">
        <v>1.1406967793376599E-2</v>
      </c>
      <c r="Q80">
        <v>535</v>
      </c>
      <c r="R80">
        <v>-4.5897156692302099E-2</v>
      </c>
      <c r="S80">
        <v>26.65</v>
      </c>
      <c r="T80">
        <v>5.6127369049576055E-3</v>
      </c>
    </row>
    <row r="81" spans="10:20" x14ac:dyDescent="0.3">
      <c r="J81" s="10">
        <v>44327</v>
      </c>
      <c r="K81">
        <v>589</v>
      </c>
      <c r="L81">
        <f t="shared" si="2"/>
        <v>-3.1036973995576443E-2</v>
      </c>
      <c r="M81">
        <v>16583.130859000001</v>
      </c>
      <c r="N81">
        <f t="shared" si="3"/>
        <v>-4.1917803274896304E-2</v>
      </c>
      <c r="O81">
        <v>52.9</v>
      </c>
      <c r="P81">
        <v>-2.4881666376736548E-2</v>
      </c>
      <c r="Q81">
        <v>511</v>
      </c>
      <c r="R81">
        <v>-8.576682175742506E-2</v>
      </c>
      <c r="S81">
        <v>26.8</v>
      </c>
      <c r="T81">
        <v>-2.0735898479178276E-2</v>
      </c>
    </row>
    <row r="82" spans="10:20" x14ac:dyDescent="0.3">
      <c r="J82" s="10">
        <v>44328</v>
      </c>
      <c r="K82">
        <v>571</v>
      </c>
      <c r="L82">
        <f t="shared" si="2"/>
        <v>-1.9452425926815294E-2</v>
      </c>
      <c r="M82">
        <v>15902.370117</v>
      </c>
      <c r="N82">
        <f t="shared" si="3"/>
        <v>-1.4713749063001649E-2</v>
      </c>
      <c r="O82">
        <v>51.6</v>
      </c>
      <c r="P82">
        <v>-3.9530838756635205E-2</v>
      </c>
      <c r="Q82">
        <v>469</v>
      </c>
      <c r="R82">
        <v>-0.10323058940000143</v>
      </c>
      <c r="S82">
        <v>26.25</v>
      </c>
      <c r="T82">
        <v>-3.2916815013141872E-2</v>
      </c>
    </row>
    <row r="83" spans="10:20" x14ac:dyDescent="0.3">
      <c r="J83" s="10">
        <v>44329</v>
      </c>
      <c r="K83">
        <v>560</v>
      </c>
      <c r="L83">
        <f t="shared" si="2"/>
        <v>-2.3487981307213742E-2</v>
      </c>
      <c r="M83">
        <v>15670.099609000001</v>
      </c>
      <c r="N83">
        <f t="shared" si="3"/>
        <v>9.9686059470603695E-3</v>
      </c>
      <c r="O83">
        <v>49.6</v>
      </c>
      <c r="P83">
        <v>-8.0972102326193618E-3</v>
      </c>
      <c r="Q83">
        <v>423</v>
      </c>
      <c r="R83">
        <v>-3.2435275753153844E-2</v>
      </c>
      <c r="S83">
        <v>25.4</v>
      </c>
      <c r="T83">
        <v>-1.9704439872986136E-3</v>
      </c>
    </row>
    <row r="84" spans="10:20" x14ac:dyDescent="0.3">
      <c r="J84" s="10">
        <v>44330</v>
      </c>
      <c r="K84">
        <v>547</v>
      </c>
      <c r="L84">
        <f t="shared" si="2"/>
        <v>1.8116437505302785E-2</v>
      </c>
      <c r="M84">
        <v>15827.089844</v>
      </c>
      <c r="N84">
        <f t="shared" si="3"/>
        <v>-3.0354179766194561E-2</v>
      </c>
      <c r="O84">
        <v>49.2</v>
      </c>
      <c r="P84">
        <v>8.0972102326193028E-3</v>
      </c>
      <c r="Q84">
        <v>409.5</v>
      </c>
      <c r="R84">
        <v>7.1837823619182686E-2</v>
      </c>
      <c r="S84">
        <v>25.35</v>
      </c>
      <c r="T84">
        <v>7.8585866125213105E-3</v>
      </c>
    </row>
    <row r="85" spans="10:20" x14ac:dyDescent="0.3">
      <c r="J85" s="10">
        <v>44333</v>
      </c>
      <c r="K85">
        <v>557</v>
      </c>
      <c r="L85">
        <f t="shared" si="2"/>
        <v>-1.4466798417753376E-2</v>
      </c>
      <c r="M85">
        <v>15353.889648</v>
      </c>
      <c r="N85">
        <f t="shared" si="3"/>
        <v>5.0302292125257761E-2</v>
      </c>
      <c r="O85">
        <v>49.6</v>
      </c>
      <c r="P85">
        <v>-3.4875329314012271E-2</v>
      </c>
      <c r="Q85">
        <v>440</v>
      </c>
      <c r="R85">
        <v>-5.7292112616803947E-2</v>
      </c>
      <c r="S85">
        <v>25.55</v>
      </c>
      <c r="T85">
        <v>-2.3763494452185882E-2</v>
      </c>
    </row>
    <row r="86" spans="10:20" x14ac:dyDescent="0.3">
      <c r="J86" s="10">
        <v>44334</v>
      </c>
      <c r="K86">
        <v>549</v>
      </c>
      <c r="L86">
        <f t="shared" si="2"/>
        <v>4.1040549870267173E-2</v>
      </c>
      <c r="M86">
        <v>16145.980469</v>
      </c>
      <c r="N86">
        <f t="shared" si="3"/>
        <v>-8.2533300648385862E-4</v>
      </c>
      <c r="O86">
        <v>47.9</v>
      </c>
      <c r="P86">
        <v>4.2907501011276598E-2</v>
      </c>
      <c r="Q86">
        <v>415.5</v>
      </c>
      <c r="R86">
        <v>7.7540273446751518E-2</v>
      </c>
      <c r="S86">
        <v>24.95</v>
      </c>
      <c r="T86">
        <v>2.5718529287989254E-2</v>
      </c>
    </row>
    <row r="87" spans="10:20" x14ac:dyDescent="0.3">
      <c r="J87" s="10">
        <v>44335</v>
      </c>
      <c r="K87">
        <v>572</v>
      </c>
      <c r="L87">
        <f t="shared" si="2"/>
        <v>-8.779687652045837E-3</v>
      </c>
      <c r="M87">
        <v>16132.660156</v>
      </c>
      <c r="N87">
        <f t="shared" si="3"/>
        <v>-5.6130525891825824E-3</v>
      </c>
      <c r="O87">
        <v>50</v>
      </c>
      <c r="P87">
        <v>9.950330853168092E-3</v>
      </c>
      <c r="Q87">
        <v>449</v>
      </c>
      <c r="R87">
        <v>-1.458242329427005E-2</v>
      </c>
      <c r="S87">
        <v>25.6</v>
      </c>
      <c r="T87">
        <v>-7.8431774610260054E-3</v>
      </c>
    </row>
    <row r="88" spans="10:20" x14ac:dyDescent="0.3">
      <c r="J88" s="10">
        <v>44336</v>
      </c>
      <c r="K88">
        <v>567</v>
      </c>
      <c r="L88">
        <f t="shared" si="2"/>
        <v>0</v>
      </c>
      <c r="M88">
        <v>16042.360352</v>
      </c>
      <c r="N88">
        <f t="shared" si="3"/>
        <v>1.6058708091476883E-2</v>
      </c>
      <c r="O88">
        <v>50.5</v>
      </c>
      <c r="P88">
        <v>5.9230183031220712E-3</v>
      </c>
      <c r="Q88">
        <v>442.5</v>
      </c>
      <c r="R88">
        <v>2.2573373016498643E-3</v>
      </c>
      <c r="S88">
        <v>25.4</v>
      </c>
      <c r="T88">
        <v>-5.9230183031220556E-3</v>
      </c>
    </row>
    <row r="89" spans="10:20" x14ac:dyDescent="0.3">
      <c r="J89" s="10">
        <v>44337</v>
      </c>
      <c r="K89">
        <v>567</v>
      </c>
      <c r="L89">
        <f t="shared" si="2"/>
        <v>1.0526412986987603E-2</v>
      </c>
      <c r="M89">
        <v>16302.059569999999</v>
      </c>
      <c r="N89">
        <f t="shared" si="3"/>
        <v>2.2199813613279274E-3</v>
      </c>
      <c r="O89">
        <v>50.8</v>
      </c>
      <c r="P89">
        <v>7.843177461026099E-3</v>
      </c>
      <c r="Q89">
        <v>443.5</v>
      </c>
      <c r="R89">
        <v>3.3262489946885285E-2</v>
      </c>
      <c r="S89">
        <v>25.25</v>
      </c>
      <c r="T89">
        <v>7.8895872751629237E-3</v>
      </c>
    </row>
    <row r="90" spans="10:20" x14ac:dyDescent="0.3">
      <c r="J90" s="10">
        <v>44340</v>
      </c>
      <c r="K90">
        <v>573</v>
      </c>
      <c r="L90">
        <f t="shared" si="2"/>
        <v>-8.764297993588242E-3</v>
      </c>
      <c r="M90">
        <v>16338.290039</v>
      </c>
      <c r="N90">
        <f t="shared" si="3"/>
        <v>1.5630378083650809E-2</v>
      </c>
      <c r="O90">
        <v>51.2</v>
      </c>
      <c r="P90">
        <v>1.9512201312615277E-3</v>
      </c>
      <c r="Q90">
        <v>458.5</v>
      </c>
      <c r="R90">
        <v>1.0846093309390384E-2</v>
      </c>
      <c r="S90">
        <v>25.45</v>
      </c>
      <c r="T90">
        <v>-7.8895872751629324E-3</v>
      </c>
    </row>
    <row r="91" spans="10:20" x14ac:dyDescent="0.3">
      <c r="J91" s="10">
        <v>44341</v>
      </c>
      <c r="K91">
        <v>568</v>
      </c>
      <c r="L91">
        <f t="shared" si="2"/>
        <v>2.6065767629340941E-2</v>
      </c>
      <c r="M91">
        <v>16595.669922000001</v>
      </c>
      <c r="N91">
        <f t="shared" si="3"/>
        <v>2.8893194880503905E-3</v>
      </c>
      <c r="O91">
        <v>51.3</v>
      </c>
      <c r="P91">
        <v>-3.9062549670649885E-3</v>
      </c>
      <c r="Q91">
        <v>463.5</v>
      </c>
      <c r="R91">
        <v>3.2894212405005473E-2</v>
      </c>
      <c r="S91">
        <v>25.25</v>
      </c>
      <c r="T91">
        <v>5.9230183031220712E-3</v>
      </c>
    </row>
    <row r="92" spans="10:20" x14ac:dyDescent="0.3">
      <c r="J92" s="10">
        <v>44342</v>
      </c>
      <c r="K92">
        <v>583</v>
      </c>
      <c r="L92">
        <f t="shared" si="2"/>
        <v>3.4246608813641747E-3</v>
      </c>
      <c r="M92">
        <v>16643.689452999999</v>
      </c>
      <c r="N92">
        <f t="shared" si="3"/>
        <v>-2.5314917871574667E-3</v>
      </c>
      <c r="O92">
        <v>51.1</v>
      </c>
      <c r="P92">
        <v>-7.8585866125212706E-3</v>
      </c>
      <c r="Q92">
        <v>479</v>
      </c>
      <c r="R92">
        <v>4.1666726948459123E-3</v>
      </c>
      <c r="S92">
        <v>25.4</v>
      </c>
      <c r="T92">
        <v>5.8881426252225316E-3</v>
      </c>
    </row>
    <row r="93" spans="10:20" x14ac:dyDescent="0.3">
      <c r="J93" s="10">
        <v>44343</v>
      </c>
      <c r="K93">
        <v>585</v>
      </c>
      <c r="L93">
        <f t="shared" si="2"/>
        <v>-5.1413995004186523E-3</v>
      </c>
      <c r="M93">
        <v>16601.609375</v>
      </c>
      <c r="N93">
        <f t="shared" si="3"/>
        <v>1.6088195315663027E-2</v>
      </c>
      <c r="O93">
        <v>50.7</v>
      </c>
      <c r="P93">
        <v>-7.9208334914441098E-3</v>
      </c>
      <c r="Q93">
        <v>481</v>
      </c>
      <c r="R93">
        <v>-5.2110592127521992E-3</v>
      </c>
      <c r="S93">
        <v>25.55</v>
      </c>
      <c r="T93">
        <v>-9.832920916238946E-3</v>
      </c>
    </row>
    <row r="94" spans="10:20" x14ac:dyDescent="0.3">
      <c r="J94" s="10">
        <v>44344</v>
      </c>
      <c r="K94">
        <v>582</v>
      </c>
      <c r="L94">
        <f t="shared" si="2"/>
        <v>1.3652089168327263E-2</v>
      </c>
      <c r="M94">
        <v>16870.859375</v>
      </c>
      <c r="N94">
        <f t="shared" si="3"/>
        <v>1.1642703793326315E-2</v>
      </c>
      <c r="O94">
        <v>50.3</v>
      </c>
      <c r="P94">
        <v>5.9464991877265236E-3</v>
      </c>
      <c r="Q94">
        <v>478.5</v>
      </c>
      <c r="R94">
        <v>2.3749180211663282E-2</v>
      </c>
      <c r="S94">
        <v>25.3</v>
      </c>
      <c r="T94">
        <v>3.9447782910163251E-3</v>
      </c>
    </row>
    <row r="95" spans="10:20" x14ac:dyDescent="0.3">
      <c r="J95" s="10">
        <v>44347</v>
      </c>
      <c r="K95">
        <v>590</v>
      </c>
      <c r="L95">
        <f t="shared" si="2"/>
        <v>1.1794576492836877E-2</v>
      </c>
      <c r="M95">
        <v>17068.429688</v>
      </c>
      <c r="N95">
        <f t="shared" si="3"/>
        <v>5.489289059315572E-3</v>
      </c>
      <c r="O95">
        <v>50.6</v>
      </c>
      <c r="P95">
        <v>1.9570096194097296E-2</v>
      </c>
      <c r="Q95">
        <v>490</v>
      </c>
      <c r="R95">
        <v>3.0153038170687457E-2</v>
      </c>
      <c r="S95">
        <v>25.4</v>
      </c>
      <c r="T95">
        <v>5.8881426252225316E-3</v>
      </c>
    </row>
    <row r="96" spans="10:20" x14ac:dyDescent="0.3">
      <c r="J96" s="10">
        <v>44348</v>
      </c>
      <c r="K96">
        <v>597</v>
      </c>
      <c r="L96">
        <f t="shared" si="2"/>
        <v>1.6736405580296937E-3</v>
      </c>
      <c r="M96">
        <v>17162.380859000001</v>
      </c>
      <c r="N96">
        <f t="shared" si="3"/>
        <v>1.5487350994357067E-4</v>
      </c>
      <c r="O96">
        <v>51.6</v>
      </c>
      <c r="P96">
        <v>-1.9398648178265917E-3</v>
      </c>
      <c r="Q96">
        <v>505</v>
      </c>
      <c r="R96">
        <v>-9.950330853168092E-3</v>
      </c>
      <c r="S96">
        <v>25.55</v>
      </c>
      <c r="T96">
        <v>1.3605652055778459E-2</v>
      </c>
    </row>
    <row r="97" spans="10:20" x14ac:dyDescent="0.3">
      <c r="J97" s="10">
        <v>44349</v>
      </c>
      <c r="K97">
        <v>598</v>
      </c>
      <c r="L97">
        <f t="shared" si="2"/>
        <v>-5.0293484050019733E-3</v>
      </c>
      <c r="M97">
        <v>17165.039063</v>
      </c>
      <c r="N97">
        <f t="shared" si="3"/>
        <v>4.7148164036409238E-3</v>
      </c>
      <c r="O97">
        <v>51.5</v>
      </c>
      <c r="P97">
        <v>9.6619109117368901E-3</v>
      </c>
      <c r="Q97">
        <v>500</v>
      </c>
      <c r="R97">
        <v>-2.8399474521698002E-2</v>
      </c>
      <c r="S97">
        <v>25.9</v>
      </c>
      <c r="T97">
        <v>3.8535693159899723E-3</v>
      </c>
    </row>
    <row r="98" spans="10:20" x14ac:dyDescent="0.3">
      <c r="J98" s="10">
        <v>44350</v>
      </c>
      <c r="K98">
        <v>595</v>
      </c>
      <c r="L98">
        <f t="shared" si="2"/>
        <v>1.6792615197199939E-3</v>
      </c>
      <c r="M98">
        <v>17246.160156000002</v>
      </c>
      <c r="N98">
        <f t="shared" si="3"/>
        <v>-5.7423681495756742E-3</v>
      </c>
      <c r="O98">
        <v>52</v>
      </c>
      <c r="P98">
        <v>5.7526524894498414E-3</v>
      </c>
      <c r="Q98">
        <v>486</v>
      </c>
      <c r="R98">
        <v>1.7338527162273042E-2</v>
      </c>
      <c r="S98">
        <v>26</v>
      </c>
      <c r="T98">
        <v>-1.9249284095843938E-3</v>
      </c>
    </row>
    <row r="99" spans="10:20" x14ac:dyDescent="0.3">
      <c r="J99" s="10">
        <v>44351</v>
      </c>
      <c r="K99">
        <v>596</v>
      </c>
      <c r="L99">
        <f t="shared" si="2"/>
        <v>-1.6792615197200253E-3</v>
      </c>
      <c r="M99">
        <v>17147.410156000002</v>
      </c>
      <c r="N99">
        <f t="shared" si="3"/>
        <v>-3.7100568869957657E-3</v>
      </c>
      <c r="O99">
        <v>52.3</v>
      </c>
      <c r="P99">
        <v>-7.6775808990341941E-3</v>
      </c>
      <c r="Q99">
        <v>494.5</v>
      </c>
      <c r="R99">
        <v>-7.10302326824619E-3</v>
      </c>
      <c r="S99">
        <v>25.95</v>
      </c>
      <c r="T99">
        <v>0</v>
      </c>
    </row>
    <row r="100" spans="10:20" x14ac:dyDescent="0.3">
      <c r="J100" s="10">
        <v>44354</v>
      </c>
      <c r="K100">
        <v>595</v>
      </c>
      <c r="L100">
        <f t="shared" si="2"/>
        <v>-5.0547706616240603E-3</v>
      </c>
      <c r="M100">
        <v>17083.910156000002</v>
      </c>
      <c r="N100">
        <f t="shared" si="3"/>
        <v>-4.5077229727527699E-4</v>
      </c>
      <c r="O100">
        <v>51.9</v>
      </c>
      <c r="P100">
        <v>-7.7369825021524515E-3</v>
      </c>
      <c r="Q100">
        <v>491</v>
      </c>
      <c r="R100">
        <v>-2.787996787373569E-2</v>
      </c>
      <c r="S100">
        <v>25.95</v>
      </c>
      <c r="T100">
        <v>-1.928640906405597E-3</v>
      </c>
    </row>
    <row r="101" spans="10:20" x14ac:dyDescent="0.3">
      <c r="J101" s="10">
        <v>44355</v>
      </c>
      <c r="K101">
        <v>592</v>
      </c>
      <c r="L101">
        <f t="shared" si="2"/>
        <v>-5.0804512324189519E-3</v>
      </c>
      <c r="M101">
        <v>17076.210938</v>
      </c>
      <c r="N101">
        <f t="shared" si="3"/>
        <v>-6.4619718649311366E-3</v>
      </c>
      <c r="O101">
        <v>51.5</v>
      </c>
      <c r="P101">
        <v>-1.9436352085710144E-3</v>
      </c>
      <c r="Q101">
        <v>477.5</v>
      </c>
      <c r="R101">
        <v>4.1031396677862562E-2</v>
      </c>
      <c r="S101">
        <v>25.9</v>
      </c>
      <c r="T101">
        <v>1.9286409064056863E-3</v>
      </c>
    </row>
    <row r="102" spans="10:20" x14ac:dyDescent="0.3">
      <c r="J102" s="10">
        <v>44356</v>
      </c>
      <c r="K102">
        <v>589</v>
      </c>
      <c r="L102">
        <f t="shared" si="2"/>
        <v>-5.1063940745741387E-3</v>
      </c>
      <c r="M102">
        <v>16966.220702999999</v>
      </c>
      <c r="N102">
        <f t="shared" si="3"/>
        <v>1.1311329603062407E-2</v>
      </c>
      <c r="O102">
        <v>51.4</v>
      </c>
      <c r="P102">
        <v>-1.9474202843955666E-3</v>
      </c>
      <c r="Q102">
        <v>497.5</v>
      </c>
      <c r="R102">
        <v>-3.0196298737199456E-3</v>
      </c>
      <c r="S102">
        <v>25.95</v>
      </c>
      <c r="T102">
        <v>-9.6806177107235068E-3</v>
      </c>
    </row>
    <row r="103" spans="10:20" x14ac:dyDescent="0.3">
      <c r="J103" s="10">
        <v>44357</v>
      </c>
      <c r="K103">
        <v>586</v>
      </c>
      <c r="L103">
        <f t="shared" si="2"/>
        <v>2.1941808538436729E-2</v>
      </c>
      <c r="M103">
        <v>17159.220702999999</v>
      </c>
      <c r="N103">
        <f t="shared" si="3"/>
        <v>3.1594148617467162E-3</v>
      </c>
      <c r="O103">
        <v>51.3</v>
      </c>
      <c r="P103">
        <v>3.8910554929667217E-3</v>
      </c>
      <c r="Q103">
        <v>496</v>
      </c>
      <c r="R103">
        <v>8.0321716972642527E-3</v>
      </c>
      <c r="S103">
        <v>25.7</v>
      </c>
      <c r="T103">
        <v>5.8196090532640025E-3</v>
      </c>
    </row>
    <row r="104" spans="10:20" x14ac:dyDescent="0.3">
      <c r="J104" s="10">
        <v>44358</v>
      </c>
      <c r="K104">
        <v>599</v>
      </c>
      <c r="L104">
        <f t="shared" si="2"/>
        <v>4.9958471933716697E-3</v>
      </c>
      <c r="M104">
        <v>17213.519531000002</v>
      </c>
      <c r="N104">
        <f t="shared" si="3"/>
        <v>9.1236952194300742E-3</v>
      </c>
      <c r="O104">
        <v>51.5</v>
      </c>
      <c r="P104">
        <v>-1.9436352085710144E-3</v>
      </c>
      <c r="Q104">
        <v>500</v>
      </c>
      <c r="R104">
        <v>-1.2072581234269249E-2</v>
      </c>
      <c r="S104">
        <v>25.85</v>
      </c>
      <c r="T104">
        <v>-1.9361090268664404E-3</v>
      </c>
    </row>
    <row r="105" spans="10:20" x14ac:dyDescent="0.3">
      <c r="J105" s="10">
        <v>44362</v>
      </c>
      <c r="K105">
        <v>602</v>
      </c>
      <c r="L105">
        <f t="shared" si="2"/>
        <v>1.1560822401076006E-2</v>
      </c>
      <c r="M105">
        <v>17371.289063</v>
      </c>
      <c r="N105">
        <f t="shared" si="3"/>
        <v>-3.6580920576030451E-3</v>
      </c>
      <c r="O105">
        <v>51.4</v>
      </c>
      <c r="P105">
        <v>-1.9474202843955666E-3</v>
      </c>
      <c r="Q105">
        <v>494</v>
      </c>
      <c r="R105">
        <v>5.7045946877000341E-2</v>
      </c>
      <c r="S105">
        <v>25.8</v>
      </c>
      <c r="T105">
        <v>-1.9398648178265917E-3</v>
      </c>
    </row>
    <row r="106" spans="10:20" x14ac:dyDescent="0.3">
      <c r="J106" s="10">
        <v>44363</v>
      </c>
      <c r="K106">
        <v>609</v>
      </c>
      <c r="L106">
        <f t="shared" si="2"/>
        <v>-6.5898096790555525E-3</v>
      </c>
      <c r="M106">
        <v>17307.859375</v>
      </c>
      <c r="N106">
        <f t="shared" si="3"/>
        <v>4.7696719687993685E-3</v>
      </c>
      <c r="O106">
        <v>51.3</v>
      </c>
      <c r="P106">
        <v>1.1628037995119214E-2</v>
      </c>
      <c r="Q106">
        <v>523</v>
      </c>
      <c r="R106">
        <v>1.5180557177016017E-2</v>
      </c>
      <c r="S106">
        <v>25.75</v>
      </c>
      <c r="T106">
        <v>-5.8422756242282907E-3</v>
      </c>
    </row>
    <row r="107" spans="10:20" x14ac:dyDescent="0.3">
      <c r="J107" s="10">
        <v>44364</v>
      </c>
      <c r="K107">
        <v>605</v>
      </c>
      <c r="L107">
        <f t="shared" si="2"/>
        <v>1.6515280384729392E-3</v>
      </c>
      <c r="M107">
        <v>17390.609375</v>
      </c>
      <c r="N107">
        <f t="shared" si="3"/>
        <v>-4.1528195775370012E-3</v>
      </c>
      <c r="O107">
        <v>51.9</v>
      </c>
      <c r="P107">
        <v>-7.7369825021524515E-3</v>
      </c>
      <c r="Q107">
        <v>531</v>
      </c>
      <c r="R107">
        <v>2.6023773421305293E-2</v>
      </c>
      <c r="S107">
        <v>25.6</v>
      </c>
      <c r="T107">
        <v>1.9512201312615277E-3</v>
      </c>
    </row>
    <row r="108" spans="10:20" x14ac:dyDescent="0.3">
      <c r="J108" s="10">
        <v>44365</v>
      </c>
      <c r="K108">
        <v>606</v>
      </c>
      <c r="L108">
        <f t="shared" si="2"/>
        <v>-4.9627893421290139E-3</v>
      </c>
      <c r="M108">
        <v>17318.539063</v>
      </c>
      <c r="N108">
        <f t="shared" si="3"/>
        <v>-1.4866317961313243E-2</v>
      </c>
      <c r="O108">
        <v>51.5</v>
      </c>
      <c r="P108">
        <v>-9.7561749453646852E-3</v>
      </c>
      <c r="Q108">
        <v>545</v>
      </c>
      <c r="R108">
        <v>-9.2166551049239522E-3</v>
      </c>
      <c r="S108">
        <v>25.65</v>
      </c>
      <c r="T108">
        <v>-5.8651194523980221E-3</v>
      </c>
    </row>
    <row r="109" spans="10:20" x14ac:dyDescent="0.3">
      <c r="J109" s="10">
        <v>44368</v>
      </c>
      <c r="K109">
        <v>603</v>
      </c>
      <c r="L109">
        <f t="shared" si="2"/>
        <v>-3.3730010376693022E-2</v>
      </c>
      <c r="M109">
        <v>17062.980468999998</v>
      </c>
      <c r="N109">
        <f t="shared" si="3"/>
        <v>7.3642960653765705E-4</v>
      </c>
      <c r="O109">
        <v>51</v>
      </c>
      <c r="P109">
        <v>-5.8997221271882708E-3</v>
      </c>
      <c r="Q109">
        <v>540</v>
      </c>
      <c r="R109">
        <v>-2.4368591016957691E-2</v>
      </c>
      <c r="S109">
        <v>25.5</v>
      </c>
      <c r="T109">
        <v>-1.9627091678487058E-3</v>
      </c>
    </row>
    <row r="110" spans="10:20" x14ac:dyDescent="0.3">
      <c r="J110" s="10">
        <v>44369</v>
      </c>
      <c r="K110">
        <v>583</v>
      </c>
      <c r="L110">
        <f t="shared" si="2"/>
        <v>-8.6133176781149467E-3</v>
      </c>
      <c r="M110">
        <v>17075.550781000002</v>
      </c>
      <c r="N110">
        <f t="shared" si="3"/>
        <v>1.5178611227353695E-2</v>
      </c>
      <c r="O110">
        <v>50.7</v>
      </c>
      <c r="P110">
        <v>3.9370129593395992E-3</v>
      </c>
      <c r="Q110">
        <v>527</v>
      </c>
      <c r="R110">
        <v>-3.8022859497385706E-3</v>
      </c>
      <c r="S110">
        <v>25.45</v>
      </c>
      <c r="T110">
        <v>-1.9665689720408269E-3</v>
      </c>
    </row>
    <row r="111" spans="10:20" x14ac:dyDescent="0.3">
      <c r="J111" s="10">
        <v>44370</v>
      </c>
      <c r="K111">
        <v>578</v>
      </c>
      <c r="L111">
        <f t="shared" si="2"/>
        <v>2.8987536873252187E-2</v>
      </c>
      <c r="M111">
        <v>17336.710938</v>
      </c>
      <c r="N111">
        <f t="shared" si="3"/>
        <v>4.1013540222549476E-3</v>
      </c>
      <c r="O111">
        <v>50.9</v>
      </c>
      <c r="P111">
        <v>1.9627091678486889E-3</v>
      </c>
      <c r="Q111">
        <v>525</v>
      </c>
      <c r="R111">
        <v>1.6997576368571077E-2</v>
      </c>
      <c r="S111">
        <v>25.4</v>
      </c>
      <c r="T111">
        <v>1.9493794681001132E-2</v>
      </c>
    </row>
    <row r="112" spans="10:20" x14ac:dyDescent="0.3">
      <c r="J112" s="10">
        <v>44371</v>
      </c>
      <c r="K112">
        <v>595</v>
      </c>
      <c r="L112">
        <f t="shared" si="2"/>
        <v>-8.4388686458645949E-3</v>
      </c>
      <c r="M112">
        <v>17407.960938</v>
      </c>
      <c r="N112">
        <f t="shared" si="3"/>
        <v>5.4441100868815751E-3</v>
      </c>
      <c r="O112">
        <v>51</v>
      </c>
      <c r="P112">
        <v>1.9588644853329716E-3</v>
      </c>
      <c r="Q112">
        <v>534</v>
      </c>
      <c r="R112">
        <v>-7.5188324140273398E-3</v>
      </c>
      <c r="S112">
        <v>25.9</v>
      </c>
      <c r="T112">
        <v>1.9286409064056863E-3</v>
      </c>
    </row>
    <row r="113" spans="10:20" x14ac:dyDescent="0.3">
      <c r="J113" s="10">
        <v>44372</v>
      </c>
      <c r="K113">
        <v>590</v>
      </c>
      <c r="L113">
        <f t="shared" si="2"/>
        <v>1.6934805063331477E-3</v>
      </c>
      <c r="M113">
        <v>17502.990234000001</v>
      </c>
      <c r="N113">
        <f t="shared" si="3"/>
        <v>5.0140053144055617E-3</v>
      </c>
      <c r="O113">
        <v>51.1</v>
      </c>
      <c r="P113">
        <v>-1.958864485333034E-3</v>
      </c>
      <c r="Q113">
        <v>530</v>
      </c>
      <c r="R113">
        <v>9.3897403498391374E-3</v>
      </c>
      <c r="S113">
        <v>25.95</v>
      </c>
      <c r="T113">
        <v>7.677580899034332E-3</v>
      </c>
    </row>
    <row r="114" spans="10:20" x14ac:dyDescent="0.3">
      <c r="J114" s="10">
        <v>44375</v>
      </c>
      <c r="K114">
        <v>591</v>
      </c>
      <c r="L114">
        <f t="shared" si="2"/>
        <v>-1.6934805063330315E-3</v>
      </c>
      <c r="M114">
        <v>17590.970702999999</v>
      </c>
      <c r="N114">
        <f t="shared" si="3"/>
        <v>4.1028260232748236E-4</v>
      </c>
      <c r="O114">
        <v>51</v>
      </c>
      <c r="P114">
        <v>1.9588644853329716E-3</v>
      </c>
      <c r="Q114">
        <v>535</v>
      </c>
      <c r="R114">
        <v>1.8519047767237531E-2</v>
      </c>
      <c r="S114">
        <v>26.15</v>
      </c>
      <c r="T114">
        <v>3.8167985267008112E-3</v>
      </c>
    </row>
    <row r="115" spans="10:20" x14ac:dyDescent="0.3">
      <c r="J115" s="10">
        <v>44376</v>
      </c>
      <c r="K115">
        <v>590</v>
      </c>
      <c r="L115">
        <f t="shared" si="2"/>
        <v>8.4388686458646035E-3</v>
      </c>
      <c r="M115">
        <v>17598.189452999999</v>
      </c>
      <c r="N115">
        <f t="shared" si="3"/>
        <v>8.8971023193493703E-3</v>
      </c>
      <c r="O115">
        <v>51.1</v>
      </c>
      <c r="P115">
        <v>1.9550348358032951E-3</v>
      </c>
      <c r="Q115">
        <v>545</v>
      </c>
      <c r="R115">
        <v>1.8182319083190328E-2</v>
      </c>
      <c r="S115">
        <v>26.25</v>
      </c>
      <c r="T115">
        <v>-3.8167985267008537E-3</v>
      </c>
    </row>
    <row r="116" spans="10:20" x14ac:dyDescent="0.3">
      <c r="J116" s="10">
        <v>44377</v>
      </c>
      <c r="K116">
        <v>595</v>
      </c>
      <c r="L116">
        <f t="shared" si="2"/>
        <v>0</v>
      </c>
      <c r="M116">
        <v>17755.460938</v>
      </c>
      <c r="N116">
        <f t="shared" si="3"/>
        <v>-2.3412577325192404E-3</v>
      </c>
      <c r="O116">
        <v>51.2</v>
      </c>
      <c r="P116">
        <v>-3.9138993211363287E-3</v>
      </c>
      <c r="Q116">
        <v>555</v>
      </c>
      <c r="R116">
        <v>0</v>
      </c>
      <c r="S116">
        <v>26.15</v>
      </c>
      <c r="T116">
        <v>5.71974867278713E-3</v>
      </c>
    </row>
    <row r="117" spans="10:20" x14ac:dyDescent="0.3">
      <c r="J117" s="10">
        <v>44378</v>
      </c>
      <c r="K117">
        <v>595</v>
      </c>
      <c r="L117">
        <f t="shared" si="2"/>
        <v>-3.3670065479042954E-3</v>
      </c>
      <c r="M117">
        <v>17713.939452999999</v>
      </c>
      <c r="N117">
        <f t="shared" si="3"/>
        <v>-2.1392572292679206E-4</v>
      </c>
      <c r="O117">
        <v>51</v>
      </c>
      <c r="P117">
        <v>-7.874056430905883E-3</v>
      </c>
      <c r="Q117">
        <v>555</v>
      </c>
      <c r="R117">
        <v>3.5971261808494747E-3</v>
      </c>
      <c r="S117">
        <v>26.3</v>
      </c>
      <c r="T117">
        <v>-1.1472401162236807E-2</v>
      </c>
    </row>
    <row r="118" spans="10:20" x14ac:dyDescent="0.3">
      <c r="J118" s="10">
        <v>44379</v>
      </c>
      <c r="K118">
        <v>593</v>
      </c>
      <c r="L118">
        <f t="shared" si="2"/>
        <v>-8.4674510990984941E-3</v>
      </c>
      <c r="M118">
        <v>17710.150390999999</v>
      </c>
      <c r="N118">
        <f t="shared" si="3"/>
        <v>1.1742079180118162E-2</v>
      </c>
      <c r="O118">
        <v>50.6</v>
      </c>
      <c r="P118">
        <v>-1.9782400121057075E-3</v>
      </c>
      <c r="Q118">
        <v>557</v>
      </c>
      <c r="R118">
        <v>-1.7969456767016304E-3</v>
      </c>
      <c r="S118">
        <v>26</v>
      </c>
      <c r="T118">
        <v>0</v>
      </c>
    </row>
    <row r="119" spans="10:20" x14ac:dyDescent="0.3">
      <c r="J119" s="10">
        <v>44382</v>
      </c>
      <c r="K119">
        <v>588</v>
      </c>
      <c r="L119">
        <f t="shared" si="2"/>
        <v>5.0890695074712281E-3</v>
      </c>
      <c r="M119">
        <v>17919.330077999999</v>
      </c>
      <c r="N119">
        <f t="shared" si="3"/>
        <v>-3.4939133272527843E-4</v>
      </c>
      <c r="O119">
        <v>50.5</v>
      </c>
      <c r="P119">
        <v>1.9782400121057205E-3</v>
      </c>
      <c r="Q119">
        <v>556</v>
      </c>
      <c r="R119">
        <v>2.6620915405427895E-2</v>
      </c>
      <c r="S119">
        <v>26</v>
      </c>
      <c r="T119">
        <v>1.9212301778938723E-3</v>
      </c>
    </row>
    <row r="120" spans="10:20" x14ac:dyDescent="0.3">
      <c r="J120" s="10">
        <v>44383</v>
      </c>
      <c r="K120">
        <v>591</v>
      </c>
      <c r="L120">
        <f t="shared" si="2"/>
        <v>1.6906174779074521E-3</v>
      </c>
      <c r="M120">
        <v>17913.070313</v>
      </c>
      <c r="N120">
        <f t="shared" si="3"/>
        <v>-3.4884991774237145E-3</v>
      </c>
      <c r="O120">
        <v>50.6</v>
      </c>
      <c r="P120">
        <v>1.1787955752042173E-2</v>
      </c>
      <c r="Q120">
        <v>571</v>
      </c>
      <c r="R120">
        <v>4.4527903736591774E-2</v>
      </c>
      <c r="S120">
        <v>26.05</v>
      </c>
      <c r="T120">
        <v>3.8314223115558676E-3</v>
      </c>
    </row>
    <row r="121" spans="10:20" x14ac:dyDescent="0.3">
      <c r="J121" s="10">
        <v>44384</v>
      </c>
      <c r="K121">
        <v>592</v>
      </c>
      <c r="L121">
        <f t="shared" si="2"/>
        <v>3.372684478639156E-3</v>
      </c>
      <c r="M121">
        <v>17850.689452999999</v>
      </c>
      <c r="N121">
        <f t="shared" si="3"/>
        <v>8.6236173907700052E-4</v>
      </c>
      <c r="O121">
        <v>51.2</v>
      </c>
      <c r="P121">
        <v>1.9512201312615277E-3</v>
      </c>
      <c r="Q121">
        <v>597</v>
      </c>
      <c r="R121">
        <v>1.0000083334583399E-2</v>
      </c>
      <c r="S121">
        <v>26.15</v>
      </c>
      <c r="T121">
        <v>0</v>
      </c>
    </row>
    <row r="122" spans="10:20" x14ac:dyDescent="0.3">
      <c r="J122" s="10">
        <v>44385</v>
      </c>
      <c r="K122">
        <v>594</v>
      </c>
      <c r="L122">
        <f t="shared" si="2"/>
        <v>-1.0152371464017962E-2</v>
      </c>
      <c r="M122">
        <v>17866.089843999998</v>
      </c>
      <c r="N122">
        <f t="shared" si="3"/>
        <v>-1.1518470607901144E-2</v>
      </c>
      <c r="O122">
        <v>51.3</v>
      </c>
      <c r="P122">
        <v>2.8820438535491884E-2</v>
      </c>
      <c r="Q122">
        <v>603</v>
      </c>
      <c r="R122">
        <v>-2.1794659827420321E-2</v>
      </c>
      <c r="S122">
        <v>26.15</v>
      </c>
      <c r="T122">
        <v>1.9102202561192452E-3</v>
      </c>
    </row>
    <row r="123" spans="10:20" x14ac:dyDescent="0.3">
      <c r="J123" s="10">
        <v>44386</v>
      </c>
      <c r="K123">
        <v>588</v>
      </c>
      <c r="L123">
        <f t="shared" si="2"/>
        <v>-6.8259650703998706E-3</v>
      </c>
      <c r="M123">
        <v>17661.480468999998</v>
      </c>
      <c r="N123">
        <f t="shared" si="3"/>
        <v>8.6171705435720402E-3</v>
      </c>
      <c r="O123">
        <v>52.8</v>
      </c>
      <c r="P123">
        <v>-1.5267472130788421E-2</v>
      </c>
      <c r="Q123">
        <v>590</v>
      </c>
      <c r="R123">
        <v>-1.0221554071538028E-2</v>
      </c>
      <c r="S123">
        <v>26.2</v>
      </c>
      <c r="T123">
        <v>0</v>
      </c>
    </row>
    <row r="124" spans="10:20" x14ac:dyDescent="0.3">
      <c r="J124" s="10">
        <v>44389</v>
      </c>
      <c r="K124">
        <v>584</v>
      </c>
      <c r="L124">
        <f t="shared" si="2"/>
        <v>1.52934161694984E-2</v>
      </c>
      <c r="M124">
        <v>17814.330077999999</v>
      </c>
      <c r="N124">
        <f t="shared" si="3"/>
        <v>1.8613427484123241E-3</v>
      </c>
      <c r="O124">
        <v>52</v>
      </c>
      <c r="P124">
        <v>3.8387763071656669E-3</v>
      </c>
      <c r="Q124">
        <v>584</v>
      </c>
      <c r="R124">
        <v>3.4188067487854611E-3</v>
      </c>
      <c r="S124">
        <v>26.2</v>
      </c>
      <c r="T124">
        <v>1.906578270581669E-3</v>
      </c>
    </row>
    <row r="125" spans="10:20" x14ac:dyDescent="0.3">
      <c r="J125" s="10">
        <v>44390</v>
      </c>
      <c r="K125">
        <v>593</v>
      </c>
      <c r="L125">
        <f t="shared" si="2"/>
        <v>2.3334392061772839E-2</v>
      </c>
      <c r="M125">
        <v>17847.519531000002</v>
      </c>
      <c r="N125">
        <f t="shared" si="3"/>
        <v>-9.9152082434678619E-5</v>
      </c>
      <c r="O125">
        <v>52.2</v>
      </c>
      <c r="P125">
        <v>-5.7637047167501294E-3</v>
      </c>
      <c r="Q125">
        <v>586</v>
      </c>
      <c r="R125">
        <v>-8.5690327251014033E-3</v>
      </c>
      <c r="S125">
        <v>26.25</v>
      </c>
      <c r="T125">
        <v>0</v>
      </c>
    </row>
    <row r="126" spans="10:20" x14ac:dyDescent="0.3">
      <c r="J126" s="10">
        <v>44391</v>
      </c>
      <c r="K126">
        <v>607</v>
      </c>
      <c r="L126">
        <f t="shared" si="2"/>
        <v>9.8361448767131897E-3</v>
      </c>
      <c r="M126">
        <v>17845.75</v>
      </c>
      <c r="N126">
        <f t="shared" si="3"/>
        <v>1.0503985707430958E-2</v>
      </c>
      <c r="O126">
        <v>51.9</v>
      </c>
      <c r="P126">
        <v>-7.7369825021524515E-3</v>
      </c>
      <c r="Q126">
        <v>581</v>
      </c>
      <c r="R126">
        <v>3.4364294985810974E-3</v>
      </c>
      <c r="S126">
        <v>26.25</v>
      </c>
      <c r="T126">
        <v>1.9029501460860636E-3</v>
      </c>
    </row>
    <row r="127" spans="10:20" x14ac:dyDescent="0.3">
      <c r="J127" s="10">
        <v>44392</v>
      </c>
      <c r="K127">
        <v>613</v>
      </c>
      <c r="L127">
        <f t="shared" si="2"/>
        <v>1.62999221093097E-3</v>
      </c>
      <c r="M127">
        <v>18034.189452999999</v>
      </c>
      <c r="N127">
        <f t="shared" si="3"/>
        <v>-7.7340558426199166E-3</v>
      </c>
      <c r="O127">
        <v>51.5</v>
      </c>
      <c r="P127">
        <v>1.9398648178266761E-3</v>
      </c>
      <c r="Q127">
        <v>583</v>
      </c>
      <c r="R127">
        <v>5.1326032265202161E-3</v>
      </c>
      <c r="S127">
        <v>26.3</v>
      </c>
      <c r="T127">
        <v>1.8993358036525374E-3</v>
      </c>
    </row>
    <row r="128" spans="10:20" x14ac:dyDescent="0.3">
      <c r="J128" s="10">
        <v>44393</v>
      </c>
      <c r="K128">
        <v>614</v>
      </c>
      <c r="L128">
        <f t="shared" si="2"/>
        <v>-4.1568744495555775E-2</v>
      </c>
      <c r="M128">
        <v>17895.25</v>
      </c>
      <c r="N128">
        <f t="shared" si="3"/>
        <v>-5.9409722301643998E-3</v>
      </c>
      <c r="O128">
        <v>51.6</v>
      </c>
      <c r="P128">
        <v>-1.9398648178265917E-3</v>
      </c>
      <c r="Q128">
        <v>586</v>
      </c>
      <c r="R128">
        <v>-1.3745920904635126E-2</v>
      </c>
      <c r="S128">
        <v>26.35</v>
      </c>
      <c r="T128">
        <v>5.6764580048051221E-3</v>
      </c>
    </row>
    <row r="129" spans="10:20" x14ac:dyDescent="0.3">
      <c r="J129" s="10">
        <v>44396</v>
      </c>
      <c r="K129">
        <v>589</v>
      </c>
      <c r="L129">
        <f t="shared" si="2"/>
        <v>-1.1955735920148884E-2</v>
      </c>
      <c r="M129">
        <v>17789.25</v>
      </c>
      <c r="N129">
        <f t="shared" si="3"/>
        <v>-1.475250935629841E-2</v>
      </c>
      <c r="O129">
        <v>51.5</v>
      </c>
      <c r="P129">
        <v>9.6619109117368901E-3</v>
      </c>
      <c r="Q129">
        <v>578</v>
      </c>
      <c r="R129">
        <v>8.6133176781149293E-3</v>
      </c>
      <c r="S129">
        <v>26.5</v>
      </c>
      <c r="T129">
        <v>-3.7807228399060443E-3</v>
      </c>
    </row>
    <row r="130" spans="10:20" x14ac:dyDescent="0.3">
      <c r="J130" s="10">
        <v>44397</v>
      </c>
      <c r="K130">
        <v>582</v>
      </c>
      <c r="L130">
        <f t="shared" si="2"/>
        <v>-1.7196908795265881E-3</v>
      </c>
      <c r="M130">
        <v>17528.740234000001</v>
      </c>
      <c r="N130">
        <f t="shared" si="3"/>
        <v>-3.9986398359818922E-3</v>
      </c>
      <c r="O130">
        <v>52</v>
      </c>
      <c r="P130">
        <v>-5.7859370670438875E-3</v>
      </c>
      <c r="Q130">
        <v>583</v>
      </c>
      <c r="R130">
        <v>-2.6065767629341034E-2</v>
      </c>
      <c r="S130">
        <v>26.4</v>
      </c>
      <c r="T130">
        <v>0</v>
      </c>
    </row>
    <row r="131" spans="10:20" x14ac:dyDescent="0.3">
      <c r="J131" s="10">
        <v>44398</v>
      </c>
      <c r="K131">
        <v>581</v>
      </c>
      <c r="L131">
        <f t="shared" ref="L131:L194" si="4">LN(K132/K131)</f>
        <v>6.8610903799451606E-3</v>
      </c>
      <c r="M131">
        <v>17458.789063</v>
      </c>
      <c r="N131">
        <f t="shared" ref="N131:N194" si="5">LN(M132/M131)</f>
        <v>6.4823171723191412E-3</v>
      </c>
      <c r="O131">
        <v>51.7</v>
      </c>
      <c r="P131">
        <v>1.9323677510538603E-3</v>
      </c>
      <c r="Q131">
        <v>568</v>
      </c>
      <c r="R131">
        <v>3.4605529177475523E-2</v>
      </c>
      <c r="S131">
        <v>26.4</v>
      </c>
      <c r="T131">
        <v>-1.8957351648990896E-3</v>
      </c>
    </row>
    <row r="132" spans="10:20" x14ac:dyDescent="0.3">
      <c r="J132" s="10">
        <v>44399</v>
      </c>
      <c r="K132">
        <v>585</v>
      </c>
      <c r="L132">
        <f t="shared" si="4"/>
        <v>1.0204170174241668E-2</v>
      </c>
      <c r="M132">
        <v>17572.330077999999</v>
      </c>
      <c r="N132">
        <f t="shared" si="5"/>
        <v>3.3566072232168601E-5</v>
      </c>
      <c r="O132">
        <v>51.8</v>
      </c>
      <c r="P132">
        <v>5.7747994938839578E-3</v>
      </c>
      <c r="Q132">
        <v>588</v>
      </c>
      <c r="R132">
        <v>5.0890695074712281E-3</v>
      </c>
      <c r="S132">
        <v>26.35</v>
      </c>
      <c r="T132">
        <v>3.7878833169369352E-3</v>
      </c>
    </row>
    <row r="133" spans="10:20" x14ac:dyDescent="0.3">
      <c r="J133" s="10">
        <v>44400</v>
      </c>
      <c r="K133">
        <v>591</v>
      </c>
      <c r="L133">
        <f t="shared" si="4"/>
        <v>-1.0204170174241736E-2</v>
      </c>
      <c r="M133">
        <v>17572.919922000001</v>
      </c>
      <c r="N133">
        <f t="shared" si="5"/>
        <v>-9.6842619005711797E-3</v>
      </c>
      <c r="O133">
        <v>52.1</v>
      </c>
      <c r="P133">
        <v>1.7126964792800636E-2</v>
      </c>
      <c r="Q133">
        <v>591</v>
      </c>
      <c r="R133">
        <v>-3.3898337545115397E-3</v>
      </c>
      <c r="S133">
        <v>26.45</v>
      </c>
      <c r="T133">
        <v>5.6550574833450565E-3</v>
      </c>
    </row>
    <row r="134" spans="10:20" x14ac:dyDescent="0.3">
      <c r="J134" s="10">
        <v>44403</v>
      </c>
      <c r="K134">
        <v>585</v>
      </c>
      <c r="L134">
        <f t="shared" si="4"/>
        <v>-8.5837436913914419E-3</v>
      </c>
      <c r="M134">
        <v>17403.560547000001</v>
      </c>
      <c r="N134">
        <f t="shared" si="5"/>
        <v>-7.7114995386236658E-3</v>
      </c>
      <c r="O134">
        <v>53</v>
      </c>
      <c r="P134">
        <v>3.7664827954768648E-3</v>
      </c>
      <c r="Q134">
        <v>589</v>
      </c>
      <c r="R134">
        <v>1.8503471564559726E-2</v>
      </c>
      <c r="S134">
        <v>26.6</v>
      </c>
      <c r="T134">
        <v>-3.7664827954768934E-3</v>
      </c>
    </row>
    <row r="135" spans="10:20" x14ac:dyDescent="0.3">
      <c r="J135" s="10">
        <v>44404</v>
      </c>
      <c r="K135">
        <v>580</v>
      </c>
      <c r="L135">
        <f t="shared" si="4"/>
        <v>0</v>
      </c>
      <c r="M135">
        <v>17269.869140999999</v>
      </c>
      <c r="N135">
        <f t="shared" si="5"/>
        <v>-7.8272793973696402E-3</v>
      </c>
      <c r="O135">
        <v>53.2</v>
      </c>
      <c r="P135">
        <v>-3.7664827954768934E-3</v>
      </c>
      <c r="Q135">
        <v>600</v>
      </c>
      <c r="R135">
        <v>-3.2178898364235091E-2</v>
      </c>
      <c r="S135">
        <v>26.5</v>
      </c>
      <c r="T135">
        <v>0</v>
      </c>
    </row>
    <row r="136" spans="10:20" x14ac:dyDescent="0.3">
      <c r="J136" s="10">
        <v>44405</v>
      </c>
      <c r="K136">
        <v>580</v>
      </c>
      <c r="L136">
        <f t="shared" si="4"/>
        <v>-1.7256259674697252E-3</v>
      </c>
      <c r="M136">
        <v>17135.220702999999</v>
      </c>
      <c r="N136">
        <f t="shared" si="5"/>
        <v>1.5495683377534189E-2</v>
      </c>
      <c r="O136">
        <v>53</v>
      </c>
      <c r="P136">
        <v>-1.1385322225125352E-2</v>
      </c>
      <c r="Q136">
        <v>581</v>
      </c>
      <c r="R136">
        <v>-2.792502570547031E-2</v>
      </c>
      <c r="S136">
        <v>26.5</v>
      </c>
      <c r="T136">
        <v>0</v>
      </c>
    </row>
    <row r="137" spans="10:20" x14ac:dyDescent="0.3">
      <c r="J137" s="10">
        <v>44406</v>
      </c>
      <c r="K137">
        <v>579</v>
      </c>
      <c r="L137">
        <f t="shared" si="4"/>
        <v>6.8847087774972331E-3</v>
      </c>
      <c r="M137">
        <v>17402.810547000001</v>
      </c>
      <c r="N137">
        <f t="shared" si="5"/>
        <v>-8.9697225444780402E-3</v>
      </c>
      <c r="O137">
        <v>52.4</v>
      </c>
      <c r="P137">
        <v>9.4967475372572073E-3</v>
      </c>
      <c r="Q137">
        <v>565</v>
      </c>
      <c r="R137">
        <v>1.0563478509569246E-2</v>
      </c>
      <c r="S137">
        <v>26.5</v>
      </c>
      <c r="T137">
        <v>3.7664827954768648E-3</v>
      </c>
    </row>
    <row r="138" spans="10:20" x14ac:dyDescent="0.3">
      <c r="J138" s="10">
        <v>44407</v>
      </c>
      <c r="K138">
        <v>583</v>
      </c>
      <c r="L138">
        <f t="shared" si="4"/>
        <v>-5.1590828100273357E-3</v>
      </c>
      <c r="M138">
        <v>17247.410156000002</v>
      </c>
      <c r="N138">
        <f t="shared" si="5"/>
        <v>1.4726255452664472E-2</v>
      </c>
      <c r="O138">
        <v>52.9</v>
      </c>
      <c r="P138">
        <v>-5.6872191205894641E-3</v>
      </c>
      <c r="Q138">
        <v>571</v>
      </c>
      <c r="R138">
        <v>-1.9452425926815294E-2</v>
      </c>
      <c r="S138">
        <v>26.6</v>
      </c>
      <c r="T138">
        <v>-3.7664827954768934E-3</v>
      </c>
    </row>
    <row r="139" spans="10:20" x14ac:dyDescent="0.3">
      <c r="J139" s="10">
        <v>44410</v>
      </c>
      <c r="K139">
        <v>580</v>
      </c>
      <c r="L139">
        <f t="shared" si="4"/>
        <v>1.709443335930004E-2</v>
      </c>
      <c r="M139">
        <v>17503.279297000001</v>
      </c>
      <c r="N139">
        <f t="shared" si="5"/>
        <v>2.8799068740014639E-3</v>
      </c>
      <c r="O139">
        <v>52.6</v>
      </c>
      <c r="P139">
        <v>3.7950709685515343E-3</v>
      </c>
      <c r="Q139">
        <v>560</v>
      </c>
      <c r="R139">
        <v>-5.3715438019108766E-3</v>
      </c>
      <c r="S139">
        <v>26.5</v>
      </c>
      <c r="T139">
        <v>1.4981553615616894E-2</v>
      </c>
    </row>
    <row r="140" spans="10:20" x14ac:dyDescent="0.3">
      <c r="J140" s="10">
        <v>44411</v>
      </c>
      <c r="K140">
        <v>590</v>
      </c>
      <c r="L140">
        <f t="shared" si="4"/>
        <v>6.7567824628796871E-3</v>
      </c>
      <c r="M140">
        <v>17553.759765999999</v>
      </c>
      <c r="N140">
        <f t="shared" si="5"/>
        <v>3.9872448064539844E-3</v>
      </c>
      <c r="O140">
        <v>52.8</v>
      </c>
      <c r="P140">
        <v>2.061928720273561E-2</v>
      </c>
      <c r="Q140">
        <v>557</v>
      </c>
      <c r="R140">
        <v>-7.2072384049492715E-3</v>
      </c>
      <c r="S140">
        <v>26.9</v>
      </c>
      <c r="T140">
        <v>1.8570107472126892E-3</v>
      </c>
    </row>
    <row r="141" spans="10:20" x14ac:dyDescent="0.3">
      <c r="J141" s="10">
        <v>44412</v>
      </c>
      <c r="K141">
        <v>594</v>
      </c>
      <c r="L141">
        <f t="shared" si="4"/>
        <v>3.3613477027049274E-3</v>
      </c>
      <c r="M141">
        <v>17623.890625</v>
      </c>
      <c r="N141">
        <f t="shared" si="5"/>
        <v>-1.1792931926539177E-3</v>
      </c>
      <c r="O141">
        <v>53.9</v>
      </c>
      <c r="P141">
        <v>-1.8570107472127711E-3</v>
      </c>
      <c r="Q141">
        <v>553</v>
      </c>
      <c r="R141">
        <v>1.8066852249490513E-3</v>
      </c>
      <c r="S141">
        <v>26.95</v>
      </c>
      <c r="T141">
        <v>-1.8570107472127711E-3</v>
      </c>
    </row>
    <row r="142" spans="10:20" x14ac:dyDescent="0.3">
      <c r="J142" s="10">
        <v>44413</v>
      </c>
      <c r="K142">
        <v>596</v>
      </c>
      <c r="L142">
        <f t="shared" si="4"/>
        <v>0</v>
      </c>
      <c r="M142">
        <v>17603.119140999999</v>
      </c>
      <c r="N142">
        <f t="shared" si="5"/>
        <v>-4.3746816035741681E-3</v>
      </c>
      <c r="O142">
        <v>53.8</v>
      </c>
      <c r="P142">
        <v>-2.0658011620421985E-2</v>
      </c>
      <c r="Q142">
        <v>554</v>
      </c>
      <c r="R142">
        <v>7.1942756340272309E-3</v>
      </c>
      <c r="S142">
        <v>26.9</v>
      </c>
      <c r="T142">
        <v>0</v>
      </c>
    </row>
    <row r="143" spans="10:20" x14ac:dyDescent="0.3">
      <c r="J143" s="10">
        <v>44414</v>
      </c>
      <c r="K143">
        <v>596</v>
      </c>
      <c r="L143">
        <f t="shared" si="4"/>
        <v>-8.424649659251578E-3</v>
      </c>
      <c r="M143">
        <v>17526.279297000001</v>
      </c>
      <c r="N143">
        <f t="shared" si="5"/>
        <v>-2.3494570364955124E-3</v>
      </c>
      <c r="O143">
        <v>52.7</v>
      </c>
      <c r="P143">
        <v>3.7878833169369352E-3</v>
      </c>
      <c r="Q143">
        <v>558</v>
      </c>
      <c r="R143">
        <v>0</v>
      </c>
      <c r="S143">
        <v>26.9</v>
      </c>
      <c r="T143">
        <v>-1.8604656529195673E-3</v>
      </c>
    </row>
    <row r="144" spans="10:20" x14ac:dyDescent="0.3">
      <c r="J144" s="10">
        <v>44417</v>
      </c>
      <c r="K144">
        <v>591</v>
      </c>
      <c r="L144">
        <f t="shared" si="4"/>
        <v>6.7453881395316551E-3</v>
      </c>
      <c r="M144">
        <v>17485.150390999999</v>
      </c>
      <c r="N144">
        <f t="shared" si="5"/>
        <v>-9.2798928280815526E-3</v>
      </c>
      <c r="O144">
        <v>52.9</v>
      </c>
      <c r="P144">
        <v>-9.4967475372571969E-3</v>
      </c>
      <c r="Q144">
        <v>558</v>
      </c>
      <c r="R144">
        <v>-2.3573167718066917E-2</v>
      </c>
      <c r="S144">
        <v>26.85</v>
      </c>
      <c r="T144">
        <v>1.8604656529196708E-3</v>
      </c>
    </row>
    <row r="145" spans="10:20" x14ac:dyDescent="0.3">
      <c r="J145" s="10">
        <v>44418</v>
      </c>
      <c r="K145">
        <v>595</v>
      </c>
      <c r="L145">
        <f t="shared" si="4"/>
        <v>-6.745388139531538E-3</v>
      </c>
      <c r="M145">
        <v>17323.640625</v>
      </c>
      <c r="N145">
        <f t="shared" si="5"/>
        <v>-5.5837277811488254E-3</v>
      </c>
      <c r="O145">
        <v>52.4</v>
      </c>
      <c r="P145">
        <v>-9.5878011551535133E-3</v>
      </c>
      <c r="Q145">
        <v>545</v>
      </c>
      <c r="R145">
        <v>-2.6023773421305244E-2</v>
      </c>
      <c r="S145">
        <v>26.9</v>
      </c>
      <c r="T145">
        <v>3.7105793965357746E-3</v>
      </c>
    </row>
    <row r="146" spans="10:20" x14ac:dyDescent="0.3">
      <c r="J146" s="10">
        <v>44419</v>
      </c>
      <c r="K146">
        <v>591</v>
      </c>
      <c r="L146">
        <f t="shared" si="4"/>
        <v>-1.6934805063330315E-3</v>
      </c>
      <c r="M146">
        <v>17227.179688</v>
      </c>
      <c r="N146">
        <f t="shared" si="5"/>
        <v>-4.2036810550010953E-4</v>
      </c>
      <c r="O146">
        <v>51.9</v>
      </c>
      <c r="P146">
        <v>-1.553429296218412E-2</v>
      </c>
      <c r="Q146">
        <v>531</v>
      </c>
      <c r="R146">
        <v>3.7594029239057455E-3</v>
      </c>
      <c r="S146">
        <v>27</v>
      </c>
      <c r="T146">
        <v>0</v>
      </c>
    </row>
    <row r="147" spans="10:20" x14ac:dyDescent="0.3">
      <c r="J147" s="10">
        <v>44420</v>
      </c>
      <c r="K147">
        <v>590</v>
      </c>
      <c r="L147">
        <f t="shared" si="4"/>
        <v>-6.8027473227525231E-3</v>
      </c>
      <c r="M147">
        <v>17219.939452999999</v>
      </c>
      <c r="N147">
        <f t="shared" si="5"/>
        <v>-1.3907582707991976E-2</v>
      </c>
      <c r="O147">
        <v>51.1</v>
      </c>
      <c r="P147">
        <v>-7.0951735972284491E-2</v>
      </c>
      <c r="Q147">
        <v>533</v>
      </c>
      <c r="R147">
        <v>-7.5329923075451478E-3</v>
      </c>
      <c r="S147">
        <v>27</v>
      </c>
      <c r="T147">
        <v>0</v>
      </c>
    </row>
    <row r="148" spans="10:20" x14ac:dyDescent="0.3">
      <c r="J148" s="10">
        <v>44421</v>
      </c>
      <c r="K148">
        <v>586</v>
      </c>
      <c r="L148">
        <f t="shared" si="4"/>
        <v>-8.5690327251014033E-3</v>
      </c>
      <c r="M148">
        <v>16982.109375</v>
      </c>
      <c r="N148">
        <f t="shared" si="5"/>
        <v>-7.2894318430122302E-3</v>
      </c>
      <c r="O148">
        <v>47.6</v>
      </c>
      <c r="P148">
        <v>1.6667052485211643E-2</v>
      </c>
      <c r="Q148">
        <v>529</v>
      </c>
      <c r="R148">
        <v>-5.6380333436107606E-2</v>
      </c>
      <c r="S148">
        <v>27</v>
      </c>
      <c r="T148">
        <v>-1.8535686493229438E-3</v>
      </c>
    </row>
    <row r="149" spans="10:20" x14ac:dyDescent="0.3">
      <c r="J149" s="10">
        <v>44424</v>
      </c>
      <c r="K149">
        <v>581</v>
      </c>
      <c r="L149">
        <f t="shared" si="4"/>
        <v>5.1502259763158611E-3</v>
      </c>
      <c r="M149">
        <v>16858.769531000002</v>
      </c>
      <c r="N149">
        <f t="shared" si="5"/>
        <v>-1.177873980840281E-2</v>
      </c>
      <c r="O149">
        <v>48.4</v>
      </c>
      <c r="P149">
        <v>-9.3410123931387361E-3</v>
      </c>
      <c r="Q149">
        <v>500</v>
      </c>
      <c r="R149">
        <v>-1.6129381929883644E-2</v>
      </c>
      <c r="S149">
        <v>26.95</v>
      </c>
      <c r="T149">
        <v>-9.319731948802366E-3</v>
      </c>
    </row>
    <row r="150" spans="10:20" x14ac:dyDescent="0.3">
      <c r="J150" s="10">
        <v>44425</v>
      </c>
      <c r="K150">
        <v>584</v>
      </c>
      <c r="L150">
        <f t="shared" si="4"/>
        <v>-6.8728792877620643E-3</v>
      </c>
      <c r="M150">
        <v>16661.359375</v>
      </c>
      <c r="N150">
        <f t="shared" si="5"/>
        <v>9.8490991733009153E-3</v>
      </c>
      <c r="O150">
        <v>47.95</v>
      </c>
      <c r="P150">
        <v>-1.364850583156004E-2</v>
      </c>
      <c r="Q150">
        <v>492</v>
      </c>
      <c r="R150">
        <v>-3.7271394797231655E-2</v>
      </c>
      <c r="S150">
        <v>26.7</v>
      </c>
      <c r="T150">
        <v>9.3197319488022273E-3</v>
      </c>
    </row>
    <row r="151" spans="10:20" x14ac:dyDescent="0.3">
      <c r="J151" s="10">
        <v>44426</v>
      </c>
      <c r="K151">
        <v>580</v>
      </c>
      <c r="L151">
        <f t="shared" si="4"/>
        <v>-1.0398707220898622E-2</v>
      </c>
      <c r="M151">
        <v>16826.269531000002</v>
      </c>
      <c r="N151">
        <f t="shared" si="5"/>
        <v>-2.7161095140185977E-2</v>
      </c>
      <c r="O151">
        <v>47.3</v>
      </c>
      <c r="P151">
        <v>-1.057641558135424E-3</v>
      </c>
      <c r="Q151">
        <v>474</v>
      </c>
      <c r="R151">
        <v>4.9392755329576474E-2</v>
      </c>
      <c r="S151">
        <v>26.95</v>
      </c>
      <c r="T151">
        <v>1.8535686493228347E-3</v>
      </c>
    </row>
    <row r="152" spans="10:20" x14ac:dyDescent="0.3">
      <c r="J152" s="10">
        <v>44427</v>
      </c>
      <c r="K152">
        <v>574</v>
      </c>
      <c r="L152">
        <f t="shared" si="4"/>
        <v>-2.6479923164467265E-2</v>
      </c>
      <c r="M152">
        <v>16375.400390999999</v>
      </c>
      <c r="N152">
        <f t="shared" si="5"/>
        <v>-2.0453968339573898E-3</v>
      </c>
      <c r="O152">
        <v>47.25</v>
      </c>
      <c r="P152">
        <v>-2.2472855852058514E-2</v>
      </c>
      <c r="Q152">
        <v>498</v>
      </c>
      <c r="R152">
        <v>-0.10135249426028746</v>
      </c>
      <c r="S152">
        <v>27</v>
      </c>
      <c r="T152">
        <v>-1.8535686493229438E-3</v>
      </c>
    </row>
    <row r="153" spans="10:20" x14ac:dyDescent="0.3">
      <c r="J153" s="10">
        <v>44428</v>
      </c>
      <c r="K153">
        <v>559</v>
      </c>
      <c r="L153">
        <f t="shared" si="4"/>
        <v>-1.260142687800382E-2</v>
      </c>
      <c r="M153">
        <v>16341.940430000001</v>
      </c>
      <c r="N153">
        <f t="shared" si="5"/>
        <v>2.4176130323769199E-2</v>
      </c>
      <c r="O153">
        <v>46.2</v>
      </c>
      <c r="P153">
        <v>-1.0828371388320486E-3</v>
      </c>
      <c r="Q153">
        <v>450</v>
      </c>
      <c r="R153">
        <v>-8.9286307443013184E-3</v>
      </c>
      <c r="S153">
        <v>26.95</v>
      </c>
      <c r="T153">
        <v>-3.7174764001324202E-3</v>
      </c>
    </row>
    <row r="154" spans="10:20" x14ac:dyDescent="0.3">
      <c r="J154" s="10">
        <v>44431</v>
      </c>
      <c r="K154">
        <v>552</v>
      </c>
      <c r="L154">
        <f t="shared" si="4"/>
        <v>2.5046031926087516E-2</v>
      </c>
      <c r="M154">
        <v>16741.839843999998</v>
      </c>
      <c r="N154">
        <f t="shared" si="5"/>
        <v>4.582208157957326E-3</v>
      </c>
      <c r="O154">
        <v>46.15</v>
      </c>
      <c r="P154">
        <v>1.398624197473987E-2</v>
      </c>
      <c r="Q154">
        <v>446</v>
      </c>
      <c r="R154">
        <v>1.7778246021283969E-2</v>
      </c>
      <c r="S154">
        <v>26.85</v>
      </c>
      <c r="T154">
        <v>1.8604656529196708E-3</v>
      </c>
    </row>
    <row r="155" spans="10:20" x14ac:dyDescent="0.3">
      <c r="J155" s="10">
        <v>44432</v>
      </c>
      <c r="K155">
        <v>566</v>
      </c>
      <c r="L155">
        <f t="shared" si="4"/>
        <v>1.054491317661504E-2</v>
      </c>
      <c r="M155">
        <v>16818.730468999998</v>
      </c>
      <c r="N155">
        <f t="shared" si="5"/>
        <v>1.3414148101134456E-2</v>
      </c>
      <c r="O155">
        <v>46.8</v>
      </c>
      <c r="P155">
        <v>-1.0689471889049331E-3</v>
      </c>
      <c r="Q155">
        <v>454</v>
      </c>
      <c r="R155">
        <v>3.298518658665108E-3</v>
      </c>
      <c r="S155">
        <v>26.9</v>
      </c>
      <c r="T155">
        <v>1.4760415583120674E-2</v>
      </c>
    </row>
    <row r="156" spans="10:20" x14ac:dyDescent="0.3">
      <c r="J156" s="10">
        <v>44433</v>
      </c>
      <c r="K156">
        <v>572</v>
      </c>
      <c r="L156">
        <f t="shared" si="4"/>
        <v>2.2472855852058576E-2</v>
      </c>
      <c r="M156">
        <v>17045.859375</v>
      </c>
      <c r="N156">
        <f t="shared" si="5"/>
        <v>1.2371633595722068E-3</v>
      </c>
      <c r="O156">
        <v>46.75</v>
      </c>
      <c r="P156">
        <v>9.5796368568138151E-3</v>
      </c>
      <c r="Q156">
        <v>455.5</v>
      </c>
      <c r="R156">
        <v>3.558326888554237E-2</v>
      </c>
      <c r="S156">
        <v>27.3</v>
      </c>
      <c r="T156">
        <v>1.8298266770761572E-3</v>
      </c>
    </row>
    <row r="157" spans="10:20" x14ac:dyDescent="0.3">
      <c r="J157" s="10">
        <v>44434</v>
      </c>
      <c r="K157">
        <v>585</v>
      </c>
      <c r="L157">
        <f t="shared" si="4"/>
        <v>1.5267472130788381E-2</v>
      </c>
      <c r="M157">
        <v>17066.960938</v>
      </c>
      <c r="N157">
        <f t="shared" si="5"/>
        <v>8.342038993794279E-3</v>
      </c>
      <c r="O157">
        <v>47.2</v>
      </c>
      <c r="P157">
        <v>-5.3106869372378214E-3</v>
      </c>
      <c r="Q157">
        <v>472</v>
      </c>
      <c r="R157">
        <v>-1.6017427331662185E-2</v>
      </c>
      <c r="S157">
        <v>27.35</v>
      </c>
      <c r="T157">
        <v>1.8264845260342812E-3</v>
      </c>
    </row>
    <row r="158" spans="10:20" x14ac:dyDescent="0.3">
      <c r="J158" s="10">
        <v>44435</v>
      </c>
      <c r="K158">
        <v>594</v>
      </c>
      <c r="L158">
        <f t="shared" si="4"/>
        <v>8.3822787528044385E-3</v>
      </c>
      <c r="M158">
        <v>17209.929688</v>
      </c>
      <c r="N158">
        <f t="shared" si="5"/>
        <v>1.0783634574966543E-2</v>
      </c>
      <c r="O158">
        <v>46.95</v>
      </c>
      <c r="P158">
        <v>1.0593319401665021E-2</v>
      </c>
      <c r="Q158">
        <v>464.5</v>
      </c>
      <c r="R158">
        <v>2.6554932634447938E-2</v>
      </c>
      <c r="S158">
        <v>27.4</v>
      </c>
      <c r="T158">
        <v>1.0889399799268317E-2</v>
      </c>
    </row>
    <row r="159" spans="10:20" x14ac:dyDescent="0.3">
      <c r="J159" s="10">
        <v>44438</v>
      </c>
      <c r="K159">
        <v>599</v>
      </c>
      <c r="L159">
        <f t="shared" si="4"/>
        <v>9.9668599153920744E-3</v>
      </c>
      <c r="M159">
        <v>17396.519531000002</v>
      </c>
      <c r="N159">
        <f t="shared" si="5"/>
        <v>5.375656965437587E-3</v>
      </c>
      <c r="O159">
        <v>47.45</v>
      </c>
      <c r="P159">
        <v>3.15623618143741E-3</v>
      </c>
      <c r="Q159">
        <v>477</v>
      </c>
      <c r="R159">
        <v>1.560094044247981E-2</v>
      </c>
      <c r="S159">
        <v>27.7</v>
      </c>
      <c r="T159">
        <v>5.4005531800002888E-3</v>
      </c>
    </row>
    <row r="160" spans="10:20" x14ac:dyDescent="0.3">
      <c r="J160" s="10">
        <v>44439</v>
      </c>
      <c r="K160">
        <v>605</v>
      </c>
      <c r="L160">
        <f t="shared" si="4"/>
        <v>1.4766470116300995E-2</v>
      </c>
      <c r="M160">
        <v>17490.289063</v>
      </c>
      <c r="N160">
        <f t="shared" si="5"/>
        <v>-9.3231323558200382E-4</v>
      </c>
      <c r="O160">
        <v>47.6</v>
      </c>
      <c r="P160">
        <v>1.7699577099400857E-2</v>
      </c>
      <c r="Q160">
        <v>484.5</v>
      </c>
      <c r="R160">
        <v>-1.0373537007328057E-2</v>
      </c>
      <c r="S160">
        <v>27.85</v>
      </c>
      <c r="T160">
        <v>-4.5921750585639583E-2</v>
      </c>
    </row>
    <row r="161" spans="10:20" x14ac:dyDescent="0.3">
      <c r="J161" s="10">
        <v>44440</v>
      </c>
      <c r="K161">
        <v>614</v>
      </c>
      <c r="L161">
        <f t="shared" si="4"/>
        <v>-1.6299922109310643E-3</v>
      </c>
      <c r="M161">
        <v>17473.990234000001</v>
      </c>
      <c r="N161">
        <f t="shared" si="5"/>
        <v>-8.8654702734871152E-3</v>
      </c>
      <c r="O161">
        <v>48.45</v>
      </c>
      <c r="P161">
        <v>-1.0325246141892643E-3</v>
      </c>
      <c r="Q161">
        <v>479.5</v>
      </c>
      <c r="R161">
        <v>1.96185951513792E-2</v>
      </c>
      <c r="S161">
        <v>26.6</v>
      </c>
      <c r="T161">
        <v>-2.089344758827745E-2</v>
      </c>
    </row>
    <row r="162" spans="10:20" x14ac:dyDescent="0.3">
      <c r="J162" s="10">
        <v>44441</v>
      </c>
      <c r="K162">
        <v>613</v>
      </c>
      <c r="L162">
        <f t="shared" si="4"/>
        <v>-9.836144876713129E-3</v>
      </c>
      <c r="M162">
        <v>17319.759765999999</v>
      </c>
      <c r="N162">
        <f t="shared" si="5"/>
        <v>1.1319233799409531E-2</v>
      </c>
      <c r="O162">
        <v>48.4</v>
      </c>
      <c r="P162">
        <v>-1.0384309305716493E-2</v>
      </c>
      <c r="Q162">
        <v>489</v>
      </c>
      <c r="R162">
        <v>-1.9618595151379151E-2</v>
      </c>
      <c r="S162">
        <v>26.05</v>
      </c>
      <c r="T162">
        <v>7.6482208382568188E-3</v>
      </c>
    </row>
    <row r="163" spans="10:20" x14ac:dyDescent="0.3">
      <c r="J163" s="10">
        <v>44442</v>
      </c>
      <c r="K163">
        <v>607</v>
      </c>
      <c r="L163">
        <f t="shared" si="4"/>
        <v>2.1190686979639054E-2</v>
      </c>
      <c r="M163">
        <v>17516.919922000001</v>
      </c>
      <c r="N163">
        <f t="shared" si="5"/>
        <v>-1.2349484444872472E-3</v>
      </c>
      <c r="O163">
        <v>47.9</v>
      </c>
      <c r="P163">
        <v>1.2448293526568082E-2</v>
      </c>
      <c r="Q163">
        <v>479.5</v>
      </c>
      <c r="R163">
        <v>2.0833340868542691E-3</v>
      </c>
      <c r="S163">
        <v>26.25</v>
      </c>
      <c r="T163">
        <v>1.9029501460860636E-3</v>
      </c>
    </row>
    <row r="164" spans="10:20" x14ac:dyDescent="0.3">
      <c r="J164" s="10">
        <v>44445</v>
      </c>
      <c r="K164">
        <v>620</v>
      </c>
      <c r="L164">
        <f t="shared" si="4"/>
        <v>1.7586384502075988E-2</v>
      </c>
      <c r="M164">
        <v>17495.300781000002</v>
      </c>
      <c r="N164">
        <f t="shared" si="5"/>
        <v>-3.8043406769861874E-3</v>
      </c>
      <c r="O164">
        <v>48.5</v>
      </c>
      <c r="P164">
        <v>6.1665149156639584E-3</v>
      </c>
      <c r="Q164">
        <v>480.5</v>
      </c>
      <c r="R164">
        <v>0</v>
      </c>
      <c r="S164">
        <v>26.3</v>
      </c>
      <c r="T164">
        <v>-1.9029501460861868E-3</v>
      </c>
    </row>
    <row r="165" spans="10:20" x14ac:dyDescent="0.3">
      <c r="J165" s="10">
        <v>44446</v>
      </c>
      <c r="K165">
        <v>631</v>
      </c>
      <c r="L165">
        <f t="shared" si="4"/>
        <v>-1.2759343753759986E-2</v>
      </c>
      <c r="M165">
        <v>17428.869140999999</v>
      </c>
      <c r="N165">
        <f t="shared" si="5"/>
        <v>-9.1286991865137702E-3</v>
      </c>
      <c r="O165">
        <v>48.8</v>
      </c>
      <c r="P165">
        <v>-1.025115415245297E-3</v>
      </c>
      <c r="Q165">
        <v>480.5</v>
      </c>
      <c r="R165">
        <v>-7.3107375220059518E-3</v>
      </c>
      <c r="S165">
        <v>26.25</v>
      </c>
      <c r="T165">
        <v>0</v>
      </c>
    </row>
    <row r="166" spans="10:20" x14ac:dyDescent="0.3">
      <c r="J166" s="10">
        <v>44447</v>
      </c>
      <c r="K166">
        <v>623</v>
      </c>
      <c r="L166">
        <f t="shared" si="4"/>
        <v>-6.4412461028569932E-3</v>
      </c>
      <c r="M166">
        <v>17270.490234000001</v>
      </c>
      <c r="N166">
        <f t="shared" si="5"/>
        <v>1.9574855053540964E-3</v>
      </c>
      <c r="O166">
        <v>48.75</v>
      </c>
      <c r="P166">
        <v>-4.111002706522318E-3</v>
      </c>
      <c r="Q166">
        <v>477</v>
      </c>
      <c r="R166">
        <v>-3.5203635192979671E-2</v>
      </c>
      <c r="S166">
        <v>26.25</v>
      </c>
      <c r="T166">
        <v>0</v>
      </c>
    </row>
    <row r="167" spans="10:20" x14ac:dyDescent="0.3">
      <c r="J167" s="10">
        <v>44448</v>
      </c>
      <c r="K167">
        <v>619</v>
      </c>
      <c r="L167">
        <f t="shared" si="4"/>
        <v>0</v>
      </c>
      <c r="M167">
        <v>17304.330077999999</v>
      </c>
      <c r="N167">
        <f t="shared" si="5"/>
        <v>9.7899354364939083E-3</v>
      </c>
      <c r="O167">
        <v>48.55</v>
      </c>
      <c r="P167">
        <v>-7.2351736807792248E-3</v>
      </c>
      <c r="Q167">
        <v>460.5</v>
      </c>
      <c r="R167">
        <v>3.1001948339279686E-2</v>
      </c>
      <c r="S167">
        <v>26.25</v>
      </c>
      <c r="T167">
        <v>0</v>
      </c>
    </row>
    <row r="168" spans="10:20" x14ac:dyDescent="0.3">
      <c r="J168" s="10">
        <v>44449</v>
      </c>
      <c r="K168">
        <v>619</v>
      </c>
      <c r="L168">
        <f t="shared" si="4"/>
        <v>4.8348200545833111E-3</v>
      </c>
      <c r="M168">
        <v>17474.570313</v>
      </c>
      <c r="N168">
        <f t="shared" si="5"/>
        <v>-1.6185028254176114E-3</v>
      </c>
      <c r="O168">
        <v>48.2</v>
      </c>
      <c r="P168">
        <v>1.6461277054071931E-2</v>
      </c>
      <c r="Q168">
        <v>475</v>
      </c>
      <c r="R168">
        <v>1.3591427203538993E-2</v>
      </c>
      <c r="S168">
        <v>26.25</v>
      </c>
      <c r="T168">
        <v>1.9029501460860636E-3</v>
      </c>
    </row>
    <row r="169" spans="10:20" x14ac:dyDescent="0.3">
      <c r="J169" s="10">
        <v>44452</v>
      </c>
      <c r="K169">
        <v>622</v>
      </c>
      <c r="L169">
        <f t="shared" si="4"/>
        <v>-1.1317824932661572E-2</v>
      </c>
      <c r="M169">
        <v>17446.310547000001</v>
      </c>
      <c r="N169">
        <f t="shared" si="5"/>
        <v>-6.5422937450534339E-4</v>
      </c>
      <c r="O169">
        <v>49</v>
      </c>
      <c r="P169">
        <v>2.2200709980192551E-2</v>
      </c>
      <c r="Q169">
        <v>481.5</v>
      </c>
      <c r="R169">
        <v>5.1786754784514978E-3</v>
      </c>
      <c r="S169">
        <v>26.3</v>
      </c>
      <c r="T169">
        <v>0</v>
      </c>
    </row>
    <row r="170" spans="10:20" x14ac:dyDescent="0.3">
      <c r="J170" s="10">
        <v>44453</v>
      </c>
      <c r="K170">
        <v>615</v>
      </c>
      <c r="L170">
        <f t="shared" si="4"/>
        <v>-3.2573318703065105E-3</v>
      </c>
      <c r="M170">
        <v>17434.900390999999</v>
      </c>
      <c r="N170">
        <f t="shared" si="5"/>
        <v>-4.6509395768187974E-3</v>
      </c>
      <c r="O170">
        <v>50.1</v>
      </c>
      <c r="P170">
        <v>2.5617164370300326E-2</v>
      </c>
      <c r="Q170">
        <v>484</v>
      </c>
      <c r="R170">
        <v>-6.2176366108705619E-3</v>
      </c>
      <c r="S170">
        <v>26.3</v>
      </c>
      <c r="T170">
        <v>1.8993358036525374E-3</v>
      </c>
    </row>
    <row r="171" spans="10:20" x14ac:dyDescent="0.3">
      <c r="J171" s="10">
        <v>44454</v>
      </c>
      <c r="K171">
        <v>613</v>
      </c>
      <c r="L171">
        <f t="shared" si="4"/>
        <v>-9.836144876713129E-3</v>
      </c>
      <c r="M171">
        <v>17354</v>
      </c>
      <c r="N171">
        <f t="shared" si="5"/>
        <v>-4.3485435070605314E-3</v>
      </c>
      <c r="O171">
        <v>51.4</v>
      </c>
      <c r="P171">
        <v>-3.8986404156571976E-3</v>
      </c>
      <c r="Q171">
        <v>481</v>
      </c>
      <c r="R171">
        <v>-3.1681635980115253E-2</v>
      </c>
      <c r="S171">
        <v>26.35</v>
      </c>
      <c r="T171">
        <v>-1.8993358036525163E-3</v>
      </c>
    </row>
    <row r="172" spans="10:20" x14ac:dyDescent="0.3">
      <c r="J172" s="10">
        <v>44455</v>
      </c>
      <c r="K172">
        <v>607</v>
      </c>
      <c r="L172">
        <f t="shared" si="4"/>
        <v>-1.1599135843351918E-2</v>
      </c>
      <c r="M172">
        <v>17278.699218999998</v>
      </c>
      <c r="N172">
        <f t="shared" si="5"/>
        <v>-1.105558680783069E-4</v>
      </c>
      <c r="O172">
        <v>51.2</v>
      </c>
      <c r="P172">
        <v>9.7182494689213462E-3</v>
      </c>
      <c r="Q172">
        <v>466</v>
      </c>
      <c r="R172">
        <v>-9.7035801827390564E-3</v>
      </c>
      <c r="S172">
        <v>26.3</v>
      </c>
      <c r="T172">
        <v>1.8993358036525374E-3</v>
      </c>
    </row>
    <row r="173" spans="10:20" x14ac:dyDescent="0.3">
      <c r="J173" s="10">
        <v>44456</v>
      </c>
      <c r="K173">
        <v>600</v>
      </c>
      <c r="L173">
        <f t="shared" si="4"/>
        <v>0</v>
      </c>
      <c r="M173">
        <v>17276.789063</v>
      </c>
      <c r="N173">
        <f t="shared" si="5"/>
        <v>-2.0523642839098417E-2</v>
      </c>
      <c r="O173">
        <v>51.7</v>
      </c>
      <c r="P173">
        <v>-1.9531870917245956E-2</v>
      </c>
      <c r="Q173">
        <v>461.5</v>
      </c>
      <c r="R173">
        <v>1.9313905082527383E-2</v>
      </c>
      <c r="S173">
        <v>26.35</v>
      </c>
      <c r="T173">
        <v>-3.8022859497386821E-3</v>
      </c>
    </row>
    <row r="174" spans="10:20" x14ac:dyDescent="0.3">
      <c r="J174" s="10">
        <v>44461</v>
      </c>
      <c r="K174">
        <v>600</v>
      </c>
      <c r="L174">
        <f t="shared" si="4"/>
        <v>-2.3609865639133736E-2</v>
      </c>
      <c r="M174">
        <v>16925.820313</v>
      </c>
      <c r="N174">
        <f t="shared" si="5"/>
        <v>8.9637234794201943E-3</v>
      </c>
      <c r="O174">
        <v>50.7</v>
      </c>
      <c r="P174">
        <v>0</v>
      </c>
      <c r="Q174">
        <v>470.5</v>
      </c>
      <c r="R174">
        <v>-1.6068904939200213E-2</v>
      </c>
      <c r="S174">
        <v>26.25</v>
      </c>
      <c r="T174">
        <v>-1.3423020332140774E-2</v>
      </c>
    </row>
    <row r="175" spans="10:20" x14ac:dyDescent="0.3">
      <c r="J175" s="10">
        <v>44462</v>
      </c>
      <c r="K175">
        <v>586</v>
      </c>
      <c r="L175">
        <f t="shared" si="4"/>
        <v>3.4071583216143558E-3</v>
      </c>
      <c r="M175">
        <v>17078.220702999999</v>
      </c>
      <c r="N175">
        <f t="shared" si="5"/>
        <v>1.0598653378027447E-2</v>
      </c>
      <c r="O175">
        <v>50.7</v>
      </c>
      <c r="P175">
        <v>9.8136214483246706E-3</v>
      </c>
      <c r="Q175">
        <v>463</v>
      </c>
      <c r="R175">
        <v>1.2875714360045367E-2</v>
      </c>
      <c r="S175">
        <v>25.9</v>
      </c>
      <c r="T175">
        <v>1.3423020332140771E-2</v>
      </c>
    </row>
    <row r="176" spans="10:20" x14ac:dyDescent="0.3">
      <c r="J176" s="10">
        <v>44463</v>
      </c>
      <c r="K176">
        <v>588</v>
      </c>
      <c r="L176">
        <f t="shared" si="4"/>
        <v>1.6863806052004725E-2</v>
      </c>
      <c r="M176">
        <v>17260.189452999999</v>
      </c>
      <c r="N176">
        <f t="shared" si="5"/>
        <v>3.0994495549825107E-3</v>
      </c>
      <c r="O176">
        <v>51.2</v>
      </c>
      <c r="P176">
        <v>1.9512201312615277E-3</v>
      </c>
      <c r="Q176">
        <v>469</v>
      </c>
      <c r="R176">
        <v>0</v>
      </c>
      <c r="S176">
        <v>26.25</v>
      </c>
      <c r="T176">
        <v>1.9029501460860636E-3</v>
      </c>
    </row>
    <row r="177" spans="10:20" x14ac:dyDescent="0.3">
      <c r="J177" s="10">
        <v>44466</v>
      </c>
      <c r="K177">
        <v>598</v>
      </c>
      <c r="L177">
        <f t="shared" si="4"/>
        <v>6.6666913581892974E-3</v>
      </c>
      <c r="M177">
        <v>17313.769531000002</v>
      </c>
      <c r="N177">
        <f t="shared" si="5"/>
        <v>-7.6724119691461501E-3</v>
      </c>
      <c r="O177">
        <v>51.3</v>
      </c>
      <c r="P177">
        <v>-3.9062549670649885E-3</v>
      </c>
      <c r="Q177">
        <v>469</v>
      </c>
      <c r="R177">
        <v>-6.4171343206335402E-3</v>
      </c>
      <c r="S177">
        <v>26.3</v>
      </c>
      <c r="T177">
        <v>3.7950709685515343E-3</v>
      </c>
    </row>
    <row r="178" spans="10:20" x14ac:dyDescent="0.3">
      <c r="J178" s="10">
        <v>44467</v>
      </c>
      <c r="K178">
        <v>602</v>
      </c>
      <c r="L178">
        <f t="shared" si="4"/>
        <v>-1.3378125946176087E-2</v>
      </c>
      <c r="M178">
        <v>17181.439452999999</v>
      </c>
      <c r="N178">
        <f t="shared" si="5"/>
        <v>-1.915500403224293E-2</v>
      </c>
      <c r="O178">
        <v>51.1</v>
      </c>
      <c r="P178">
        <v>-1.958864485333034E-3</v>
      </c>
      <c r="Q178">
        <v>466</v>
      </c>
      <c r="R178">
        <v>-2.8293508642611865E-2</v>
      </c>
      <c r="S178">
        <v>26.4</v>
      </c>
      <c r="T178">
        <v>0</v>
      </c>
    </row>
    <row r="179" spans="10:20" x14ac:dyDescent="0.3">
      <c r="J179" s="10">
        <v>44468</v>
      </c>
      <c r="K179">
        <v>594</v>
      </c>
      <c r="L179">
        <f t="shared" si="4"/>
        <v>-2.3851215822179909E-2</v>
      </c>
      <c r="M179">
        <v>16855.460938</v>
      </c>
      <c r="N179">
        <f t="shared" si="5"/>
        <v>4.694181574485686E-3</v>
      </c>
      <c r="O179">
        <v>51</v>
      </c>
      <c r="P179">
        <v>-7.874056430905883E-3</v>
      </c>
      <c r="Q179">
        <v>453</v>
      </c>
      <c r="R179">
        <v>-3.1392712407862719E-2</v>
      </c>
      <c r="S179">
        <v>26.4</v>
      </c>
      <c r="T179">
        <v>-1.8957351648990896E-3</v>
      </c>
    </row>
    <row r="180" spans="10:20" x14ac:dyDescent="0.3">
      <c r="J180" s="10">
        <v>44469</v>
      </c>
      <c r="K180">
        <v>580</v>
      </c>
      <c r="L180">
        <f t="shared" si="4"/>
        <v>0</v>
      </c>
      <c r="M180">
        <v>16934.769531000002</v>
      </c>
      <c r="N180">
        <f t="shared" si="5"/>
        <v>-2.1721297902930339E-2</v>
      </c>
      <c r="O180">
        <v>50.6</v>
      </c>
      <c r="P180">
        <v>7.8740564309058656E-3</v>
      </c>
      <c r="Q180">
        <v>439</v>
      </c>
      <c r="R180">
        <v>7.9410513728129049E-3</v>
      </c>
      <c r="S180">
        <v>26.35</v>
      </c>
      <c r="T180">
        <v>-1.8993358036525163E-3</v>
      </c>
    </row>
    <row r="181" spans="10:20" x14ac:dyDescent="0.3">
      <c r="J181" s="10">
        <v>44470</v>
      </c>
      <c r="K181">
        <v>580</v>
      </c>
      <c r="L181">
        <f t="shared" si="4"/>
        <v>-1.0398707220898622E-2</v>
      </c>
      <c r="M181">
        <v>16570.890625</v>
      </c>
      <c r="N181">
        <f t="shared" si="5"/>
        <v>-9.8572514683920986E-3</v>
      </c>
      <c r="O181">
        <v>51</v>
      </c>
      <c r="P181">
        <v>-1.5810606026642204E-2</v>
      </c>
      <c r="Q181">
        <v>442.5</v>
      </c>
      <c r="R181">
        <v>-5.6959031923227869E-2</v>
      </c>
      <c r="S181">
        <v>26.3</v>
      </c>
      <c r="T181">
        <v>-7.633624855071095E-3</v>
      </c>
    </row>
    <row r="182" spans="10:20" x14ac:dyDescent="0.3">
      <c r="J182" s="10">
        <v>44473</v>
      </c>
      <c r="K182">
        <v>574</v>
      </c>
      <c r="L182">
        <f t="shared" si="4"/>
        <v>-3.4904049397684908E-3</v>
      </c>
      <c r="M182">
        <v>16408.349609000001</v>
      </c>
      <c r="N182">
        <f t="shared" si="5"/>
        <v>3.1884314456805331E-3</v>
      </c>
      <c r="O182">
        <v>50.2</v>
      </c>
      <c r="P182">
        <v>-3.9920212695375608E-3</v>
      </c>
      <c r="Q182">
        <v>418</v>
      </c>
      <c r="R182">
        <v>-2.0544529231632223E-2</v>
      </c>
      <c r="S182">
        <v>26.1</v>
      </c>
      <c r="T182">
        <v>-3.8387763071657129E-3</v>
      </c>
    </row>
    <row r="183" spans="10:20" x14ac:dyDescent="0.3">
      <c r="J183" s="10">
        <v>44474</v>
      </c>
      <c r="K183">
        <v>572</v>
      </c>
      <c r="L183">
        <f t="shared" si="4"/>
        <v>0</v>
      </c>
      <c r="M183">
        <v>16460.75</v>
      </c>
      <c r="N183">
        <f t="shared" si="5"/>
        <v>-4.1145750405663598E-3</v>
      </c>
      <c r="O183">
        <v>50</v>
      </c>
      <c r="P183">
        <v>5.9820716775474689E-3</v>
      </c>
      <c r="Q183">
        <v>409.5</v>
      </c>
      <c r="R183">
        <v>1.8149318505677269E-2</v>
      </c>
      <c r="S183">
        <v>26</v>
      </c>
      <c r="T183">
        <v>-3.8535693159900777E-3</v>
      </c>
    </row>
    <row r="184" spans="10:20" x14ac:dyDescent="0.3">
      <c r="J184" s="10">
        <v>44475</v>
      </c>
      <c r="K184">
        <v>572</v>
      </c>
      <c r="L184">
        <f t="shared" si="4"/>
        <v>-1.7497817237877064E-3</v>
      </c>
      <c r="M184">
        <v>16393.160156000002</v>
      </c>
      <c r="N184">
        <f t="shared" si="5"/>
        <v>1.9374093762109572E-2</v>
      </c>
      <c r="O184">
        <v>50.3</v>
      </c>
      <c r="P184">
        <v>-7.9840743482205313E-3</v>
      </c>
      <c r="Q184">
        <v>417</v>
      </c>
      <c r="R184">
        <v>-3.4149659852118479E-2</v>
      </c>
      <c r="S184">
        <v>25.9</v>
      </c>
      <c r="T184">
        <v>5.7747994938839578E-3</v>
      </c>
    </row>
    <row r="185" spans="10:20" x14ac:dyDescent="0.3">
      <c r="J185" s="10">
        <v>44476</v>
      </c>
      <c r="K185">
        <v>571</v>
      </c>
      <c r="L185">
        <f t="shared" si="4"/>
        <v>1.5638893884454729E-2</v>
      </c>
      <c r="M185">
        <v>16713.859375</v>
      </c>
      <c r="N185">
        <f t="shared" si="5"/>
        <v>-4.4030202826702124E-3</v>
      </c>
      <c r="O185">
        <v>49.9</v>
      </c>
      <c r="P185">
        <v>9.9701723198498508E-3</v>
      </c>
      <c r="Q185">
        <v>403</v>
      </c>
      <c r="R185">
        <v>3.0546052348819807E-2</v>
      </c>
      <c r="S185">
        <v>26.05</v>
      </c>
      <c r="T185">
        <v>7.6482208382568188E-3</v>
      </c>
    </row>
    <row r="186" spans="10:20" x14ac:dyDescent="0.3">
      <c r="J186" s="10">
        <v>44477</v>
      </c>
      <c r="K186">
        <v>580</v>
      </c>
      <c r="L186">
        <f t="shared" si="4"/>
        <v>-8.6580627431145415E-3</v>
      </c>
      <c r="M186">
        <v>16640.429688</v>
      </c>
      <c r="N186">
        <f t="shared" si="5"/>
        <v>-1.0729547276335445E-2</v>
      </c>
      <c r="O186">
        <v>50.4</v>
      </c>
      <c r="P186">
        <v>0</v>
      </c>
      <c r="Q186">
        <v>415.5</v>
      </c>
      <c r="R186">
        <v>-1.3325454597149396E-2</v>
      </c>
      <c r="S186">
        <v>26.25</v>
      </c>
      <c r="T186">
        <v>-9.5694510161506725E-3</v>
      </c>
    </row>
    <row r="187" spans="10:20" x14ac:dyDescent="0.3">
      <c r="J187" s="10">
        <v>44481</v>
      </c>
      <c r="K187">
        <v>575</v>
      </c>
      <c r="L187">
        <f t="shared" si="4"/>
        <v>0</v>
      </c>
      <c r="M187">
        <v>16462.839843999998</v>
      </c>
      <c r="N187">
        <f t="shared" si="5"/>
        <v>-7.0007420595736853E-3</v>
      </c>
      <c r="O187">
        <v>50.4</v>
      </c>
      <c r="P187">
        <v>-3.9761483796392945E-3</v>
      </c>
      <c r="Q187">
        <v>410</v>
      </c>
      <c r="R187">
        <v>9.7088141269609032E-3</v>
      </c>
      <c r="S187">
        <v>26</v>
      </c>
      <c r="T187">
        <v>5.7526524894498414E-3</v>
      </c>
    </row>
    <row r="188" spans="10:20" x14ac:dyDescent="0.3">
      <c r="J188" s="10">
        <v>44482</v>
      </c>
      <c r="K188">
        <v>575</v>
      </c>
      <c r="L188">
        <f t="shared" si="4"/>
        <v>-6.980831141340205E-3</v>
      </c>
      <c r="M188">
        <v>16347.990234000001</v>
      </c>
      <c r="N188">
        <f t="shared" si="5"/>
        <v>2.4004129141526106E-3</v>
      </c>
      <c r="O188">
        <v>50.2</v>
      </c>
      <c r="P188">
        <v>5.9583095836306249E-3</v>
      </c>
      <c r="Q188">
        <v>414</v>
      </c>
      <c r="R188">
        <v>-2.9413885206293341E-2</v>
      </c>
      <c r="S188">
        <v>26.15</v>
      </c>
      <c r="T188">
        <v>0</v>
      </c>
    </row>
    <row r="189" spans="10:20" x14ac:dyDescent="0.3">
      <c r="J189" s="10">
        <v>44483</v>
      </c>
      <c r="K189">
        <v>571</v>
      </c>
      <c r="L189">
        <f t="shared" si="4"/>
        <v>3.496507058729306E-3</v>
      </c>
      <c r="M189">
        <v>16387.279297000001</v>
      </c>
      <c r="N189">
        <f t="shared" si="5"/>
        <v>2.3753202453669336E-2</v>
      </c>
      <c r="O189">
        <v>50.5</v>
      </c>
      <c r="P189">
        <v>-1.1952333523841171E-2</v>
      </c>
      <c r="Q189">
        <v>402</v>
      </c>
      <c r="R189">
        <v>8.6687849364464852E-3</v>
      </c>
      <c r="S189">
        <v>26.15</v>
      </c>
      <c r="T189">
        <v>-1.9138761822840532E-3</v>
      </c>
    </row>
    <row r="190" spans="10:20" x14ac:dyDescent="0.3">
      <c r="J190" s="10">
        <v>44484</v>
      </c>
      <c r="K190">
        <v>573</v>
      </c>
      <c r="L190">
        <f t="shared" si="4"/>
        <v>4.6043938501406798E-2</v>
      </c>
      <c r="M190">
        <v>16781.189452999999</v>
      </c>
      <c r="N190">
        <f t="shared" si="5"/>
        <v>-4.5229154431644459E-3</v>
      </c>
      <c r="O190">
        <v>49.9</v>
      </c>
      <c r="P190">
        <v>4.0000053333461372E-3</v>
      </c>
      <c r="Q190">
        <v>405.5</v>
      </c>
      <c r="R190">
        <v>2.7965348243333937E-2</v>
      </c>
      <c r="S190">
        <v>26.1</v>
      </c>
      <c r="T190">
        <v>3.8240964384032546E-3</v>
      </c>
    </row>
    <row r="191" spans="10:20" x14ac:dyDescent="0.3">
      <c r="J191" s="10">
        <v>44487</v>
      </c>
      <c r="K191">
        <v>600</v>
      </c>
      <c r="L191">
        <f t="shared" si="4"/>
        <v>-1.6807118316381289E-2</v>
      </c>
      <c r="M191">
        <v>16705.460938</v>
      </c>
      <c r="N191">
        <f t="shared" si="5"/>
        <v>1.1617593253832164E-2</v>
      </c>
      <c r="O191">
        <v>50.1</v>
      </c>
      <c r="P191">
        <v>-6.0060240602119218E-3</v>
      </c>
      <c r="Q191">
        <v>417</v>
      </c>
      <c r="R191">
        <v>-1.5710292906318552E-2</v>
      </c>
      <c r="S191">
        <v>26.2</v>
      </c>
      <c r="T191">
        <v>0</v>
      </c>
    </row>
    <row r="192" spans="10:20" x14ac:dyDescent="0.3">
      <c r="J192" s="10">
        <v>44488</v>
      </c>
      <c r="K192">
        <v>590</v>
      </c>
      <c r="L192">
        <f t="shared" si="4"/>
        <v>1.6807118316381191E-2</v>
      </c>
      <c r="M192">
        <v>16900.669922000001</v>
      </c>
      <c r="N192">
        <f t="shared" si="5"/>
        <v>-7.6059093082214431E-4</v>
      </c>
      <c r="O192">
        <v>49.8</v>
      </c>
      <c r="P192">
        <v>-1.4155949230132298E-2</v>
      </c>
      <c r="Q192">
        <v>410.5</v>
      </c>
      <c r="R192">
        <v>2.0494991029654887E-2</v>
      </c>
      <c r="S192">
        <v>26.2</v>
      </c>
      <c r="T192">
        <v>1.906578270581669E-3</v>
      </c>
    </row>
    <row r="193" spans="10:20" x14ac:dyDescent="0.3">
      <c r="J193" s="10">
        <v>44489</v>
      </c>
      <c r="K193">
        <v>600</v>
      </c>
      <c r="L193">
        <f t="shared" si="4"/>
        <v>-3.3389012655145986E-3</v>
      </c>
      <c r="M193">
        <v>16887.820313</v>
      </c>
      <c r="N193">
        <f t="shared" si="5"/>
        <v>1.0003472728347528E-4</v>
      </c>
      <c r="O193">
        <v>49.1</v>
      </c>
      <c r="P193">
        <v>-1.5392812901171527E-2</v>
      </c>
      <c r="Q193">
        <v>419</v>
      </c>
      <c r="R193">
        <v>1.6568426347232705E-2</v>
      </c>
      <c r="S193">
        <v>26.25</v>
      </c>
      <c r="T193">
        <v>1.9029501460860636E-3</v>
      </c>
    </row>
    <row r="194" spans="10:20" x14ac:dyDescent="0.3">
      <c r="J194" s="10">
        <v>44490</v>
      </c>
      <c r="K194">
        <v>598</v>
      </c>
      <c r="L194">
        <f t="shared" si="4"/>
        <v>-3.3500868852819744E-3</v>
      </c>
      <c r="M194">
        <v>16889.509765999999</v>
      </c>
      <c r="N194">
        <f t="shared" si="5"/>
        <v>-4.5563757751345548E-5</v>
      </c>
      <c r="O194">
        <v>48.35</v>
      </c>
      <c r="P194">
        <v>8.2389755445528619E-3</v>
      </c>
      <c r="Q194">
        <v>426</v>
      </c>
      <c r="R194">
        <v>-1.5375820362109608E-2</v>
      </c>
      <c r="S194">
        <v>26.3</v>
      </c>
      <c r="T194">
        <v>7.5757938084577226E-3</v>
      </c>
    </row>
    <row r="195" spans="10:20" x14ac:dyDescent="0.3">
      <c r="J195" s="10">
        <v>44491</v>
      </c>
      <c r="K195">
        <v>596</v>
      </c>
      <c r="L195">
        <f t="shared" ref="L195:L258" si="6">LN(K196/K195)</f>
        <v>6.6889881507967101E-3</v>
      </c>
      <c r="M195">
        <v>16888.740234000001</v>
      </c>
      <c r="N195">
        <f t="shared" ref="N195:N258" si="7">LN(M196/M195)</f>
        <v>3.2560774522560199E-4</v>
      </c>
      <c r="O195">
        <v>48.75</v>
      </c>
      <c r="P195">
        <v>1.0251154152453505E-3</v>
      </c>
      <c r="Q195">
        <v>419.5</v>
      </c>
      <c r="R195">
        <v>4.7562515346492758E-3</v>
      </c>
      <c r="S195">
        <v>26.5</v>
      </c>
      <c r="T195">
        <v>-1.8885746878681362E-3</v>
      </c>
    </row>
    <row r="196" spans="10:20" x14ac:dyDescent="0.3">
      <c r="J196" s="10">
        <v>44494</v>
      </c>
      <c r="K196">
        <v>600</v>
      </c>
      <c r="L196">
        <f t="shared" si="6"/>
        <v>-1.1735256218420965E-2</v>
      </c>
      <c r="M196">
        <v>16894.240234000001</v>
      </c>
      <c r="N196">
        <f t="shared" si="7"/>
        <v>8.2585481592232796E-3</v>
      </c>
      <c r="O196">
        <v>48.8</v>
      </c>
      <c r="P196">
        <v>-1.133448507410653E-2</v>
      </c>
      <c r="Q196">
        <v>421.5</v>
      </c>
      <c r="R196">
        <v>1.2964235786714474E-2</v>
      </c>
      <c r="S196">
        <v>26.45</v>
      </c>
      <c r="T196">
        <v>-3.7878833169369803E-3</v>
      </c>
    </row>
    <row r="197" spans="10:20" x14ac:dyDescent="0.3">
      <c r="J197" s="10">
        <v>44495</v>
      </c>
      <c r="K197">
        <v>593</v>
      </c>
      <c r="L197">
        <f t="shared" si="6"/>
        <v>1.0067199117723941E-2</v>
      </c>
      <c r="M197">
        <v>17034.339843999998</v>
      </c>
      <c r="N197">
        <f t="shared" si="7"/>
        <v>2.3577990894240765E-3</v>
      </c>
      <c r="O197">
        <v>48.25</v>
      </c>
      <c r="P197">
        <v>4.1365105517802755E-3</v>
      </c>
      <c r="Q197">
        <v>427</v>
      </c>
      <c r="R197">
        <v>1.1702751481902445E-3</v>
      </c>
      <c r="S197">
        <v>26.35</v>
      </c>
      <c r="T197">
        <v>1.1320875624482075E-2</v>
      </c>
    </row>
    <row r="198" spans="10:20" x14ac:dyDescent="0.3">
      <c r="J198" s="10">
        <v>44496</v>
      </c>
      <c r="K198">
        <v>599</v>
      </c>
      <c r="L198">
        <f t="shared" si="6"/>
        <v>0</v>
      </c>
      <c r="M198">
        <v>17074.550781000002</v>
      </c>
      <c r="N198">
        <f t="shared" si="7"/>
        <v>-1.9298720217074395E-3</v>
      </c>
      <c r="O198">
        <v>48.45</v>
      </c>
      <c r="P198">
        <v>-2.0661164374718927E-3</v>
      </c>
      <c r="Q198">
        <v>427.5</v>
      </c>
      <c r="R198">
        <v>6.9930354909706043E-3</v>
      </c>
      <c r="S198">
        <v>26.65</v>
      </c>
      <c r="T198">
        <v>3.7453227301621132E-3</v>
      </c>
    </row>
    <row r="199" spans="10:20" x14ac:dyDescent="0.3">
      <c r="J199" s="10">
        <v>44497</v>
      </c>
      <c r="K199">
        <v>599</v>
      </c>
      <c r="L199">
        <f t="shared" si="6"/>
        <v>-6.700192569819562E-3</v>
      </c>
      <c r="M199">
        <v>17041.630859000001</v>
      </c>
      <c r="N199">
        <f t="shared" si="7"/>
        <v>-3.1867338760204257E-3</v>
      </c>
      <c r="O199">
        <v>48.35</v>
      </c>
      <c r="P199">
        <v>3.0975760441341845E-3</v>
      </c>
      <c r="Q199">
        <v>430.5</v>
      </c>
      <c r="R199">
        <v>1.8412487944452306E-2</v>
      </c>
      <c r="S199">
        <v>26.75</v>
      </c>
      <c r="T199">
        <v>-5.62325755436212E-3</v>
      </c>
    </row>
    <row r="200" spans="10:20" x14ac:dyDescent="0.3">
      <c r="J200" s="10">
        <v>44498</v>
      </c>
      <c r="K200">
        <v>595</v>
      </c>
      <c r="L200">
        <f t="shared" si="6"/>
        <v>-8.4388686458645949E-3</v>
      </c>
      <c r="M200">
        <v>16987.410156000002</v>
      </c>
      <c r="N200">
        <f t="shared" si="7"/>
        <v>4.7469497047653445E-3</v>
      </c>
      <c r="O200">
        <v>48.5</v>
      </c>
      <c r="P200">
        <v>-5.1679701584425612E-3</v>
      </c>
      <c r="Q200">
        <v>438.5</v>
      </c>
      <c r="R200">
        <v>-1.031527771183291E-2</v>
      </c>
      <c r="S200">
        <v>26.6</v>
      </c>
      <c r="T200">
        <v>-1.8814680997056199E-3</v>
      </c>
    </row>
    <row r="201" spans="10:20" x14ac:dyDescent="0.3">
      <c r="J201" s="10">
        <v>44501</v>
      </c>
      <c r="K201">
        <v>590</v>
      </c>
      <c r="L201">
        <f t="shared" si="6"/>
        <v>0</v>
      </c>
      <c r="M201">
        <v>17068.240234000001</v>
      </c>
      <c r="N201">
        <f t="shared" si="7"/>
        <v>-1.3297691325191917E-4</v>
      </c>
      <c r="O201">
        <v>48.25</v>
      </c>
      <c r="P201">
        <v>0</v>
      </c>
      <c r="Q201">
        <v>434</v>
      </c>
      <c r="R201">
        <v>-1.6260520871780291E-2</v>
      </c>
      <c r="S201">
        <v>26.55</v>
      </c>
      <c r="T201">
        <v>3.7594029239055244E-3</v>
      </c>
    </row>
    <row r="202" spans="10:20" x14ac:dyDescent="0.3">
      <c r="J202" s="10">
        <v>44502</v>
      </c>
      <c r="K202">
        <v>590</v>
      </c>
      <c r="L202">
        <f t="shared" si="6"/>
        <v>3.3840979842404942E-3</v>
      </c>
      <c r="M202">
        <v>17065.970702999999</v>
      </c>
      <c r="N202">
        <f t="shared" si="7"/>
        <v>3.2870766655865146E-3</v>
      </c>
      <c r="O202">
        <v>48.25</v>
      </c>
      <c r="P202">
        <v>-2.0746895408603554E-3</v>
      </c>
      <c r="Q202">
        <v>427</v>
      </c>
      <c r="R202">
        <v>-4.0626853530271109E-2</v>
      </c>
      <c r="S202">
        <v>26.65</v>
      </c>
      <c r="T202">
        <v>1.874414794350352E-3</v>
      </c>
    </row>
    <row r="203" spans="10:20" x14ac:dyDescent="0.3">
      <c r="J203" s="10">
        <v>44503</v>
      </c>
      <c r="K203">
        <v>592</v>
      </c>
      <c r="L203">
        <f t="shared" si="6"/>
        <v>0</v>
      </c>
      <c r="M203">
        <v>17122.160156000002</v>
      </c>
      <c r="N203">
        <f t="shared" si="7"/>
        <v>-2.5321352830872754E-3</v>
      </c>
      <c r="O203">
        <v>48.15</v>
      </c>
      <c r="P203">
        <v>0</v>
      </c>
      <c r="Q203">
        <v>410</v>
      </c>
      <c r="R203">
        <v>3.0032287098875076E-2</v>
      </c>
      <c r="S203">
        <v>26.7</v>
      </c>
      <c r="T203">
        <v>0</v>
      </c>
    </row>
    <row r="204" spans="10:20" x14ac:dyDescent="0.3">
      <c r="J204" s="10">
        <v>44504</v>
      </c>
      <c r="K204">
        <v>592</v>
      </c>
      <c r="L204">
        <f t="shared" si="6"/>
        <v>-8.4818150559092306E-3</v>
      </c>
      <c r="M204">
        <v>17078.859375</v>
      </c>
      <c r="N204">
        <f t="shared" si="7"/>
        <v>1.2685912493646829E-2</v>
      </c>
      <c r="O204">
        <v>48.15</v>
      </c>
      <c r="P204">
        <v>-1.0389611324190292E-3</v>
      </c>
      <c r="Q204">
        <v>422.5</v>
      </c>
      <c r="R204">
        <v>1.1827322490493941E-3</v>
      </c>
      <c r="S204">
        <v>26.7</v>
      </c>
      <c r="T204">
        <v>0</v>
      </c>
    </row>
    <row r="205" spans="10:20" x14ac:dyDescent="0.3">
      <c r="J205" s="10">
        <v>44505</v>
      </c>
      <c r="K205">
        <v>587</v>
      </c>
      <c r="L205">
        <f t="shared" si="6"/>
        <v>2.1904835388049829E-2</v>
      </c>
      <c r="M205">
        <v>17296.900390999999</v>
      </c>
      <c r="N205">
        <f t="shared" si="7"/>
        <v>6.821857743153698E-3</v>
      </c>
      <c r="O205">
        <v>48.1</v>
      </c>
      <c r="P205">
        <v>1.0389611324190385E-3</v>
      </c>
      <c r="Q205">
        <v>423</v>
      </c>
      <c r="R205">
        <v>5.8927689671509197E-3</v>
      </c>
      <c r="S205">
        <v>26.7</v>
      </c>
      <c r="T205">
        <v>3.7383221106071581E-3</v>
      </c>
    </row>
    <row r="206" spans="10:20" x14ac:dyDescent="0.3">
      <c r="J206" s="10">
        <v>44508</v>
      </c>
      <c r="K206">
        <v>600</v>
      </c>
      <c r="L206">
        <f t="shared" si="6"/>
        <v>3.3277900926747457E-3</v>
      </c>
      <c r="M206">
        <v>17415.300781000002</v>
      </c>
      <c r="N206">
        <f t="shared" si="7"/>
        <v>7.2123103222029097E-3</v>
      </c>
      <c r="O206">
        <v>48.15</v>
      </c>
      <c r="P206">
        <v>1.6478230732384899E-2</v>
      </c>
      <c r="Q206">
        <v>425.5</v>
      </c>
      <c r="R206">
        <v>-1.5394028091291053E-2</v>
      </c>
      <c r="S206">
        <v>26.8</v>
      </c>
      <c r="T206">
        <v>3.7243990909822727E-3</v>
      </c>
    </row>
    <row r="207" spans="10:20" x14ac:dyDescent="0.3">
      <c r="J207" s="10">
        <v>44509</v>
      </c>
      <c r="K207">
        <v>602</v>
      </c>
      <c r="L207">
        <f t="shared" si="6"/>
        <v>1.4839513862774217E-2</v>
      </c>
      <c r="M207">
        <v>17541.359375</v>
      </c>
      <c r="N207">
        <f t="shared" si="7"/>
        <v>1.0421932461503294E-3</v>
      </c>
      <c r="O207">
        <v>48.95</v>
      </c>
      <c r="P207">
        <v>-3.0690561174179947E-3</v>
      </c>
      <c r="Q207">
        <v>419</v>
      </c>
      <c r="R207">
        <v>2.358599900587929E-2</v>
      </c>
      <c r="S207">
        <v>26.9</v>
      </c>
      <c r="T207">
        <v>3.7105793965357746E-3</v>
      </c>
    </row>
    <row r="208" spans="10:20" x14ac:dyDescent="0.3">
      <c r="J208" s="10">
        <v>44510</v>
      </c>
      <c r="K208">
        <v>611</v>
      </c>
      <c r="L208">
        <f t="shared" si="6"/>
        <v>1.635323340730838E-3</v>
      </c>
      <c r="M208">
        <v>17559.650390999999</v>
      </c>
      <c r="N208">
        <f t="shared" si="7"/>
        <v>-6.1196546559415645E-3</v>
      </c>
      <c r="O208">
        <v>48.8</v>
      </c>
      <c r="P208">
        <v>-2.0512827705572493E-3</v>
      </c>
      <c r="Q208">
        <v>429</v>
      </c>
      <c r="R208">
        <v>2.3282897595911681E-3</v>
      </c>
      <c r="S208">
        <v>27</v>
      </c>
      <c r="T208">
        <v>1.2879662863661238E-2</v>
      </c>
    </row>
    <row r="209" spans="10:20" x14ac:dyDescent="0.3">
      <c r="J209" s="10">
        <v>44511</v>
      </c>
      <c r="K209">
        <v>612</v>
      </c>
      <c r="L209">
        <f t="shared" si="6"/>
        <v>-9.8522964430115944E-3</v>
      </c>
      <c r="M209">
        <v>17452.519531000002</v>
      </c>
      <c r="N209">
        <f t="shared" si="7"/>
        <v>3.752369730259613E-3</v>
      </c>
      <c r="O209">
        <v>48.7</v>
      </c>
      <c r="P209">
        <v>2.0512827705573612E-3</v>
      </c>
      <c r="Q209">
        <v>430</v>
      </c>
      <c r="R209">
        <v>-1.1634672632980698E-3</v>
      </c>
      <c r="S209">
        <v>27.35</v>
      </c>
      <c r="T209">
        <v>1.4519311324453148E-2</v>
      </c>
    </row>
    <row r="210" spans="10:20" x14ac:dyDescent="0.3">
      <c r="J210" s="10">
        <v>44512</v>
      </c>
      <c r="K210">
        <v>606</v>
      </c>
      <c r="L210">
        <f t="shared" si="6"/>
        <v>-3.3057881344995439E-3</v>
      </c>
      <c r="M210">
        <v>17518.130859000001</v>
      </c>
      <c r="N210">
        <f t="shared" si="7"/>
        <v>6.6191555446098692E-3</v>
      </c>
      <c r="O210">
        <v>48.8</v>
      </c>
      <c r="P210">
        <v>-2.0512827705572493E-3</v>
      </c>
      <c r="Q210">
        <v>429.5</v>
      </c>
      <c r="R210">
        <v>0</v>
      </c>
      <c r="S210">
        <v>27.75</v>
      </c>
      <c r="T210">
        <v>-5.4200674693391446E-3</v>
      </c>
    </row>
    <row r="211" spans="10:20" x14ac:dyDescent="0.3">
      <c r="J211" s="10">
        <v>44515</v>
      </c>
      <c r="K211">
        <v>604</v>
      </c>
      <c r="L211">
        <f t="shared" si="6"/>
        <v>6.6006840313520927E-3</v>
      </c>
      <c r="M211">
        <v>17634.470702999999</v>
      </c>
      <c r="N211">
        <f t="shared" si="7"/>
        <v>3.3209279610151949E-3</v>
      </c>
      <c r="O211">
        <v>48.7</v>
      </c>
      <c r="P211">
        <v>-2.055499182095999E-3</v>
      </c>
      <c r="Q211">
        <v>429.5</v>
      </c>
      <c r="R211">
        <v>2.8688140653388157E-2</v>
      </c>
      <c r="S211">
        <v>27.6</v>
      </c>
      <c r="T211">
        <v>1.2601426878003795E-2</v>
      </c>
    </row>
    <row r="212" spans="10:20" x14ac:dyDescent="0.3">
      <c r="J212" s="10">
        <v>44516</v>
      </c>
      <c r="K212">
        <v>608</v>
      </c>
      <c r="L212">
        <f t="shared" si="6"/>
        <v>3.2840752011900187E-3</v>
      </c>
      <c r="M212">
        <v>17693.130859000001</v>
      </c>
      <c r="N212">
        <f t="shared" si="7"/>
        <v>3.9996592330478172E-3</v>
      </c>
      <c r="O212">
        <v>48.6</v>
      </c>
      <c r="P212">
        <v>1.0282777255658433E-3</v>
      </c>
      <c r="Q212">
        <v>442</v>
      </c>
      <c r="R212">
        <v>-1.2521506798041185E-2</v>
      </c>
      <c r="S212">
        <v>27.95</v>
      </c>
      <c r="T212">
        <v>-1.7905107737882331E-3</v>
      </c>
    </row>
    <row r="213" spans="10:20" x14ac:dyDescent="0.3">
      <c r="J213" s="10">
        <v>44517</v>
      </c>
      <c r="K213">
        <v>610</v>
      </c>
      <c r="L213">
        <f t="shared" si="6"/>
        <v>0</v>
      </c>
      <c r="M213">
        <v>17764.039063</v>
      </c>
      <c r="N213">
        <f t="shared" si="7"/>
        <v>4.3437333534098836E-3</v>
      </c>
      <c r="O213">
        <v>48.65</v>
      </c>
      <c r="P213">
        <v>-2.057613894680154E-3</v>
      </c>
      <c r="Q213">
        <v>436.5</v>
      </c>
      <c r="R213">
        <v>2.6004857135328175E-2</v>
      </c>
      <c r="S213">
        <v>27.9</v>
      </c>
      <c r="T213">
        <v>1.7905107737882938E-3</v>
      </c>
    </row>
    <row r="214" spans="10:20" x14ac:dyDescent="0.3">
      <c r="J214" s="10">
        <v>44518</v>
      </c>
      <c r="K214">
        <v>610</v>
      </c>
      <c r="L214">
        <f t="shared" si="6"/>
        <v>4.9059787688544056E-3</v>
      </c>
      <c r="M214">
        <v>17841.369140999999</v>
      </c>
      <c r="N214">
        <f t="shared" si="7"/>
        <v>-1.2932587962411644E-3</v>
      </c>
      <c r="O214">
        <v>48.55</v>
      </c>
      <c r="P214">
        <v>-5.1626340788069429E-3</v>
      </c>
      <c r="Q214">
        <v>448</v>
      </c>
      <c r="R214">
        <v>1.7699577099400857E-2</v>
      </c>
      <c r="S214">
        <v>27.95</v>
      </c>
      <c r="T214">
        <v>0</v>
      </c>
    </row>
    <row r="215" spans="10:20" x14ac:dyDescent="0.3">
      <c r="J215" s="10">
        <v>44519</v>
      </c>
      <c r="K215">
        <v>613</v>
      </c>
      <c r="L215">
        <f t="shared" si="6"/>
        <v>8.1235215214793474E-3</v>
      </c>
      <c r="M215">
        <v>17818.310547000001</v>
      </c>
      <c r="N215">
        <f t="shared" si="7"/>
        <v>-8.2934968332087184E-4</v>
      </c>
      <c r="O215">
        <v>48.3</v>
      </c>
      <c r="P215">
        <v>0</v>
      </c>
      <c r="Q215">
        <v>456</v>
      </c>
      <c r="R215">
        <v>1.5234244571847987E-2</v>
      </c>
      <c r="S215">
        <v>27.95</v>
      </c>
      <c r="T215">
        <v>-1.0791471632764432E-2</v>
      </c>
    </row>
    <row r="216" spans="10:20" x14ac:dyDescent="0.3">
      <c r="J216" s="10">
        <v>44522</v>
      </c>
      <c r="K216">
        <v>618</v>
      </c>
      <c r="L216">
        <f t="shared" si="6"/>
        <v>-4.8661896511728994E-3</v>
      </c>
      <c r="M216">
        <v>17803.539063</v>
      </c>
      <c r="N216">
        <f t="shared" si="7"/>
        <v>-7.7486289143776912E-3</v>
      </c>
      <c r="O216">
        <v>48.3</v>
      </c>
      <c r="P216">
        <v>-8.3160562416573925E-3</v>
      </c>
      <c r="Q216">
        <v>463</v>
      </c>
      <c r="R216">
        <v>6.4585800394117284E-3</v>
      </c>
      <c r="S216">
        <v>27.65</v>
      </c>
      <c r="T216">
        <v>-5.4397232958180979E-3</v>
      </c>
    </row>
    <row r="217" spans="10:20" x14ac:dyDescent="0.3">
      <c r="J217" s="10">
        <v>44523</v>
      </c>
      <c r="K217">
        <v>615</v>
      </c>
      <c r="L217">
        <f t="shared" si="6"/>
        <v>-4.8899852941917919E-3</v>
      </c>
      <c r="M217">
        <v>17666.119140999999</v>
      </c>
      <c r="N217">
        <f t="shared" si="7"/>
        <v>-1.3367614499934027E-3</v>
      </c>
      <c r="O217">
        <v>47.9</v>
      </c>
      <c r="P217">
        <v>-2.0898649194592421E-3</v>
      </c>
      <c r="Q217">
        <v>466</v>
      </c>
      <c r="R217">
        <v>-6.4585800394118195E-3</v>
      </c>
      <c r="S217">
        <v>27.5</v>
      </c>
      <c r="T217">
        <v>-3.6429912785010919E-3</v>
      </c>
    </row>
    <row r="218" spans="10:20" x14ac:dyDescent="0.3">
      <c r="J218" s="10">
        <v>44524</v>
      </c>
      <c r="K218">
        <v>612</v>
      </c>
      <c r="L218">
        <f t="shared" si="6"/>
        <v>-1.4815085785140587E-2</v>
      </c>
      <c r="M218">
        <v>17642.519531000002</v>
      </c>
      <c r="N218">
        <f t="shared" si="7"/>
        <v>6.6124705453457098E-4</v>
      </c>
      <c r="O218">
        <v>47.8</v>
      </c>
      <c r="P218">
        <v>-7.3491144414733417E-3</v>
      </c>
      <c r="Q218">
        <v>463</v>
      </c>
      <c r="R218">
        <v>1.0741241831412616E-2</v>
      </c>
      <c r="S218">
        <v>27.4</v>
      </c>
      <c r="T218">
        <v>2.1661496781179467E-2</v>
      </c>
    </row>
    <row r="219" spans="10:20" x14ac:dyDescent="0.3">
      <c r="J219" s="10">
        <v>44525</v>
      </c>
      <c r="K219">
        <v>603</v>
      </c>
      <c r="L219">
        <f t="shared" si="6"/>
        <v>0</v>
      </c>
      <c r="M219">
        <v>17654.189452999999</v>
      </c>
      <c r="N219">
        <f t="shared" si="7"/>
        <v>-1.6263620389794918E-2</v>
      </c>
      <c r="O219">
        <v>47.45</v>
      </c>
      <c r="P219">
        <v>-6.3425159764705164E-3</v>
      </c>
      <c r="Q219">
        <v>468</v>
      </c>
      <c r="R219">
        <v>-6.4308903302904025E-3</v>
      </c>
      <c r="S219">
        <v>28</v>
      </c>
      <c r="T219">
        <v>-3.577821347884078E-3</v>
      </c>
    </row>
    <row r="220" spans="10:20" x14ac:dyDescent="0.3">
      <c r="J220" s="10">
        <v>44526</v>
      </c>
      <c r="K220">
        <v>603</v>
      </c>
      <c r="L220">
        <f t="shared" si="6"/>
        <v>-1.1676529661835629E-2</v>
      </c>
      <c r="M220">
        <v>17369.390625</v>
      </c>
      <c r="N220">
        <f t="shared" si="7"/>
        <v>-2.3806224513876809E-3</v>
      </c>
      <c r="O220">
        <v>47.15</v>
      </c>
      <c r="P220">
        <v>-1.3881696486155861E-2</v>
      </c>
      <c r="Q220">
        <v>465</v>
      </c>
      <c r="R220">
        <v>-2.8355225755125123E-2</v>
      </c>
      <c r="S220">
        <v>27.9</v>
      </c>
      <c r="T220">
        <v>-1.0810916104215506E-2</v>
      </c>
    </row>
    <row r="221" spans="10:20" x14ac:dyDescent="0.3">
      <c r="J221" s="10">
        <v>44529</v>
      </c>
      <c r="K221">
        <v>596</v>
      </c>
      <c r="L221">
        <f t="shared" si="6"/>
        <v>-5.0462680676242721E-3</v>
      </c>
      <c r="M221">
        <v>17328.089843999998</v>
      </c>
      <c r="N221">
        <f t="shared" si="7"/>
        <v>5.7354486419707905E-3</v>
      </c>
      <c r="O221">
        <v>46.5</v>
      </c>
      <c r="P221">
        <v>0</v>
      </c>
      <c r="Q221">
        <v>452</v>
      </c>
      <c r="R221">
        <v>1.6456761963510549E-2</v>
      </c>
      <c r="S221">
        <v>27.6</v>
      </c>
      <c r="T221">
        <v>-1.4598799421152749E-2</v>
      </c>
    </row>
    <row r="222" spans="10:20" x14ac:dyDescent="0.3">
      <c r="J222" s="10">
        <v>44530</v>
      </c>
      <c r="K222">
        <v>593</v>
      </c>
      <c r="L222">
        <f t="shared" si="6"/>
        <v>5.0462680676242192E-3</v>
      </c>
      <c r="M222">
        <v>17427.759765999999</v>
      </c>
      <c r="N222">
        <f t="shared" si="7"/>
        <v>9.0382518383434075E-3</v>
      </c>
      <c r="O222">
        <v>46.5</v>
      </c>
      <c r="P222">
        <v>-1.0810916104215617E-2</v>
      </c>
      <c r="Q222">
        <v>459.5</v>
      </c>
      <c r="R222">
        <v>-6.550241760718542E-3</v>
      </c>
      <c r="S222">
        <v>27.2</v>
      </c>
      <c r="T222">
        <v>-9.2336759469454407E-3</v>
      </c>
    </row>
    <row r="223" spans="10:20" x14ac:dyDescent="0.3">
      <c r="J223" s="10">
        <v>44531</v>
      </c>
      <c r="K223">
        <v>596</v>
      </c>
      <c r="L223">
        <f t="shared" si="6"/>
        <v>6.6889881507967101E-3</v>
      </c>
      <c r="M223">
        <v>17585.990234000001</v>
      </c>
      <c r="N223">
        <f t="shared" si="7"/>
        <v>7.8667751309394376E-3</v>
      </c>
      <c r="O223">
        <v>46</v>
      </c>
      <c r="P223">
        <v>1.2959144642505116E-2</v>
      </c>
      <c r="Q223">
        <v>456.5</v>
      </c>
      <c r="R223">
        <v>1.8448705552333064E-2</v>
      </c>
      <c r="S223">
        <v>26.95</v>
      </c>
      <c r="T223">
        <v>2.2019238243917279E-2</v>
      </c>
    </row>
    <row r="224" spans="10:20" x14ac:dyDescent="0.3">
      <c r="J224" s="10">
        <v>44532</v>
      </c>
      <c r="K224">
        <v>600</v>
      </c>
      <c r="L224">
        <f t="shared" si="6"/>
        <v>2.4692612590371414E-2</v>
      </c>
      <c r="M224">
        <v>17724.880859000001</v>
      </c>
      <c r="N224">
        <f t="shared" si="7"/>
        <v>-1.5662708399389435E-3</v>
      </c>
      <c r="O224">
        <v>46.6</v>
      </c>
      <c r="P224">
        <v>-6.4585800394119314E-3</v>
      </c>
      <c r="Q224">
        <v>465</v>
      </c>
      <c r="R224">
        <v>0</v>
      </c>
      <c r="S224">
        <v>27.55</v>
      </c>
      <c r="T224">
        <v>5.4298775943692401E-3</v>
      </c>
    </row>
    <row r="225" spans="10:20" x14ac:dyDescent="0.3">
      <c r="J225" s="10">
        <v>44533</v>
      </c>
      <c r="K225">
        <v>615</v>
      </c>
      <c r="L225">
        <f t="shared" si="6"/>
        <v>-1.1447385840350835E-2</v>
      </c>
      <c r="M225">
        <v>17697.140625</v>
      </c>
      <c r="N225">
        <f t="shared" si="7"/>
        <v>-5.0471094931238913E-4</v>
      </c>
      <c r="O225">
        <v>46.3</v>
      </c>
      <c r="P225">
        <v>2.1574981400213143E-3</v>
      </c>
      <c r="Q225">
        <v>465</v>
      </c>
      <c r="R225">
        <v>1.600034134644112E-2</v>
      </c>
      <c r="S225">
        <v>27.7</v>
      </c>
      <c r="T225">
        <v>5.4005531800002888E-3</v>
      </c>
    </row>
    <row r="226" spans="10:20" x14ac:dyDescent="0.3">
      <c r="J226" s="10">
        <v>44536</v>
      </c>
      <c r="K226">
        <v>608</v>
      </c>
      <c r="L226">
        <f t="shared" si="6"/>
        <v>-1.324522675002068E-2</v>
      </c>
      <c r="M226">
        <v>17688.210938</v>
      </c>
      <c r="N226">
        <f t="shared" si="7"/>
        <v>6.1270352650917492E-3</v>
      </c>
      <c r="O226">
        <v>46.4</v>
      </c>
      <c r="P226">
        <v>1.9210836265677673E-2</v>
      </c>
      <c r="Q226">
        <v>472.5</v>
      </c>
      <c r="R226">
        <v>-1.6000341346441189E-2</v>
      </c>
      <c r="S226">
        <v>27.85</v>
      </c>
      <c r="T226">
        <v>1.7937224540269007E-3</v>
      </c>
    </row>
    <row r="227" spans="10:20" x14ac:dyDescent="0.3">
      <c r="J227" s="10">
        <v>44537</v>
      </c>
      <c r="K227">
        <v>600</v>
      </c>
      <c r="L227">
        <f t="shared" si="6"/>
        <v>1.159913584335194E-2</v>
      </c>
      <c r="M227">
        <v>17796.919922000001</v>
      </c>
      <c r="N227">
        <f t="shared" si="7"/>
        <v>1.9927403596596517E-3</v>
      </c>
      <c r="O227">
        <v>47.3</v>
      </c>
      <c r="P227">
        <v>5.2714934935119782E-3</v>
      </c>
      <c r="Q227">
        <v>465</v>
      </c>
      <c r="R227">
        <v>-1.9544596072970283E-2</v>
      </c>
      <c r="S227">
        <v>27.9</v>
      </c>
      <c r="T227">
        <v>3.5778213478841235E-3</v>
      </c>
    </row>
    <row r="228" spans="10:20" x14ac:dyDescent="0.3">
      <c r="J228" s="10">
        <v>44538</v>
      </c>
      <c r="K228">
        <v>607</v>
      </c>
      <c r="L228">
        <f t="shared" si="6"/>
        <v>-8.2713457506771934E-3</v>
      </c>
      <c r="M228">
        <v>17832.419922000001</v>
      </c>
      <c r="N228">
        <f t="shared" si="7"/>
        <v>4.5710361560009427E-3</v>
      </c>
      <c r="O228">
        <v>47.55</v>
      </c>
      <c r="P228">
        <v>3.1496089028964225E-3</v>
      </c>
      <c r="Q228">
        <v>456</v>
      </c>
      <c r="R228">
        <v>-3.2948958968525379E-3</v>
      </c>
      <c r="S228">
        <v>28</v>
      </c>
      <c r="T228">
        <v>0</v>
      </c>
    </row>
    <row r="229" spans="10:20" x14ac:dyDescent="0.3">
      <c r="J229" s="10">
        <v>44539</v>
      </c>
      <c r="K229">
        <v>602</v>
      </c>
      <c r="L229">
        <f t="shared" si="6"/>
        <v>9.9174366573459242E-3</v>
      </c>
      <c r="M229">
        <v>17914.119140999999</v>
      </c>
      <c r="N229">
        <f t="shared" si="7"/>
        <v>-4.9165428385354384E-3</v>
      </c>
      <c r="O229">
        <v>47.7</v>
      </c>
      <c r="P229">
        <v>-6.309169193264832E-3</v>
      </c>
      <c r="Q229">
        <v>454.5</v>
      </c>
      <c r="R229">
        <v>-2.2026440623421832E-3</v>
      </c>
      <c r="S229">
        <v>28</v>
      </c>
      <c r="T229">
        <v>0</v>
      </c>
    </row>
    <row r="230" spans="10:20" x14ac:dyDescent="0.3">
      <c r="J230" s="10">
        <v>44540</v>
      </c>
      <c r="K230">
        <v>608</v>
      </c>
      <c r="L230">
        <f t="shared" si="6"/>
        <v>-4.9464239353255741E-3</v>
      </c>
      <c r="M230">
        <v>17826.259765999999</v>
      </c>
      <c r="N230">
        <f t="shared" si="7"/>
        <v>-3.2960859618992653E-3</v>
      </c>
      <c r="O230">
        <v>47.4</v>
      </c>
      <c r="P230">
        <v>-2.1119332031436129E-3</v>
      </c>
      <c r="Q230">
        <v>453.5</v>
      </c>
      <c r="R230">
        <v>-1.3318731840281203E-2</v>
      </c>
      <c r="S230">
        <v>28</v>
      </c>
      <c r="T230">
        <v>-1.7873105740957515E-3</v>
      </c>
    </row>
    <row r="231" spans="10:20" x14ac:dyDescent="0.3">
      <c r="J231" s="10">
        <v>44543</v>
      </c>
      <c r="K231">
        <v>605</v>
      </c>
      <c r="L231">
        <f t="shared" si="6"/>
        <v>-6.633523495633906E-3</v>
      </c>
      <c r="M231">
        <v>17767.599609000001</v>
      </c>
      <c r="N231">
        <f t="shared" si="7"/>
        <v>-9.5134948102384882E-3</v>
      </c>
      <c r="O231">
        <v>47.3</v>
      </c>
      <c r="P231">
        <v>-4.237294475515155E-3</v>
      </c>
      <c r="Q231">
        <v>447.5</v>
      </c>
      <c r="R231">
        <v>1.9912162320113183E-2</v>
      </c>
      <c r="S231">
        <v>27.95</v>
      </c>
      <c r="T231">
        <v>-3.5842332278150498E-3</v>
      </c>
    </row>
    <row r="232" spans="10:20" x14ac:dyDescent="0.3">
      <c r="J232" s="10">
        <v>44544</v>
      </c>
      <c r="K232">
        <v>601</v>
      </c>
      <c r="L232">
        <f t="shared" si="6"/>
        <v>-3.3333364197582274E-3</v>
      </c>
      <c r="M232">
        <v>17599.369140999999</v>
      </c>
      <c r="N232">
        <f t="shared" si="7"/>
        <v>3.4447783933116136E-3</v>
      </c>
      <c r="O232">
        <v>47.1</v>
      </c>
      <c r="P232">
        <v>-2.1253993123134776E-3</v>
      </c>
      <c r="Q232">
        <v>456.5</v>
      </c>
      <c r="R232">
        <v>-1.7680018536172334E-2</v>
      </c>
      <c r="S232">
        <v>27.85</v>
      </c>
      <c r="T232">
        <v>-3.5971261808495918E-3</v>
      </c>
    </row>
    <row r="233" spans="10:20" x14ac:dyDescent="0.3">
      <c r="J233" s="10">
        <v>44545</v>
      </c>
      <c r="K233">
        <v>599</v>
      </c>
      <c r="L233">
        <f t="shared" si="6"/>
        <v>1.6680571006970134E-3</v>
      </c>
      <c r="M233">
        <v>17660.099609000001</v>
      </c>
      <c r="N233">
        <f t="shared" si="7"/>
        <v>7.0891902545106716E-3</v>
      </c>
      <c r="O233">
        <v>47</v>
      </c>
      <c r="P233">
        <v>-1.0643960557865904E-3</v>
      </c>
      <c r="Q233">
        <v>448.5</v>
      </c>
      <c r="R233">
        <v>4.449395549541867E-3</v>
      </c>
      <c r="S233">
        <v>27.75</v>
      </c>
      <c r="T233">
        <v>-1.8034269991506827E-3</v>
      </c>
    </row>
    <row r="234" spans="10:20" x14ac:dyDescent="0.3">
      <c r="J234" s="10">
        <v>44546</v>
      </c>
      <c r="K234">
        <v>600</v>
      </c>
      <c r="L234">
        <f t="shared" si="6"/>
        <v>8.2988028146950641E-3</v>
      </c>
      <c r="M234">
        <v>17785.740234000001</v>
      </c>
      <c r="N234">
        <f t="shared" si="7"/>
        <v>1.5084761016892893E-3</v>
      </c>
      <c r="O234">
        <v>46.95</v>
      </c>
      <c r="P234">
        <v>-1.0655302020382848E-3</v>
      </c>
      <c r="Q234">
        <v>450.5</v>
      </c>
      <c r="R234">
        <v>1.1092624542857557E-3</v>
      </c>
      <c r="S234">
        <v>27.7</v>
      </c>
      <c r="T234">
        <v>5.4005531800002888E-3</v>
      </c>
    </row>
    <row r="235" spans="10:20" x14ac:dyDescent="0.3">
      <c r="J235" s="10">
        <v>44547</v>
      </c>
      <c r="K235">
        <v>605</v>
      </c>
      <c r="L235">
        <f t="shared" si="6"/>
        <v>3.3003330286566998E-3</v>
      </c>
      <c r="M235">
        <v>17812.589843999998</v>
      </c>
      <c r="N235">
        <f t="shared" si="7"/>
        <v>-8.0876200543197885E-3</v>
      </c>
      <c r="O235">
        <v>46.9</v>
      </c>
      <c r="P235">
        <v>1.165884960370321E-2</v>
      </c>
      <c r="Q235">
        <v>451</v>
      </c>
      <c r="R235">
        <v>-8.9087448891095548E-3</v>
      </c>
      <c r="S235">
        <v>27.85</v>
      </c>
      <c r="T235">
        <v>5.3715438019108488E-3</v>
      </c>
    </row>
    <row r="236" spans="10:20" x14ac:dyDescent="0.3">
      <c r="J236" s="10">
        <v>44550</v>
      </c>
      <c r="K236">
        <v>607</v>
      </c>
      <c r="L236">
        <f t="shared" si="6"/>
        <v>-1.4938037108866493E-2</v>
      </c>
      <c r="M236">
        <v>17669.109375</v>
      </c>
      <c r="N236">
        <f t="shared" si="7"/>
        <v>6.7775583471671218E-3</v>
      </c>
      <c r="O236">
        <v>47.45</v>
      </c>
      <c r="P236">
        <v>-1.0542963549061591E-3</v>
      </c>
      <c r="Q236">
        <v>447</v>
      </c>
      <c r="R236">
        <v>2.2346378014163628E-3</v>
      </c>
      <c r="S236">
        <v>28</v>
      </c>
      <c r="T236">
        <v>-7.168489478612516E-3</v>
      </c>
    </row>
    <row r="237" spans="10:20" x14ac:dyDescent="0.3">
      <c r="J237" s="10">
        <v>44551</v>
      </c>
      <c r="K237">
        <v>598</v>
      </c>
      <c r="L237">
        <f t="shared" si="6"/>
        <v>-1.6736405580296484E-3</v>
      </c>
      <c r="M237">
        <v>17789.269531000002</v>
      </c>
      <c r="N237">
        <f t="shared" si="7"/>
        <v>2.1091900200707839E-3</v>
      </c>
      <c r="O237">
        <v>47.4</v>
      </c>
      <c r="P237">
        <v>-3.1695747612790672E-3</v>
      </c>
      <c r="Q237">
        <v>448</v>
      </c>
      <c r="R237">
        <v>1.5504186535965254E-2</v>
      </c>
      <c r="S237">
        <v>27.8</v>
      </c>
      <c r="T237">
        <v>5.38117890451675E-3</v>
      </c>
    </row>
    <row r="238" spans="10:20" x14ac:dyDescent="0.3">
      <c r="J238" s="10">
        <v>44552</v>
      </c>
      <c r="K238">
        <v>597</v>
      </c>
      <c r="L238">
        <f t="shared" si="6"/>
        <v>5.0125418235441935E-3</v>
      </c>
      <c r="M238">
        <v>17826.830077999999</v>
      </c>
      <c r="N238">
        <f t="shared" si="7"/>
        <v>6.6994036869422917E-3</v>
      </c>
      <c r="O238">
        <v>47.25</v>
      </c>
      <c r="P238">
        <v>3.1695747612790395E-3</v>
      </c>
      <c r="Q238">
        <v>455</v>
      </c>
      <c r="R238">
        <v>3.1370879697367286E-2</v>
      </c>
      <c r="S238">
        <v>27.95</v>
      </c>
      <c r="T238">
        <v>-1.7905107737882331E-3</v>
      </c>
    </row>
    <row r="239" spans="10:20" x14ac:dyDescent="0.3">
      <c r="J239" s="10">
        <v>44553</v>
      </c>
      <c r="K239">
        <v>600</v>
      </c>
      <c r="L239">
        <f t="shared" si="6"/>
        <v>9.950330853168092E-3</v>
      </c>
      <c r="M239">
        <v>17946.660156000002</v>
      </c>
      <c r="N239">
        <f t="shared" si="7"/>
        <v>8.3437364304442209E-4</v>
      </c>
      <c r="O239">
        <v>47.4</v>
      </c>
      <c r="P239">
        <v>6.3091691932647556E-3</v>
      </c>
      <c r="Q239">
        <v>469.5</v>
      </c>
      <c r="R239">
        <v>1.37495555831024E-2</v>
      </c>
      <c r="S239">
        <v>27.9</v>
      </c>
      <c r="T239">
        <v>0</v>
      </c>
    </row>
    <row r="240" spans="10:20" x14ac:dyDescent="0.3">
      <c r="J240" s="10">
        <v>44554</v>
      </c>
      <c r="K240">
        <v>606</v>
      </c>
      <c r="L240">
        <f t="shared" si="6"/>
        <v>-3.3057881344995439E-3</v>
      </c>
      <c r="M240">
        <v>17961.640625</v>
      </c>
      <c r="N240">
        <f t="shared" si="7"/>
        <v>4.8485194534643632E-3</v>
      </c>
      <c r="O240">
        <v>47.7</v>
      </c>
      <c r="P240">
        <v>4.1841065225738695E-3</v>
      </c>
      <c r="Q240">
        <v>476</v>
      </c>
      <c r="R240">
        <v>-6.3224657394870144E-3</v>
      </c>
      <c r="S240">
        <v>27.9</v>
      </c>
      <c r="T240">
        <v>1.7905107737882938E-3</v>
      </c>
    </row>
    <row r="241" spans="10:20" x14ac:dyDescent="0.3">
      <c r="J241" s="10">
        <v>44557</v>
      </c>
      <c r="K241">
        <v>604</v>
      </c>
      <c r="L241">
        <f t="shared" si="6"/>
        <v>3.3057881344994103E-3</v>
      </c>
      <c r="M241">
        <v>18048.939452999999</v>
      </c>
      <c r="N241">
        <f t="shared" si="7"/>
        <v>8.1594070690761168E-3</v>
      </c>
      <c r="O241">
        <v>47.9</v>
      </c>
      <c r="P241">
        <v>4.1666726948459123E-3</v>
      </c>
      <c r="Q241">
        <v>473</v>
      </c>
      <c r="R241">
        <v>1.781084274624737E-2</v>
      </c>
      <c r="S241">
        <v>27.95</v>
      </c>
      <c r="T241">
        <v>0</v>
      </c>
    </row>
    <row r="242" spans="10:20" x14ac:dyDescent="0.3">
      <c r="J242" s="10">
        <v>44558</v>
      </c>
      <c r="K242">
        <v>606</v>
      </c>
      <c r="L242">
        <f t="shared" si="6"/>
        <v>1.4742281737203431E-2</v>
      </c>
      <c r="M242">
        <v>18196.810547000001</v>
      </c>
      <c r="N242">
        <f t="shared" si="7"/>
        <v>2.8244564322124108E-3</v>
      </c>
      <c r="O242">
        <v>48.1</v>
      </c>
      <c r="P242">
        <v>1.0389611324190385E-3</v>
      </c>
      <c r="Q242">
        <v>481.5</v>
      </c>
      <c r="R242">
        <v>-7.2954987467242337E-3</v>
      </c>
      <c r="S242">
        <v>27.95</v>
      </c>
      <c r="T242">
        <v>1.7873105740958803E-3</v>
      </c>
    </row>
    <row r="243" spans="10:20" x14ac:dyDescent="0.3">
      <c r="J243" s="10">
        <v>44559</v>
      </c>
      <c r="K243">
        <v>615</v>
      </c>
      <c r="L243">
        <f t="shared" si="6"/>
        <v>1.6246957270019829E-3</v>
      </c>
      <c r="M243">
        <v>18248.279297000001</v>
      </c>
      <c r="N243">
        <f t="shared" si="7"/>
        <v>-1.6145755457971822E-3</v>
      </c>
      <c r="O243">
        <v>48.15</v>
      </c>
      <c r="P243">
        <v>0</v>
      </c>
      <c r="Q243">
        <v>478</v>
      </c>
      <c r="R243">
        <v>-8.4034107963795041E-3</v>
      </c>
      <c r="S243">
        <v>28</v>
      </c>
      <c r="T243">
        <v>1.784121793501392E-3</v>
      </c>
    </row>
    <row r="244" spans="10:20" x14ac:dyDescent="0.3">
      <c r="J244" s="10">
        <v>44560</v>
      </c>
      <c r="K244">
        <v>616</v>
      </c>
      <c r="L244">
        <f t="shared" si="6"/>
        <v>-1.624695727001922E-3</v>
      </c>
      <c r="M244">
        <v>18218.839843999998</v>
      </c>
      <c r="N244">
        <f t="shared" si="7"/>
        <v>2.8320568652129949E-3</v>
      </c>
      <c r="O244">
        <v>48.15</v>
      </c>
      <c r="P244">
        <v>-3.1201273362436339E-3</v>
      </c>
      <c r="Q244">
        <v>474</v>
      </c>
      <c r="R244">
        <v>1.1536572628416331E-2</v>
      </c>
      <c r="S244">
        <v>28.05</v>
      </c>
      <c r="T244">
        <v>0</v>
      </c>
    </row>
    <row r="245" spans="10:20" x14ac:dyDescent="0.3">
      <c r="J245" s="10">
        <v>44564</v>
      </c>
      <c r="K245">
        <v>615</v>
      </c>
      <c r="L245">
        <f t="shared" si="6"/>
        <v>2.5683594734695381E-2</v>
      </c>
      <c r="M245">
        <v>18270.509765999999</v>
      </c>
      <c r="N245">
        <f t="shared" si="7"/>
        <v>1.3905750108878977E-2</v>
      </c>
      <c r="O245">
        <v>48</v>
      </c>
      <c r="P245">
        <v>-1.152448585195396E-2</v>
      </c>
      <c r="Q245">
        <v>479.5</v>
      </c>
      <c r="R245">
        <v>2.3700233471027749E-2</v>
      </c>
      <c r="S245">
        <v>28.05</v>
      </c>
      <c r="T245">
        <v>-1.7841217935014426E-3</v>
      </c>
    </row>
    <row r="246" spans="10:20" x14ac:dyDescent="0.3">
      <c r="J246" s="10">
        <v>44565</v>
      </c>
      <c r="K246">
        <v>631</v>
      </c>
      <c r="L246">
        <f t="shared" si="6"/>
        <v>3.885492640287587E-2</v>
      </c>
      <c r="M246">
        <v>18526.349609000001</v>
      </c>
      <c r="N246">
        <f t="shared" si="7"/>
        <v>-1.4254012931954182E-3</v>
      </c>
      <c r="O246">
        <v>47.45</v>
      </c>
      <c r="P246">
        <v>-3.1662295580496607E-3</v>
      </c>
      <c r="Q246">
        <v>491</v>
      </c>
      <c r="R246">
        <v>8.2077296371323979E-2</v>
      </c>
      <c r="S246">
        <v>28</v>
      </c>
      <c r="T246">
        <v>3.5650661644961446E-3</v>
      </c>
    </row>
    <row r="247" spans="10:20" x14ac:dyDescent="0.3">
      <c r="J247" s="10">
        <v>44566</v>
      </c>
      <c r="K247">
        <v>656</v>
      </c>
      <c r="L247">
        <f t="shared" si="6"/>
        <v>-9.1884260544062551E-3</v>
      </c>
      <c r="M247">
        <v>18499.960938</v>
      </c>
      <c r="N247">
        <f t="shared" si="7"/>
        <v>-7.1629601421504194E-3</v>
      </c>
      <c r="O247">
        <v>47.3</v>
      </c>
      <c r="P247">
        <v>-3.1762864184207069E-3</v>
      </c>
      <c r="Q247">
        <v>533</v>
      </c>
      <c r="R247">
        <v>3.7453227301621132E-3</v>
      </c>
      <c r="S247">
        <v>28.1</v>
      </c>
      <c r="T247">
        <v>3.5524016043677006E-3</v>
      </c>
    </row>
    <row r="248" spans="10:20" x14ac:dyDescent="0.3">
      <c r="J248" s="10">
        <v>44567</v>
      </c>
      <c r="K248">
        <v>650</v>
      </c>
      <c r="L248">
        <f t="shared" si="6"/>
        <v>-9.2736367853292149E-3</v>
      </c>
      <c r="M248">
        <v>18367.919922000001</v>
      </c>
      <c r="N248">
        <f t="shared" si="7"/>
        <v>-1.0846999623716196E-2</v>
      </c>
      <c r="O248">
        <v>47.15</v>
      </c>
      <c r="P248">
        <v>9.4987521579079047E-3</v>
      </c>
      <c r="Q248">
        <v>535</v>
      </c>
      <c r="R248">
        <v>-2.2685282831083696E-2</v>
      </c>
      <c r="S248">
        <v>28.2</v>
      </c>
      <c r="T248">
        <v>1.2334958157951366E-2</v>
      </c>
    </row>
    <row r="249" spans="10:20" x14ac:dyDescent="0.3">
      <c r="J249" s="10">
        <v>44568</v>
      </c>
      <c r="K249">
        <v>644</v>
      </c>
      <c r="L249">
        <f t="shared" si="6"/>
        <v>-1.5649771667127665E-2</v>
      </c>
      <c r="M249">
        <v>18169.759765999999</v>
      </c>
      <c r="N249">
        <f t="shared" si="7"/>
        <v>3.8243790795743199E-3</v>
      </c>
      <c r="O249">
        <v>47.6</v>
      </c>
      <c r="P249">
        <v>-3.1562361814374373E-3</v>
      </c>
      <c r="Q249">
        <v>523</v>
      </c>
      <c r="R249">
        <v>-1.5414563401186731E-2</v>
      </c>
      <c r="S249">
        <v>28.55</v>
      </c>
      <c r="T249">
        <v>1.3913267916985082E-2</v>
      </c>
    </row>
    <row r="250" spans="10:20" x14ac:dyDescent="0.3">
      <c r="J250" s="10">
        <v>44571</v>
      </c>
      <c r="K250">
        <v>634</v>
      </c>
      <c r="L250">
        <f t="shared" si="6"/>
        <v>1.4095769800393376E-2</v>
      </c>
      <c r="M250">
        <v>18239.380859000001</v>
      </c>
      <c r="N250">
        <f t="shared" si="7"/>
        <v>2.673601279734047E-3</v>
      </c>
      <c r="O250">
        <v>47.45</v>
      </c>
      <c r="P250">
        <v>-3.1662295580496607E-3</v>
      </c>
      <c r="Q250">
        <v>515</v>
      </c>
      <c r="R250">
        <v>7.7369825021524011E-3</v>
      </c>
      <c r="S250">
        <v>28.95</v>
      </c>
      <c r="T250">
        <v>0</v>
      </c>
    </row>
    <row r="251" spans="10:20" x14ac:dyDescent="0.3">
      <c r="J251" s="10">
        <v>44572</v>
      </c>
      <c r="K251">
        <v>643</v>
      </c>
      <c r="L251">
        <f t="shared" si="6"/>
        <v>1.2364917970949935E-2</v>
      </c>
      <c r="M251">
        <v>18288.210938</v>
      </c>
      <c r="N251">
        <f t="shared" si="7"/>
        <v>4.7561936318642533E-3</v>
      </c>
      <c r="O251">
        <v>47.3</v>
      </c>
      <c r="P251">
        <v>4.2194155427082896E-3</v>
      </c>
      <c r="Q251">
        <v>519</v>
      </c>
      <c r="R251">
        <v>-3.5297782081023819E-2</v>
      </c>
      <c r="S251">
        <v>28.95</v>
      </c>
      <c r="T251">
        <v>1.2017312004017488E-2</v>
      </c>
    </row>
    <row r="252" spans="10:20" x14ac:dyDescent="0.3">
      <c r="J252" s="10">
        <v>44573</v>
      </c>
      <c r="K252">
        <v>651</v>
      </c>
      <c r="L252">
        <f t="shared" si="6"/>
        <v>1.3730192811902037E-2</v>
      </c>
      <c r="M252">
        <v>18375.400390999999</v>
      </c>
      <c r="N252">
        <f t="shared" si="7"/>
        <v>3.3428665974610905E-3</v>
      </c>
      <c r="O252">
        <v>47.5</v>
      </c>
      <c r="P252">
        <v>0</v>
      </c>
      <c r="Q252">
        <v>501</v>
      </c>
      <c r="R252">
        <v>1.7804624633506686E-2</v>
      </c>
      <c r="S252">
        <v>29.3</v>
      </c>
      <c r="T252">
        <v>3.4071583216141346E-3</v>
      </c>
    </row>
    <row r="253" spans="10:20" x14ac:dyDescent="0.3">
      <c r="J253" s="10">
        <v>44574</v>
      </c>
      <c r="K253">
        <v>660</v>
      </c>
      <c r="L253">
        <f t="shared" si="6"/>
        <v>1.5140048312150113E-3</v>
      </c>
      <c r="M253">
        <v>18436.929688</v>
      </c>
      <c r="N253">
        <f t="shared" si="7"/>
        <v>-1.8240707057748354E-3</v>
      </c>
      <c r="O253">
        <v>47.5</v>
      </c>
      <c r="P253">
        <v>9.4290902888516867E-3</v>
      </c>
      <c r="Q253">
        <v>510</v>
      </c>
      <c r="R253">
        <v>-2.3810648693718559E-2</v>
      </c>
      <c r="S253">
        <v>29.4</v>
      </c>
      <c r="T253">
        <v>1.6863806052004725E-2</v>
      </c>
    </row>
    <row r="254" spans="10:20" x14ac:dyDescent="0.3">
      <c r="J254" s="10">
        <v>44575</v>
      </c>
      <c r="K254">
        <v>661</v>
      </c>
      <c r="L254">
        <f t="shared" si="6"/>
        <v>1.6504500671463199E-2</v>
      </c>
      <c r="M254">
        <v>18403.330077999999</v>
      </c>
      <c r="N254">
        <f t="shared" si="7"/>
        <v>6.6132623204458582E-3</v>
      </c>
      <c r="O254">
        <v>47.95</v>
      </c>
      <c r="P254">
        <v>-7.3260400920728977E-3</v>
      </c>
      <c r="Q254">
        <v>498</v>
      </c>
      <c r="R254">
        <v>-1.212136053234485E-2</v>
      </c>
      <c r="S254">
        <v>29.9</v>
      </c>
      <c r="T254">
        <v>-1.3468217050866593E-2</v>
      </c>
    </row>
    <row r="255" spans="10:20" x14ac:dyDescent="0.3">
      <c r="J255" s="10">
        <v>44578</v>
      </c>
      <c r="K255">
        <v>672</v>
      </c>
      <c r="L255">
        <f t="shared" si="6"/>
        <v>1.6236519047640573E-2</v>
      </c>
      <c r="M255">
        <v>18525.439452999999</v>
      </c>
      <c r="N255">
        <f t="shared" si="7"/>
        <v>-7.9557383344358457E-3</v>
      </c>
      <c r="O255">
        <v>47.6</v>
      </c>
      <c r="P255">
        <v>0</v>
      </c>
      <c r="Q255">
        <v>492</v>
      </c>
      <c r="R255">
        <v>1.8127384592556701E-2</v>
      </c>
      <c r="S255">
        <v>29.5</v>
      </c>
      <c r="T255">
        <v>-1.0221554071538139E-2</v>
      </c>
    </row>
    <row r="256" spans="10:20" x14ac:dyDescent="0.3">
      <c r="J256" s="10">
        <v>44579</v>
      </c>
      <c r="K256">
        <v>683</v>
      </c>
      <c r="L256">
        <f t="shared" si="6"/>
        <v>-3.1229303633781881E-2</v>
      </c>
      <c r="M256">
        <v>18378.640625</v>
      </c>
      <c r="N256">
        <f t="shared" si="7"/>
        <v>-8.2598550550890149E-3</v>
      </c>
      <c r="O256">
        <v>47.6</v>
      </c>
      <c r="P256">
        <v>3.1463056893649226E-3</v>
      </c>
      <c r="Q256">
        <v>501</v>
      </c>
      <c r="R256">
        <v>1.9940186068644495E-3</v>
      </c>
      <c r="S256">
        <v>29.2</v>
      </c>
      <c r="T256">
        <v>0</v>
      </c>
    </row>
    <row r="257" spans="10:20" x14ac:dyDescent="0.3">
      <c r="J257" s="10">
        <v>44580</v>
      </c>
      <c r="K257">
        <v>662</v>
      </c>
      <c r="L257">
        <f t="shared" si="6"/>
        <v>-1.2158204479809519E-2</v>
      </c>
      <c r="M257">
        <v>18227.460938</v>
      </c>
      <c r="N257">
        <f t="shared" si="7"/>
        <v>-5.038526387467952E-4</v>
      </c>
      <c r="O257">
        <v>47.75</v>
      </c>
      <c r="P257">
        <v>-3.1463056893649482E-3</v>
      </c>
      <c r="Q257">
        <v>502</v>
      </c>
      <c r="R257">
        <v>-2.9309829253827302E-2</v>
      </c>
      <c r="S257">
        <v>29.2</v>
      </c>
      <c r="T257">
        <v>-6.8728792877620643E-3</v>
      </c>
    </row>
    <row r="258" spans="10:20" x14ac:dyDescent="0.3">
      <c r="J258" s="10">
        <v>44581</v>
      </c>
      <c r="K258">
        <v>654</v>
      </c>
      <c r="L258">
        <f t="shared" si="6"/>
        <v>-4.5977092486294314E-3</v>
      </c>
      <c r="M258">
        <v>18218.279297000001</v>
      </c>
      <c r="N258">
        <f t="shared" si="7"/>
        <v>-1.7663797461974096E-2</v>
      </c>
      <c r="O258">
        <v>47.6</v>
      </c>
      <c r="P258">
        <v>-2.1030501967787877E-3</v>
      </c>
      <c r="Q258">
        <v>487.5</v>
      </c>
      <c r="R258">
        <v>-1.2384059199721666E-2</v>
      </c>
      <c r="S258">
        <v>29</v>
      </c>
      <c r="T258">
        <v>-1.7256259674698364E-3</v>
      </c>
    </row>
    <row r="259" spans="10:20" x14ac:dyDescent="0.3">
      <c r="J259" s="10">
        <v>44582</v>
      </c>
      <c r="K259">
        <v>651</v>
      </c>
      <c r="L259">
        <f t="shared" ref="L259:L322" si="8">LN(K260/K259)</f>
        <v>-1.5480185287899172E-2</v>
      </c>
      <c r="M259">
        <v>17899.300781000002</v>
      </c>
      <c r="N259">
        <f t="shared" ref="N259:N322" si="9">LN(M260/M259)</f>
        <v>5.0009819020988659E-3</v>
      </c>
      <c r="O259">
        <v>47.5</v>
      </c>
      <c r="P259">
        <v>-2.1074823395646983E-3</v>
      </c>
      <c r="Q259">
        <v>481.5</v>
      </c>
      <c r="R259">
        <v>-2.5237932589862649E-2</v>
      </c>
      <c r="S259">
        <v>28.95</v>
      </c>
      <c r="T259">
        <v>-3.4602110648956196E-3</v>
      </c>
    </row>
    <row r="260" spans="10:20" x14ac:dyDescent="0.3">
      <c r="J260" s="10">
        <v>44585</v>
      </c>
      <c r="K260">
        <v>641</v>
      </c>
      <c r="L260">
        <f t="shared" si="8"/>
        <v>1.854767235576105E-2</v>
      </c>
      <c r="M260">
        <v>17989.039063</v>
      </c>
      <c r="N260">
        <f t="shared" si="9"/>
        <v>-1.6134765585838904E-2</v>
      </c>
      <c r="O260">
        <v>47.4</v>
      </c>
      <c r="P260">
        <v>-5.2882196215643011E-3</v>
      </c>
      <c r="Q260">
        <v>469.5</v>
      </c>
      <c r="R260">
        <v>-1.3941244562083519E-2</v>
      </c>
      <c r="S260">
        <v>28.85</v>
      </c>
      <c r="T260">
        <v>0</v>
      </c>
    </row>
    <row r="261" spans="10:20" x14ac:dyDescent="0.3">
      <c r="J261" s="10">
        <v>44586</v>
      </c>
      <c r="K261">
        <v>653</v>
      </c>
      <c r="L261">
        <f t="shared" si="8"/>
        <v>-1.8547672355761002E-2</v>
      </c>
      <c r="M261">
        <v>17701.119140999999</v>
      </c>
      <c r="N261">
        <f t="shared" si="9"/>
        <v>-1.5105788089703508E-3</v>
      </c>
      <c r="O261">
        <v>47.15</v>
      </c>
      <c r="P261">
        <v>-7.450806155865527E-3</v>
      </c>
      <c r="Q261">
        <v>463</v>
      </c>
      <c r="R261">
        <v>-2.625971458355577E-2</v>
      </c>
      <c r="S261">
        <v>28.85</v>
      </c>
      <c r="T261">
        <v>0</v>
      </c>
    </row>
    <row r="262" spans="10:20" x14ac:dyDescent="0.3">
      <c r="J262" s="10">
        <v>44587</v>
      </c>
      <c r="K262">
        <v>641</v>
      </c>
      <c r="L262">
        <f t="shared" si="8"/>
        <v>-7.830893580547945E-3</v>
      </c>
      <c r="M262">
        <v>17674.400390999999</v>
      </c>
      <c r="N262">
        <f t="shared" si="9"/>
        <v>1.2700229036282214E-2</v>
      </c>
      <c r="O262">
        <v>46.8</v>
      </c>
      <c r="P262">
        <v>1.067805760830137E-3</v>
      </c>
      <c r="Q262">
        <v>451</v>
      </c>
      <c r="R262">
        <v>1.7582870557866882E-2</v>
      </c>
      <c r="S262">
        <v>28.85</v>
      </c>
      <c r="T262">
        <v>5.1858370323654155E-3</v>
      </c>
    </row>
    <row r="263" spans="10:20" x14ac:dyDescent="0.3">
      <c r="J263" s="10">
        <v>44599</v>
      </c>
      <c r="K263">
        <v>636</v>
      </c>
      <c r="L263">
        <f t="shared" si="8"/>
        <v>-1.573564447430552E-3</v>
      </c>
      <c r="M263">
        <v>17900.300781000002</v>
      </c>
      <c r="N263">
        <f t="shared" si="9"/>
        <v>3.6947666410900404E-3</v>
      </c>
      <c r="O263">
        <v>46.85</v>
      </c>
      <c r="P263">
        <v>5.3219923379408925E-3</v>
      </c>
      <c r="Q263">
        <v>459</v>
      </c>
      <c r="R263">
        <v>-1.0953012019197206E-2</v>
      </c>
      <c r="S263">
        <v>29</v>
      </c>
      <c r="T263">
        <v>3.2233494574984228E-2</v>
      </c>
    </row>
    <row r="264" spans="10:20" x14ac:dyDescent="0.3">
      <c r="J264" s="10">
        <v>44600</v>
      </c>
      <c r="K264">
        <v>635</v>
      </c>
      <c r="L264">
        <f t="shared" si="8"/>
        <v>-1.108483242449293E-2</v>
      </c>
      <c r="M264">
        <v>17966.560547000001</v>
      </c>
      <c r="N264">
        <f t="shared" si="9"/>
        <v>1.0255230060815374E-2</v>
      </c>
      <c r="O264">
        <v>47.1</v>
      </c>
      <c r="P264">
        <v>-3.1897953681001494E-3</v>
      </c>
      <c r="Q264">
        <v>454</v>
      </c>
      <c r="R264">
        <v>5.4915019936751614E-3</v>
      </c>
      <c r="S264">
        <v>29.95</v>
      </c>
      <c r="T264">
        <v>4.9958471933716697E-3</v>
      </c>
    </row>
    <row r="265" spans="10:20" x14ac:dyDescent="0.3">
      <c r="J265" s="10">
        <v>44601</v>
      </c>
      <c r="K265">
        <v>628</v>
      </c>
      <c r="L265">
        <f t="shared" si="8"/>
        <v>7.9302556759775645E-3</v>
      </c>
      <c r="M265">
        <v>18151.759765999999</v>
      </c>
      <c r="N265">
        <f t="shared" si="9"/>
        <v>1.0210665976462904E-2</v>
      </c>
      <c r="O265">
        <v>46.95</v>
      </c>
      <c r="P265">
        <v>7.4270898436152814E-3</v>
      </c>
      <c r="Q265">
        <v>456.5</v>
      </c>
      <c r="R265">
        <v>2.0596934090622694E-2</v>
      </c>
      <c r="S265">
        <v>30.1</v>
      </c>
      <c r="T265">
        <v>8.2713457506773339E-3</v>
      </c>
    </row>
    <row r="266" spans="10:20" x14ac:dyDescent="0.3">
      <c r="J266" s="10">
        <v>44602</v>
      </c>
      <c r="K266">
        <v>633</v>
      </c>
      <c r="L266">
        <f t="shared" si="8"/>
        <v>2.4962294559913775E-2</v>
      </c>
      <c r="M266">
        <v>18338.050781000002</v>
      </c>
      <c r="N266">
        <f t="shared" si="9"/>
        <v>-1.4795132292794897E-3</v>
      </c>
      <c r="O266">
        <v>47.3</v>
      </c>
      <c r="P266">
        <v>5.2714934935119782E-3</v>
      </c>
      <c r="Q266">
        <v>466</v>
      </c>
      <c r="R266">
        <v>4.9198827844919267E-2</v>
      </c>
      <c r="S266">
        <v>30.35</v>
      </c>
      <c r="T266">
        <v>-1.6488049901837822E-3</v>
      </c>
    </row>
    <row r="267" spans="10:20" x14ac:dyDescent="0.3">
      <c r="J267" s="10">
        <v>44603</v>
      </c>
      <c r="K267">
        <v>649</v>
      </c>
      <c r="L267">
        <f t="shared" si="8"/>
        <v>1.5396461855928362E-3</v>
      </c>
      <c r="M267">
        <v>18310.939452999999</v>
      </c>
      <c r="N267">
        <f t="shared" si="9"/>
        <v>-1.7256364823272845E-2</v>
      </c>
      <c r="O267">
        <v>47.55</v>
      </c>
      <c r="P267">
        <v>0</v>
      </c>
      <c r="Q267">
        <v>489.5</v>
      </c>
      <c r="R267">
        <v>-1.5440347919964816E-2</v>
      </c>
      <c r="S267">
        <v>30.3</v>
      </c>
      <c r="T267">
        <v>3.2948958968524846E-3</v>
      </c>
    </row>
    <row r="268" spans="10:20" x14ac:dyDescent="0.3">
      <c r="J268" s="10">
        <v>44606</v>
      </c>
      <c r="K268">
        <v>650</v>
      </c>
      <c r="L268">
        <f t="shared" si="8"/>
        <v>-2.0202707317519466E-2</v>
      </c>
      <c r="M268">
        <v>17997.669922000001</v>
      </c>
      <c r="N268">
        <f t="shared" si="9"/>
        <v>-2.5513247633950202E-3</v>
      </c>
      <c r="O268">
        <v>47.55</v>
      </c>
      <c r="P268">
        <v>-8.4477799119327575E-3</v>
      </c>
      <c r="Q268">
        <v>482</v>
      </c>
      <c r="R268">
        <v>-3.8059561824345015E-2</v>
      </c>
      <c r="S268">
        <v>30.4</v>
      </c>
      <c r="T268">
        <v>-1.6460909066686805E-3</v>
      </c>
    </row>
    <row r="269" spans="10:20" x14ac:dyDescent="0.3">
      <c r="J269" s="10">
        <v>44607</v>
      </c>
      <c r="K269">
        <v>637</v>
      </c>
      <c r="L269">
        <f t="shared" si="8"/>
        <v>-6.2992334279872008E-3</v>
      </c>
      <c r="M269">
        <v>17951.810547000001</v>
      </c>
      <c r="N269">
        <f t="shared" si="9"/>
        <v>1.5458284337330031E-2</v>
      </c>
      <c r="O269">
        <v>47.15</v>
      </c>
      <c r="P269">
        <v>-3.1864073694078689E-3</v>
      </c>
      <c r="Q269">
        <v>464</v>
      </c>
      <c r="R269">
        <v>1.0770060276379661E-3</v>
      </c>
      <c r="S269">
        <v>30.35</v>
      </c>
      <c r="T269">
        <v>-3.3003330286568541E-3</v>
      </c>
    </row>
    <row r="270" spans="10:20" x14ac:dyDescent="0.3">
      <c r="J270" s="10">
        <v>44608</v>
      </c>
      <c r="K270">
        <v>633</v>
      </c>
      <c r="L270">
        <f t="shared" si="8"/>
        <v>2.032908163842569E-2</v>
      </c>
      <c r="M270">
        <v>18231.470702999999</v>
      </c>
      <c r="N270">
        <f t="shared" si="9"/>
        <v>2.0328537581586425E-3</v>
      </c>
      <c r="O270">
        <v>47</v>
      </c>
      <c r="P270">
        <v>0</v>
      </c>
      <c r="Q270">
        <v>464.5</v>
      </c>
      <c r="R270">
        <v>1.707618867990433E-2</v>
      </c>
      <c r="S270">
        <v>30.25</v>
      </c>
      <c r="T270">
        <v>1.3136477905369981E-2</v>
      </c>
    </row>
    <row r="271" spans="10:20" x14ac:dyDescent="0.3">
      <c r="J271" s="10">
        <v>44609</v>
      </c>
      <c r="K271">
        <v>646</v>
      </c>
      <c r="L271">
        <f t="shared" si="8"/>
        <v>-1.5491869868293781E-3</v>
      </c>
      <c r="M271">
        <v>18268.570313</v>
      </c>
      <c r="N271">
        <f t="shared" si="9"/>
        <v>-1.9846467413046171E-3</v>
      </c>
      <c r="O271">
        <v>47</v>
      </c>
      <c r="P271">
        <v>9.5289233458783259E-3</v>
      </c>
      <c r="Q271">
        <v>472.5</v>
      </c>
      <c r="R271">
        <v>-1.0638398205055754E-2</v>
      </c>
      <c r="S271">
        <v>30.65</v>
      </c>
      <c r="T271">
        <v>-4.9059787688544073E-3</v>
      </c>
    </row>
    <row r="272" spans="10:20" x14ac:dyDescent="0.3">
      <c r="J272" s="10">
        <v>44610</v>
      </c>
      <c r="K272">
        <v>645</v>
      </c>
      <c r="L272">
        <f t="shared" si="8"/>
        <v>-1.2480661223609144E-2</v>
      </c>
      <c r="M272">
        <v>18232.349609000001</v>
      </c>
      <c r="N272">
        <f t="shared" si="9"/>
        <v>-5.9578773418613199E-4</v>
      </c>
      <c r="O272">
        <v>47.45</v>
      </c>
      <c r="P272">
        <v>0</v>
      </c>
      <c r="Q272">
        <v>467.5</v>
      </c>
      <c r="R272">
        <v>1.1696039763191236E-2</v>
      </c>
      <c r="S272">
        <v>30.5</v>
      </c>
      <c r="T272">
        <v>-4.9301661078586089E-3</v>
      </c>
    </row>
    <row r="273" spans="10:20" x14ac:dyDescent="0.3">
      <c r="J273" s="10">
        <v>44613</v>
      </c>
      <c r="K273">
        <v>637</v>
      </c>
      <c r="L273">
        <f t="shared" si="8"/>
        <v>-7.8802614253059757E-3</v>
      </c>
      <c r="M273">
        <v>18221.490234000001</v>
      </c>
      <c r="N273">
        <f t="shared" si="9"/>
        <v>-1.393754202031558E-2</v>
      </c>
      <c r="O273">
        <v>47.45</v>
      </c>
      <c r="P273">
        <v>3.15623618143741E-3</v>
      </c>
      <c r="Q273">
        <v>473</v>
      </c>
      <c r="R273">
        <v>1.3648505831559988E-2</v>
      </c>
      <c r="S273">
        <v>30.35</v>
      </c>
      <c r="T273">
        <v>-4.9545931246833411E-3</v>
      </c>
    </row>
    <row r="274" spans="10:20" x14ac:dyDescent="0.3">
      <c r="J274" s="10">
        <v>44614</v>
      </c>
      <c r="K274">
        <v>632</v>
      </c>
      <c r="L274">
        <f t="shared" si="8"/>
        <v>-7.9428535139367696E-3</v>
      </c>
      <c r="M274">
        <v>17969.289063</v>
      </c>
      <c r="N274">
        <f t="shared" si="9"/>
        <v>4.7989743250371128E-3</v>
      </c>
      <c r="O274">
        <v>47.6</v>
      </c>
      <c r="P274">
        <v>2.0986366569212054E-3</v>
      </c>
      <c r="Q274">
        <v>479.5</v>
      </c>
      <c r="R274">
        <v>-2.1075595675175286E-2</v>
      </c>
      <c r="S274">
        <v>30.2</v>
      </c>
      <c r="T274">
        <v>-6.6445427186685013E-3</v>
      </c>
    </row>
    <row r="275" spans="10:20" x14ac:dyDescent="0.3">
      <c r="J275" s="10">
        <v>44615</v>
      </c>
      <c r="K275">
        <v>627</v>
      </c>
      <c r="L275">
        <f t="shared" si="8"/>
        <v>-3.1948908965191767E-3</v>
      </c>
      <c r="M275">
        <v>18055.730468999998</v>
      </c>
      <c r="N275">
        <f t="shared" si="9"/>
        <v>-2.5873872512829871E-2</v>
      </c>
      <c r="O275">
        <v>47.7</v>
      </c>
      <c r="P275">
        <v>-1.048767794084488E-3</v>
      </c>
      <c r="Q275">
        <v>469.5</v>
      </c>
      <c r="R275">
        <v>-1.286191364240781E-2</v>
      </c>
      <c r="S275">
        <v>30</v>
      </c>
      <c r="T275">
        <v>0</v>
      </c>
    </row>
    <row r="276" spans="10:20" x14ac:dyDescent="0.3">
      <c r="J276" s="10">
        <v>44616</v>
      </c>
      <c r="K276">
        <v>625</v>
      </c>
      <c r="L276">
        <f t="shared" si="8"/>
        <v>-3.417745180158651E-2</v>
      </c>
      <c r="M276">
        <v>17594.550781000002</v>
      </c>
      <c r="N276">
        <f t="shared" si="9"/>
        <v>3.2700314375735734E-3</v>
      </c>
      <c r="O276">
        <v>47.65</v>
      </c>
      <c r="P276">
        <v>-7.372334602323837E-3</v>
      </c>
      <c r="Q276">
        <v>463.5</v>
      </c>
      <c r="R276">
        <v>-3.4013152590924654E-2</v>
      </c>
      <c r="S276">
        <v>30</v>
      </c>
      <c r="T276">
        <v>-1.3423020332140661E-2</v>
      </c>
    </row>
    <row r="277" spans="10:20" x14ac:dyDescent="0.3">
      <c r="J277" s="10">
        <v>44617</v>
      </c>
      <c r="K277">
        <v>604</v>
      </c>
      <c r="L277">
        <f t="shared" si="8"/>
        <v>0</v>
      </c>
      <c r="M277">
        <v>17652.179688</v>
      </c>
      <c r="N277">
        <f t="shared" si="9"/>
        <v>1.3843671878997434E-2</v>
      </c>
      <c r="O277">
        <v>47.3</v>
      </c>
      <c r="P277">
        <v>1.0565241342000899E-3</v>
      </c>
      <c r="Q277">
        <v>448</v>
      </c>
      <c r="R277">
        <v>7.782140442054949E-3</v>
      </c>
      <c r="S277">
        <v>29.6</v>
      </c>
      <c r="T277">
        <v>-5.0804512324190637E-3</v>
      </c>
    </row>
    <row r="278" spans="10:20" x14ac:dyDescent="0.3">
      <c r="J278" s="10">
        <v>44621</v>
      </c>
      <c r="K278">
        <v>604</v>
      </c>
      <c r="L278">
        <f t="shared" si="8"/>
        <v>0</v>
      </c>
      <c r="M278">
        <v>17898.25</v>
      </c>
      <c r="N278">
        <f t="shared" si="9"/>
        <v>-1.7139477372037999E-3</v>
      </c>
      <c r="O278">
        <v>47.35</v>
      </c>
      <c r="P278">
        <v>9.4588198653228692E-3</v>
      </c>
      <c r="Q278">
        <v>451.5</v>
      </c>
      <c r="R278">
        <v>2.9462032730316282E-2</v>
      </c>
      <c r="S278">
        <v>29.45</v>
      </c>
      <c r="T278">
        <v>1.1814483413763056E-2</v>
      </c>
    </row>
    <row r="279" spans="10:20" x14ac:dyDescent="0.3">
      <c r="J279" s="10">
        <v>44622</v>
      </c>
      <c r="K279">
        <v>604</v>
      </c>
      <c r="L279">
        <f t="shared" si="8"/>
        <v>-4.9792633996073379E-3</v>
      </c>
      <c r="M279">
        <v>17867.599609000001</v>
      </c>
      <c r="N279">
        <f t="shared" si="9"/>
        <v>3.7316831193382437E-3</v>
      </c>
      <c r="O279">
        <v>47.8</v>
      </c>
      <c r="P279">
        <v>4.175371410480592E-3</v>
      </c>
      <c r="Q279">
        <v>465</v>
      </c>
      <c r="R279">
        <v>-5.3908486348764233E-3</v>
      </c>
      <c r="S279">
        <v>29.8</v>
      </c>
      <c r="T279">
        <v>3.3500868852818057E-3</v>
      </c>
    </row>
    <row r="280" spans="10:20" x14ac:dyDescent="0.3">
      <c r="J280" s="10">
        <v>44623</v>
      </c>
      <c r="K280">
        <v>601</v>
      </c>
      <c r="L280">
        <f t="shared" si="8"/>
        <v>1.6625107736134572E-3</v>
      </c>
      <c r="M280">
        <v>17934.400390999999</v>
      </c>
      <c r="N280">
        <f t="shared" si="9"/>
        <v>-1.1094913745354363E-2</v>
      </c>
      <c r="O280">
        <v>48</v>
      </c>
      <c r="P280">
        <v>1.0411245084105101E-3</v>
      </c>
      <c r="Q280">
        <v>462.5</v>
      </c>
      <c r="R280">
        <v>-6.5076151567381888E-3</v>
      </c>
      <c r="S280">
        <v>29.9</v>
      </c>
      <c r="T280">
        <v>1.6708441648177223E-3</v>
      </c>
    </row>
    <row r="281" spans="10:20" x14ac:dyDescent="0.3">
      <c r="J281" s="10">
        <v>44624</v>
      </c>
      <c r="K281">
        <v>602</v>
      </c>
      <c r="L281">
        <f t="shared" si="8"/>
        <v>-1.1696039763191298E-2</v>
      </c>
      <c r="M281">
        <v>17736.519531000002</v>
      </c>
      <c r="N281">
        <f t="shared" si="9"/>
        <v>-3.1956133989154201E-2</v>
      </c>
      <c r="O281">
        <v>48.05</v>
      </c>
      <c r="P281">
        <v>-8.3595053160902995E-3</v>
      </c>
      <c r="Q281">
        <v>459.5</v>
      </c>
      <c r="R281">
        <v>-1.9780864747349126E-2</v>
      </c>
      <c r="S281">
        <v>29.95</v>
      </c>
      <c r="T281">
        <v>-8.3822787528043882E-3</v>
      </c>
    </row>
    <row r="282" spans="10:20" x14ac:dyDescent="0.3">
      <c r="J282" s="10">
        <v>44627</v>
      </c>
      <c r="K282">
        <v>595</v>
      </c>
      <c r="L282">
        <f t="shared" si="8"/>
        <v>-3.2453744849738515E-2</v>
      </c>
      <c r="M282">
        <v>17178.689452999999</v>
      </c>
      <c r="N282">
        <f t="shared" si="9"/>
        <v>-2.0788896090451883E-2</v>
      </c>
      <c r="O282">
        <v>47.65</v>
      </c>
      <c r="P282">
        <v>-1.1609629077839008E-2</v>
      </c>
      <c r="Q282">
        <v>450.5</v>
      </c>
      <c r="R282">
        <v>-5.3574063819768099E-2</v>
      </c>
      <c r="S282">
        <v>29.7</v>
      </c>
      <c r="T282">
        <v>-1.6978336534417906E-2</v>
      </c>
    </row>
    <row r="283" spans="10:20" x14ac:dyDescent="0.3">
      <c r="J283" s="10">
        <v>44628</v>
      </c>
      <c r="K283">
        <v>576</v>
      </c>
      <c r="L283">
        <f t="shared" si="8"/>
        <v>-2.2828032556200833E-2</v>
      </c>
      <c r="M283">
        <v>16825.25</v>
      </c>
      <c r="N283">
        <f t="shared" si="9"/>
        <v>1.1235694538056337E-2</v>
      </c>
      <c r="O283">
        <v>47.1</v>
      </c>
      <c r="P283">
        <v>-3.1897953681001494E-3</v>
      </c>
      <c r="Q283">
        <v>427</v>
      </c>
      <c r="R283">
        <v>-2.9711038653274922E-2</v>
      </c>
      <c r="S283">
        <v>29.2</v>
      </c>
      <c r="T283">
        <v>-8.5985052552317934E-3</v>
      </c>
    </row>
    <row r="284" spans="10:20" x14ac:dyDescent="0.3">
      <c r="J284" s="10">
        <v>44629</v>
      </c>
      <c r="K284">
        <v>563</v>
      </c>
      <c r="L284">
        <f t="shared" si="8"/>
        <v>8.8417905814610117E-3</v>
      </c>
      <c r="M284">
        <v>17015.359375</v>
      </c>
      <c r="N284">
        <f t="shared" si="9"/>
        <v>2.425996059091784E-2</v>
      </c>
      <c r="O284">
        <v>46.95</v>
      </c>
      <c r="P284">
        <v>6.3694482854797074E-3</v>
      </c>
      <c r="Q284">
        <v>414.5</v>
      </c>
      <c r="R284">
        <v>2.1480539516759326E-2</v>
      </c>
      <c r="S284">
        <v>28.95</v>
      </c>
      <c r="T284">
        <v>-5.1948168771039109E-3</v>
      </c>
    </row>
    <row r="285" spans="10:20" x14ac:dyDescent="0.3">
      <c r="J285" s="10">
        <v>44630</v>
      </c>
      <c r="K285">
        <v>568</v>
      </c>
      <c r="L285">
        <f t="shared" si="8"/>
        <v>3.2903401106945E-2</v>
      </c>
      <c r="M285">
        <v>17433.199218999998</v>
      </c>
      <c r="N285">
        <f t="shared" si="9"/>
        <v>-9.7101044768514912E-3</v>
      </c>
      <c r="O285">
        <v>47.25</v>
      </c>
      <c r="P285">
        <v>7.3801072976226803E-3</v>
      </c>
      <c r="Q285">
        <v>423.5</v>
      </c>
      <c r="R285">
        <v>2.9088729256925294E-2</v>
      </c>
      <c r="S285">
        <v>28.8</v>
      </c>
      <c r="T285">
        <v>3.7483093254740474E-2</v>
      </c>
    </row>
    <row r="286" spans="10:20" x14ac:dyDescent="0.3">
      <c r="J286" s="10">
        <v>44631</v>
      </c>
      <c r="K286">
        <v>587</v>
      </c>
      <c r="L286">
        <f t="shared" si="8"/>
        <v>-2.0654779030746025E-2</v>
      </c>
      <c r="M286">
        <v>17264.740234000001</v>
      </c>
      <c r="N286">
        <f t="shared" si="9"/>
        <v>-9.8539265253337239E-5</v>
      </c>
      <c r="O286">
        <v>47.6</v>
      </c>
      <c r="P286">
        <v>-3.1562361814374373E-3</v>
      </c>
      <c r="Q286">
        <v>436</v>
      </c>
      <c r="R286">
        <v>-4.5977092486294314E-3</v>
      </c>
      <c r="S286">
        <v>29.9</v>
      </c>
      <c r="T286">
        <v>1.6708441648177223E-3</v>
      </c>
    </row>
    <row r="287" spans="10:20" x14ac:dyDescent="0.3">
      <c r="J287" s="10">
        <v>44634</v>
      </c>
      <c r="K287">
        <v>575</v>
      </c>
      <c r="L287">
        <f t="shared" si="8"/>
        <v>-5.2310494175525557E-3</v>
      </c>
      <c r="M287">
        <v>17263.039063</v>
      </c>
      <c r="N287">
        <f t="shared" si="9"/>
        <v>-1.9713267247363879E-2</v>
      </c>
      <c r="O287">
        <v>47.45</v>
      </c>
      <c r="P287">
        <v>2.1052639354624146E-3</v>
      </c>
      <c r="Q287">
        <v>434</v>
      </c>
      <c r="R287">
        <v>4.5977092486295494E-3</v>
      </c>
      <c r="S287">
        <v>29.95</v>
      </c>
      <c r="T287">
        <v>3.333336419758217E-3</v>
      </c>
    </row>
    <row r="288" spans="10:20" x14ac:dyDescent="0.3">
      <c r="J288" s="10">
        <v>44635</v>
      </c>
      <c r="K288">
        <v>572</v>
      </c>
      <c r="L288">
        <f t="shared" si="8"/>
        <v>-2.4780028998486966E-2</v>
      </c>
      <c r="M288">
        <v>16926.060547000001</v>
      </c>
      <c r="N288">
        <f t="shared" si="9"/>
        <v>8.7221068505331561E-4</v>
      </c>
      <c r="O288">
        <v>47.55</v>
      </c>
      <c r="P288">
        <v>8.377012338048084E-3</v>
      </c>
      <c r="Q288">
        <v>436</v>
      </c>
      <c r="R288">
        <v>-3.7387532071620329E-2</v>
      </c>
      <c r="S288">
        <v>30.05</v>
      </c>
      <c r="T288">
        <v>1.6625107736134572E-3</v>
      </c>
    </row>
    <row r="289" spans="10:20" x14ac:dyDescent="0.3">
      <c r="J289" s="10">
        <v>44636</v>
      </c>
      <c r="K289">
        <v>558</v>
      </c>
      <c r="L289">
        <f t="shared" si="8"/>
        <v>0</v>
      </c>
      <c r="M289">
        <v>16940.830077999999</v>
      </c>
      <c r="N289">
        <f t="shared" si="9"/>
        <v>2.9510988919511587E-2</v>
      </c>
      <c r="O289">
        <v>47.95</v>
      </c>
      <c r="P289">
        <v>-2.0876834304839552E-3</v>
      </c>
      <c r="Q289">
        <v>420</v>
      </c>
      <c r="R289">
        <v>-5.970166986503796E-3</v>
      </c>
      <c r="S289">
        <v>30.1</v>
      </c>
      <c r="T289">
        <v>1.3201511858535761E-2</v>
      </c>
    </row>
    <row r="290" spans="10:20" x14ac:dyDescent="0.3">
      <c r="J290" s="10">
        <v>44637</v>
      </c>
      <c r="K290">
        <v>558</v>
      </c>
      <c r="L290">
        <f t="shared" si="8"/>
        <v>4.2111485350126848E-2</v>
      </c>
      <c r="M290">
        <v>17448.220702999999</v>
      </c>
      <c r="N290">
        <f t="shared" si="9"/>
        <v>4.7551295902744506E-4</v>
      </c>
      <c r="O290">
        <v>47.85</v>
      </c>
      <c r="P290">
        <v>3.1298930089275656E-3</v>
      </c>
      <c r="Q290">
        <v>417.5</v>
      </c>
      <c r="R290">
        <v>6.4912702619953827E-2</v>
      </c>
      <c r="S290">
        <v>30.5</v>
      </c>
      <c r="T290">
        <v>1.3029500290333897E-2</v>
      </c>
    </row>
    <row r="291" spans="10:20" x14ac:dyDescent="0.3">
      <c r="J291" s="10">
        <v>44638</v>
      </c>
      <c r="K291">
        <v>582</v>
      </c>
      <c r="L291">
        <f t="shared" si="8"/>
        <v>-1.7196908795265881E-3</v>
      </c>
      <c r="M291">
        <v>17456.519531000002</v>
      </c>
      <c r="N291">
        <f t="shared" si="9"/>
        <v>5.9308625797431964E-3</v>
      </c>
      <c r="O291">
        <v>48</v>
      </c>
      <c r="P291">
        <v>1.9598358068628446E-2</v>
      </c>
      <c r="Q291">
        <v>445.5</v>
      </c>
      <c r="R291">
        <v>-5.0643732818754915E-2</v>
      </c>
      <c r="S291">
        <v>30.9</v>
      </c>
      <c r="T291">
        <v>4.8426244757879908E-3</v>
      </c>
    </row>
    <row r="292" spans="10:20" x14ac:dyDescent="0.3">
      <c r="J292" s="10">
        <v>44641</v>
      </c>
      <c r="K292">
        <v>581</v>
      </c>
      <c r="L292">
        <f t="shared" si="8"/>
        <v>8.5690327251013668E-3</v>
      </c>
      <c r="M292">
        <v>17560.359375</v>
      </c>
      <c r="N292">
        <f t="shared" si="9"/>
        <v>-3.6926862292402621E-5</v>
      </c>
      <c r="O292">
        <v>48.95</v>
      </c>
      <c r="P292">
        <v>1.6211094628082248E-2</v>
      </c>
      <c r="Q292">
        <v>423.5</v>
      </c>
      <c r="R292">
        <v>-1.1876624162579098E-2</v>
      </c>
      <c r="S292">
        <v>31.05</v>
      </c>
      <c r="T292">
        <v>3.2154368539743928E-3</v>
      </c>
    </row>
    <row r="293" spans="10:20" x14ac:dyDescent="0.3">
      <c r="J293" s="10">
        <v>44642</v>
      </c>
      <c r="K293">
        <v>586</v>
      </c>
      <c r="L293">
        <f t="shared" si="8"/>
        <v>-5.1326032265202022E-3</v>
      </c>
      <c r="M293">
        <v>17559.710938</v>
      </c>
      <c r="N293">
        <f t="shared" si="9"/>
        <v>9.7282121373226497E-3</v>
      </c>
      <c r="O293">
        <v>49.75</v>
      </c>
      <c r="P293">
        <v>-1.0055305020186497E-3</v>
      </c>
      <c r="Q293">
        <v>418.5</v>
      </c>
      <c r="R293">
        <v>3.174869831458027E-2</v>
      </c>
      <c r="S293">
        <v>31.15</v>
      </c>
      <c r="T293">
        <v>7.9936476807455845E-3</v>
      </c>
    </row>
    <row r="294" spans="10:20" x14ac:dyDescent="0.3">
      <c r="J294" s="10">
        <v>44643</v>
      </c>
      <c r="K294">
        <v>583</v>
      </c>
      <c r="L294">
        <f t="shared" si="8"/>
        <v>1.1935350549272854E-2</v>
      </c>
      <c r="M294">
        <v>17731.369140999999</v>
      </c>
      <c r="N294">
        <f t="shared" si="9"/>
        <v>-1.8237770887799395E-3</v>
      </c>
      <c r="O294">
        <v>49.7</v>
      </c>
      <c r="P294">
        <v>-1.0065426114015058E-3</v>
      </c>
      <c r="Q294">
        <v>432</v>
      </c>
      <c r="R294">
        <v>2.3121397583796004E-3</v>
      </c>
      <c r="S294">
        <v>31.4</v>
      </c>
      <c r="T294">
        <v>9.5087879690273561E-3</v>
      </c>
    </row>
    <row r="295" spans="10:20" x14ac:dyDescent="0.3">
      <c r="J295" s="10">
        <v>44644</v>
      </c>
      <c r="K295">
        <v>590</v>
      </c>
      <c r="L295">
        <f t="shared" si="8"/>
        <v>1.6934805063331477E-3</v>
      </c>
      <c r="M295">
        <v>17699.060547000001</v>
      </c>
      <c r="N295">
        <f t="shared" si="9"/>
        <v>-1.2500748968403315E-3</v>
      </c>
      <c r="O295">
        <v>49.65</v>
      </c>
      <c r="P295">
        <v>6.0241146033810974E-3</v>
      </c>
      <c r="Q295">
        <v>433</v>
      </c>
      <c r="R295">
        <v>0</v>
      </c>
      <c r="S295">
        <v>31.7</v>
      </c>
      <c r="T295">
        <v>3.1496089028962013E-3</v>
      </c>
    </row>
    <row r="296" spans="10:20" x14ac:dyDescent="0.3">
      <c r="J296" s="10">
        <v>44645</v>
      </c>
      <c r="K296">
        <v>591</v>
      </c>
      <c r="L296">
        <f t="shared" si="8"/>
        <v>1.1774736544533537E-2</v>
      </c>
      <c r="M296">
        <v>17676.949218999998</v>
      </c>
      <c r="N296">
        <f t="shared" si="9"/>
        <v>-8.9178439054798577E-3</v>
      </c>
      <c r="O296">
        <v>49.95</v>
      </c>
      <c r="P296">
        <v>-5.0175719919794805E-3</v>
      </c>
      <c r="Q296">
        <v>433</v>
      </c>
      <c r="R296">
        <v>-5.79040413470433E-3</v>
      </c>
      <c r="S296">
        <v>31.8</v>
      </c>
      <c r="T296">
        <v>0</v>
      </c>
    </row>
    <row r="297" spans="10:20" x14ac:dyDescent="0.3">
      <c r="J297" s="10">
        <v>44648</v>
      </c>
      <c r="K297">
        <v>598</v>
      </c>
      <c r="L297">
        <f t="shared" si="8"/>
        <v>-2.3689771122404665E-2</v>
      </c>
      <c r="M297">
        <v>17520.009765999999</v>
      </c>
      <c r="N297">
        <f t="shared" si="9"/>
        <v>1.6339596818480894E-3</v>
      </c>
      <c r="O297">
        <v>49.7</v>
      </c>
      <c r="P297">
        <v>0</v>
      </c>
      <c r="Q297">
        <v>430.5</v>
      </c>
      <c r="R297">
        <v>2.3201866556971261E-3</v>
      </c>
      <c r="S297">
        <v>31.8</v>
      </c>
      <c r="T297">
        <v>9.3897403498391374E-3</v>
      </c>
    </row>
    <row r="298" spans="10:20" x14ac:dyDescent="0.3">
      <c r="J298" s="10">
        <v>44649</v>
      </c>
      <c r="K298">
        <v>584</v>
      </c>
      <c r="L298">
        <f t="shared" si="8"/>
        <v>8.5252008233596271E-3</v>
      </c>
      <c r="M298">
        <v>17548.660156000002</v>
      </c>
      <c r="N298">
        <f t="shared" si="9"/>
        <v>1.0875971686518483E-2</v>
      </c>
      <c r="O298">
        <v>49.7</v>
      </c>
      <c r="P298">
        <v>2.0100509280241E-3</v>
      </c>
      <c r="Q298">
        <v>431.5</v>
      </c>
      <c r="R298">
        <v>-4.6457690991725687E-3</v>
      </c>
      <c r="S298">
        <v>32.1</v>
      </c>
      <c r="T298">
        <v>6.2112000926404553E-3</v>
      </c>
    </row>
    <row r="299" spans="10:20" x14ac:dyDescent="0.3">
      <c r="J299" s="10">
        <v>44650</v>
      </c>
      <c r="K299">
        <v>589</v>
      </c>
      <c r="L299">
        <f t="shared" si="8"/>
        <v>1.8503471564559726E-2</v>
      </c>
      <c r="M299">
        <v>17740.560547000001</v>
      </c>
      <c r="N299">
        <f t="shared" si="9"/>
        <v>-2.6578896084086126E-3</v>
      </c>
      <c r="O299">
        <v>49.8</v>
      </c>
      <c r="P299">
        <v>1.003512377240109E-3</v>
      </c>
      <c r="Q299">
        <v>429.5</v>
      </c>
      <c r="R299">
        <v>2.4152985487996863E-2</v>
      </c>
      <c r="S299">
        <v>32.299999999999997</v>
      </c>
      <c r="T299">
        <v>1.6884514702008857E-2</v>
      </c>
    </row>
    <row r="300" spans="10:20" x14ac:dyDescent="0.3">
      <c r="J300" s="10">
        <v>44651</v>
      </c>
      <c r="K300">
        <v>600</v>
      </c>
      <c r="L300">
        <f t="shared" si="8"/>
        <v>-5.0125418235442863E-3</v>
      </c>
      <c r="M300">
        <v>17693.470702999999</v>
      </c>
      <c r="N300">
        <f t="shared" si="9"/>
        <v>-3.8438702235508394E-3</v>
      </c>
      <c r="O300">
        <v>49.85</v>
      </c>
      <c r="P300">
        <v>1.0025063496255707E-3</v>
      </c>
      <c r="Q300">
        <v>440</v>
      </c>
      <c r="R300">
        <v>-1.373019281190202E-2</v>
      </c>
      <c r="S300">
        <v>32.85</v>
      </c>
      <c r="T300">
        <v>6.0698213670755527E-3</v>
      </c>
    </row>
    <row r="301" spans="10:20" x14ac:dyDescent="0.3">
      <c r="J301" s="10">
        <v>44652</v>
      </c>
      <c r="K301">
        <v>597</v>
      </c>
      <c r="L301">
        <f t="shared" si="8"/>
        <v>-1.3490929741015402E-2</v>
      </c>
      <c r="M301">
        <v>17625.589843999998</v>
      </c>
      <c r="N301">
        <f t="shared" si="9"/>
        <v>-5.8660450722456264E-3</v>
      </c>
      <c r="O301">
        <v>49.9</v>
      </c>
      <c r="P301">
        <v>-3.0105391528711519E-3</v>
      </c>
      <c r="Q301">
        <v>434</v>
      </c>
      <c r="R301">
        <v>-1.8605187831034469E-2</v>
      </c>
      <c r="S301">
        <v>33.049999999999997</v>
      </c>
      <c r="T301">
        <v>-1.5140048312149606E-3</v>
      </c>
    </row>
    <row r="302" spans="10:20" x14ac:dyDescent="0.3">
      <c r="J302" s="10">
        <v>44657</v>
      </c>
      <c r="K302">
        <v>589</v>
      </c>
      <c r="L302">
        <f t="shared" si="8"/>
        <v>-1.8852314979209188E-2</v>
      </c>
      <c r="M302">
        <v>17522.5</v>
      </c>
      <c r="N302">
        <f t="shared" si="9"/>
        <v>-1.9819549900202179E-2</v>
      </c>
      <c r="O302">
        <v>49.75</v>
      </c>
      <c r="P302">
        <v>9.0045630930817525E-3</v>
      </c>
      <c r="Q302">
        <v>426</v>
      </c>
      <c r="R302">
        <v>-5.8858321772613676E-3</v>
      </c>
      <c r="S302">
        <v>33</v>
      </c>
      <c r="T302">
        <v>3.1322471129041067E-2</v>
      </c>
    </row>
    <row r="303" spans="10:20" x14ac:dyDescent="0.3">
      <c r="J303" s="10">
        <v>44658</v>
      </c>
      <c r="K303">
        <v>578</v>
      </c>
      <c r="L303">
        <f t="shared" si="8"/>
        <v>-2.0979790469194522E-2</v>
      </c>
      <c r="M303">
        <v>17178.630859000001</v>
      </c>
      <c r="N303">
        <f t="shared" si="9"/>
        <v>6.1461866470830136E-3</v>
      </c>
      <c r="O303">
        <v>50.2</v>
      </c>
      <c r="P303">
        <v>-1.3032765921686616E-2</v>
      </c>
      <c r="Q303">
        <v>423.5</v>
      </c>
      <c r="R303">
        <v>-3.4838358049307322E-2</v>
      </c>
      <c r="S303">
        <v>34.049999999999997</v>
      </c>
      <c r="T303">
        <v>-8.8496152769824993E-3</v>
      </c>
    </row>
    <row r="304" spans="10:20" x14ac:dyDescent="0.3">
      <c r="J304" s="10">
        <v>44659</v>
      </c>
      <c r="K304">
        <v>566</v>
      </c>
      <c r="L304">
        <f t="shared" si="8"/>
        <v>1.7652255245691492E-3</v>
      </c>
      <c r="M304">
        <v>17284.539063</v>
      </c>
      <c r="N304">
        <f t="shared" si="9"/>
        <v>-1.3757858538851777E-2</v>
      </c>
      <c r="O304">
        <v>49.55</v>
      </c>
      <c r="P304">
        <v>5.0327232546101986E-3</v>
      </c>
      <c r="Q304">
        <v>409</v>
      </c>
      <c r="R304">
        <v>9.7324369182310543E-3</v>
      </c>
      <c r="S304">
        <v>33.75</v>
      </c>
      <c r="T304">
        <v>3.2072719887994192E-2</v>
      </c>
    </row>
    <row r="305" spans="10:20" x14ac:dyDescent="0.3">
      <c r="J305" s="10">
        <v>44662</v>
      </c>
      <c r="K305">
        <v>567</v>
      </c>
      <c r="L305">
        <f t="shared" si="8"/>
        <v>-1.6000341346441189E-2</v>
      </c>
      <c r="M305">
        <v>17048.369140999999</v>
      </c>
      <c r="N305">
        <f t="shared" si="9"/>
        <v>-3.3760432512988563E-3</v>
      </c>
      <c r="O305">
        <v>49.8</v>
      </c>
      <c r="P305">
        <v>-7.0529259618859839E-3</v>
      </c>
      <c r="Q305">
        <v>413</v>
      </c>
      <c r="R305">
        <v>-3.6995587676595096E-2</v>
      </c>
      <c r="S305">
        <v>34.85</v>
      </c>
      <c r="T305">
        <v>1.4245255136048924E-2</v>
      </c>
    </row>
    <row r="306" spans="10:20" x14ac:dyDescent="0.3">
      <c r="J306" s="10">
        <v>44663</v>
      </c>
      <c r="K306">
        <v>558</v>
      </c>
      <c r="L306">
        <f t="shared" si="8"/>
        <v>-1.7937224540268775E-3</v>
      </c>
      <c r="M306">
        <v>16990.910156000002</v>
      </c>
      <c r="N306">
        <f t="shared" si="9"/>
        <v>1.8123390928228837E-2</v>
      </c>
      <c r="O306">
        <v>49.45</v>
      </c>
      <c r="P306">
        <v>-2.9761047160830237E-2</v>
      </c>
      <c r="Q306">
        <v>398</v>
      </c>
      <c r="R306">
        <v>-1.2642393415176468E-2</v>
      </c>
      <c r="S306">
        <v>35.35</v>
      </c>
      <c r="T306">
        <v>-5.6737740859079365E-3</v>
      </c>
    </row>
    <row r="307" spans="10:20" x14ac:dyDescent="0.3">
      <c r="J307" s="10">
        <v>44664</v>
      </c>
      <c r="K307">
        <v>557</v>
      </c>
      <c r="L307">
        <f t="shared" si="8"/>
        <v>2.8320476787455515E-2</v>
      </c>
      <c r="M307">
        <v>17301.650390999999</v>
      </c>
      <c r="N307">
        <f t="shared" si="9"/>
        <v>-3.241934841780481E-3</v>
      </c>
      <c r="O307">
        <v>48</v>
      </c>
      <c r="P307">
        <v>0</v>
      </c>
      <c r="Q307">
        <v>393</v>
      </c>
      <c r="R307">
        <v>2.0151815437307912E-2</v>
      </c>
      <c r="S307">
        <v>35.15</v>
      </c>
      <c r="T307">
        <v>2.8409110016038709E-3</v>
      </c>
    </row>
    <row r="308" spans="10:20" x14ac:dyDescent="0.3">
      <c r="J308" s="10">
        <v>44665</v>
      </c>
      <c r="K308">
        <v>573</v>
      </c>
      <c r="L308">
        <f t="shared" si="8"/>
        <v>0</v>
      </c>
      <c r="M308">
        <v>17245.650390999999</v>
      </c>
      <c r="N308">
        <f t="shared" si="9"/>
        <v>-1.4100782598905456E-2</v>
      </c>
      <c r="O308">
        <v>48</v>
      </c>
      <c r="P308">
        <v>-6.2696130135953742E-3</v>
      </c>
      <c r="Q308">
        <v>401</v>
      </c>
      <c r="R308">
        <v>1.2391732295163457E-2</v>
      </c>
      <c r="S308">
        <v>35.25</v>
      </c>
      <c r="T308">
        <v>-5.54077568966449E-2</v>
      </c>
    </row>
    <row r="309" spans="10:20" x14ac:dyDescent="0.3">
      <c r="J309" s="10">
        <v>44666</v>
      </c>
      <c r="K309">
        <v>573</v>
      </c>
      <c r="L309">
        <f t="shared" si="8"/>
        <v>-1.9383866821048531E-2</v>
      </c>
      <c r="M309">
        <v>17004.179688</v>
      </c>
      <c r="N309">
        <f t="shared" si="9"/>
        <v>-6.2124728802067835E-3</v>
      </c>
      <c r="O309">
        <v>47.7</v>
      </c>
      <c r="P309">
        <v>-1.2658396871923465E-2</v>
      </c>
      <c r="Q309">
        <v>406</v>
      </c>
      <c r="R309">
        <v>-2.4660924951935542E-3</v>
      </c>
      <c r="S309">
        <v>33.35</v>
      </c>
      <c r="T309">
        <v>-1.5003753752346762E-3</v>
      </c>
    </row>
    <row r="310" spans="10:20" x14ac:dyDescent="0.3">
      <c r="J310" s="10">
        <v>44669</v>
      </c>
      <c r="K310">
        <v>562</v>
      </c>
      <c r="L310">
        <f t="shared" si="8"/>
        <v>-1.7809443709948087E-3</v>
      </c>
      <c r="M310">
        <v>16898.869140999999</v>
      </c>
      <c r="N310">
        <f t="shared" si="9"/>
        <v>5.5783514317884111E-3</v>
      </c>
      <c r="O310">
        <v>47.1</v>
      </c>
      <c r="P310">
        <v>-1.2820688429061434E-2</v>
      </c>
      <c r="Q310">
        <v>405</v>
      </c>
      <c r="R310">
        <v>0</v>
      </c>
      <c r="S310">
        <v>33.299999999999997</v>
      </c>
      <c r="T310">
        <v>-3.3590944436035323E-2</v>
      </c>
    </row>
    <row r="311" spans="10:20" x14ac:dyDescent="0.3">
      <c r="J311" s="10">
        <v>44670</v>
      </c>
      <c r="K311">
        <v>561</v>
      </c>
      <c r="L311">
        <f t="shared" si="8"/>
        <v>7.1048256237445824E-3</v>
      </c>
      <c r="M311">
        <v>16993.400390999999</v>
      </c>
      <c r="N311">
        <f t="shared" si="9"/>
        <v>9.1078590594980829E-3</v>
      </c>
      <c r="O311">
        <v>46.5</v>
      </c>
      <c r="P311">
        <v>-3.2310205814464203E-3</v>
      </c>
      <c r="Q311">
        <v>405</v>
      </c>
      <c r="R311">
        <v>1.9560525854493572E-2</v>
      </c>
      <c r="S311">
        <v>32.200000000000003</v>
      </c>
      <c r="T311">
        <v>-1.5540018667343138E-3</v>
      </c>
    </row>
    <row r="312" spans="10:20" x14ac:dyDescent="0.3">
      <c r="J312" s="10">
        <v>44671</v>
      </c>
      <c r="K312">
        <v>565</v>
      </c>
      <c r="L312">
        <f t="shared" si="8"/>
        <v>8.8106296821549059E-3</v>
      </c>
      <c r="M312">
        <v>17148.880859000001</v>
      </c>
      <c r="N312">
        <f t="shared" si="9"/>
        <v>-1.2213289591978883E-3</v>
      </c>
      <c r="O312">
        <v>46.35</v>
      </c>
      <c r="P312">
        <v>5.3792491197359304E-3</v>
      </c>
      <c r="Q312">
        <v>413</v>
      </c>
      <c r="R312">
        <v>-8.5106896679086191E-3</v>
      </c>
      <c r="S312">
        <v>32.15</v>
      </c>
      <c r="T312">
        <v>1.0827638652063393E-2</v>
      </c>
    </row>
    <row r="313" spans="10:20" x14ac:dyDescent="0.3">
      <c r="J313" s="10">
        <v>44672</v>
      </c>
      <c r="K313">
        <v>570</v>
      </c>
      <c r="L313">
        <f t="shared" si="8"/>
        <v>-8.8106296821549197E-3</v>
      </c>
      <c r="M313">
        <v>17127.949218999998</v>
      </c>
      <c r="N313">
        <f t="shared" si="9"/>
        <v>-6.0234572862296097E-3</v>
      </c>
      <c r="O313">
        <v>46.6</v>
      </c>
      <c r="P313">
        <v>4.2826617920007281E-3</v>
      </c>
      <c r="Q313">
        <v>409.5</v>
      </c>
      <c r="R313">
        <v>7.2993024816115351E-3</v>
      </c>
      <c r="S313">
        <v>32.5</v>
      </c>
      <c r="T313">
        <v>-9.2736367853291021E-3</v>
      </c>
    </row>
    <row r="314" spans="10:20" x14ac:dyDescent="0.3">
      <c r="J314" s="10">
        <v>44673</v>
      </c>
      <c r="K314">
        <v>565</v>
      </c>
      <c r="L314">
        <f t="shared" si="8"/>
        <v>-1.2466768765130047E-2</v>
      </c>
      <c r="M314">
        <v>17025.089843999998</v>
      </c>
      <c r="N314">
        <f t="shared" si="9"/>
        <v>-2.4027166091965681E-2</v>
      </c>
      <c r="O314">
        <v>46.8</v>
      </c>
      <c r="P314">
        <v>-5.3561992005249576E-3</v>
      </c>
      <c r="Q314">
        <v>412.5</v>
      </c>
      <c r="R314">
        <v>-1.7115332219268063E-2</v>
      </c>
      <c r="S314">
        <v>32.200000000000003</v>
      </c>
      <c r="T314">
        <v>2.4541108916117445E-2</v>
      </c>
    </row>
    <row r="315" spans="10:20" x14ac:dyDescent="0.3">
      <c r="J315" s="10">
        <v>44676</v>
      </c>
      <c r="K315">
        <v>558</v>
      </c>
      <c r="L315">
        <f t="shared" si="8"/>
        <v>-1.9910159959329751E-2</v>
      </c>
      <c r="M315">
        <v>16620.900390999999</v>
      </c>
      <c r="N315">
        <f t="shared" si="9"/>
        <v>1.4362351418832778E-3</v>
      </c>
      <c r="O315">
        <v>46.55</v>
      </c>
      <c r="P315">
        <v>-9.7140537204731051E-3</v>
      </c>
      <c r="Q315">
        <v>405.5</v>
      </c>
      <c r="R315">
        <v>-3.0039805698009646E-2</v>
      </c>
      <c r="S315">
        <v>33</v>
      </c>
      <c r="T315">
        <v>-1.6807118316381174E-2</v>
      </c>
    </row>
    <row r="316" spans="10:20" x14ac:dyDescent="0.3">
      <c r="J316" s="10">
        <v>44677</v>
      </c>
      <c r="K316">
        <v>547</v>
      </c>
      <c r="L316">
        <f t="shared" si="8"/>
        <v>-1.829826677076116E-3</v>
      </c>
      <c r="M316">
        <v>16644.789063</v>
      </c>
      <c r="N316">
        <f t="shared" si="9"/>
        <v>-2.0726614066522715E-2</v>
      </c>
      <c r="O316">
        <v>46.1</v>
      </c>
      <c r="P316">
        <v>2.1668480850902932E-3</v>
      </c>
      <c r="Q316">
        <v>393.5</v>
      </c>
      <c r="R316">
        <v>1.3880349032405519E-2</v>
      </c>
      <c r="S316">
        <v>32.450000000000003</v>
      </c>
      <c r="T316">
        <v>3.0351343424138512E-2</v>
      </c>
    </row>
    <row r="317" spans="10:20" x14ac:dyDescent="0.3">
      <c r="J317" s="10">
        <v>44678</v>
      </c>
      <c r="K317">
        <v>546</v>
      </c>
      <c r="L317">
        <f t="shared" si="8"/>
        <v>-3.7317763007195165E-2</v>
      </c>
      <c r="M317">
        <v>16303.349609000001</v>
      </c>
      <c r="N317">
        <f t="shared" si="9"/>
        <v>7.0918126112669653E-3</v>
      </c>
      <c r="O317">
        <v>46.2</v>
      </c>
      <c r="P317">
        <v>-8.6957069675540448E-3</v>
      </c>
      <c r="Q317">
        <v>399</v>
      </c>
      <c r="R317">
        <v>1.9851768552731529E-2</v>
      </c>
      <c r="S317">
        <v>33.450000000000003</v>
      </c>
      <c r="T317">
        <v>-7.5019106517945451E-3</v>
      </c>
    </row>
    <row r="318" spans="10:20" x14ac:dyDescent="0.3">
      <c r="J318" s="10">
        <v>44679</v>
      </c>
      <c r="K318">
        <v>526</v>
      </c>
      <c r="L318">
        <f t="shared" si="8"/>
        <v>9.4608085042288889E-3</v>
      </c>
      <c r="M318">
        <v>16419.380859000001</v>
      </c>
      <c r="N318">
        <f t="shared" si="9"/>
        <v>1.0469084429092069E-2</v>
      </c>
      <c r="O318">
        <v>45.8</v>
      </c>
      <c r="P318">
        <v>6.528858882463631E-3</v>
      </c>
      <c r="Q318">
        <v>407</v>
      </c>
      <c r="R318">
        <v>-4.926118336055889E-3</v>
      </c>
      <c r="S318">
        <v>33.200000000000003</v>
      </c>
      <c r="T318">
        <v>3.0075210639551007E-3</v>
      </c>
    </row>
    <row r="319" spans="10:20" x14ac:dyDescent="0.3">
      <c r="J319" s="10">
        <v>44680</v>
      </c>
      <c r="K319">
        <v>531</v>
      </c>
      <c r="L319">
        <f t="shared" si="8"/>
        <v>1.30965389198455E-2</v>
      </c>
      <c r="M319">
        <v>16592.179688</v>
      </c>
      <c r="N319">
        <f t="shared" si="9"/>
        <v>-5.6377455099258884E-3</v>
      </c>
      <c r="O319">
        <v>46.1</v>
      </c>
      <c r="P319">
        <v>-4.3478329361033982E-3</v>
      </c>
      <c r="Q319">
        <v>405</v>
      </c>
      <c r="R319">
        <v>-1.2353306079927434E-3</v>
      </c>
      <c r="S319">
        <v>33.299999999999997</v>
      </c>
      <c r="T319">
        <v>1.6381602371885982E-2</v>
      </c>
    </row>
    <row r="320" spans="10:20" x14ac:dyDescent="0.3">
      <c r="J320" s="10">
        <v>44684</v>
      </c>
      <c r="K320">
        <v>538</v>
      </c>
      <c r="L320">
        <f t="shared" si="8"/>
        <v>-1.3096538919845569E-2</v>
      </c>
      <c r="M320">
        <v>16498.900390999999</v>
      </c>
      <c r="N320">
        <f t="shared" si="9"/>
        <v>4.0484091334350592E-3</v>
      </c>
      <c r="O320">
        <v>45.9</v>
      </c>
      <c r="P320">
        <v>-1.2054940505353743E-2</v>
      </c>
      <c r="Q320">
        <v>404.5</v>
      </c>
      <c r="R320">
        <v>4.9321924893188721E-3</v>
      </c>
      <c r="S320">
        <v>33.85</v>
      </c>
      <c r="T320">
        <v>-3.4563921455076224E-2</v>
      </c>
    </row>
    <row r="321" spans="10:20" x14ac:dyDescent="0.3">
      <c r="J321" s="10">
        <v>44685</v>
      </c>
      <c r="K321">
        <v>531</v>
      </c>
      <c r="L321">
        <f t="shared" si="8"/>
        <v>5.6338177182560642E-3</v>
      </c>
      <c r="M321">
        <v>16565.830077999999</v>
      </c>
      <c r="N321">
        <f t="shared" si="9"/>
        <v>7.8341608007221029E-3</v>
      </c>
      <c r="O321">
        <v>45.35</v>
      </c>
      <c r="P321">
        <v>3.3021493957590318E-3</v>
      </c>
      <c r="Q321">
        <v>406.5</v>
      </c>
      <c r="R321">
        <v>4.9079853121922253E-3</v>
      </c>
      <c r="S321">
        <v>32.700000000000003</v>
      </c>
      <c r="T321">
        <v>-9.2166551049241759E-3</v>
      </c>
    </row>
    <row r="322" spans="10:20" x14ac:dyDescent="0.3">
      <c r="J322" s="10">
        <v>44686</v>
      </c>
      <c r="K322">
        <v>534</v>
      </c>
      <c r="L322">
        <f t="shared" si="8"/>
        <v>1.4870162479451407E-2</v>
      </c>
      <c r="M322">
        <v>16696.119140999999</v>
      </c>
      <c r="N322">
        <f t="shared" si="9"/>
        <v>-1.7395143376603368E-2</v>
      </c>
      <c r="O322">
        <v>45.5</v>
      </c>
      <c r="P322">
        <v>2.195390563435656E-3</v>
      </c>
      <c r="Q322">
        <v>408.5</v>
      </c>
      <c r="R322">
        <v>2.0594307498743795E-2</v>
      </c>
      <c r="S322">
        <v>32.4</v>
      </c>
      <c r="T322">
        <v>-9.3023926623134485E-3</v>
      </c>
    </row>
    <row r="323" spans="10:20" x14ac:dyDescent="0.3">
      <c r="J323" s="10">
        <v>44687</v>
      </c>
      <c r="K323">
        <v>542</v>
      </c>
      <c r="L323">
        <f t="shared" ref="L323:L386" si="10">LN(K324/K323)</f>
        <v>-2.616971773338472E-2</v>
      </c>
      <c r="M323">
        <v>16408.199218999998</v>
      </c>
      <c r="N323">
        <f t="shared" ref="N323:N386" si="11">LN(M324/M323)</f>
        <v>-2.2139609541446618E-2</v>
      </c>
      <c r="O323">
        <v>45.6</v>
      </c>
      <c r="P323">
        <v>-1.102547001170771E-2</v>
      </c>
      <c r="Q323">
        <v>417</v>
      </c>
      <c r="R323">
        <v>-2.1819047394639725E-2</v>
      </c>
      <c r="S323">
        <v>32.1</v>
      </c>
      <c r="T323">
        <v>-9.3897403498390316E-3</v>
      </c>
    </row>
    <row r="324" spans="10:20" x14ac:dyDescent="0.3">
      <c r="J324" s="10">
        <v>44690</v>
      </c>
      <c r="K324">
        <v>528</v>
      </c>
      <c r="L324">
        <f t="shared" si="10"/>
        <v>-1.5267472130788421E-2</v>
      </c>
      <c r="M324">
        <v>16048.919921999999</v>
      </c>
      <c r="N324">
        <f t="shared" si="11"/>
        <v>7.9601537611391092E-4</v>
      </c>
      <c r="O324">
        <v>45.1</v>
      </c>
      <c r="P324">
        <v>-1.902687505469421E-2</v>
      </c>
      <c r="Q324">
        <v>408</v>
      </c>
      <c r="R324">
        <v>-2.3559676173892E-2</v>
      </c>
      <c r="S324">
        <v>31.8</v>
      </c>
      <c r="T324">
        <v>-3.5203635192979671E-2</v>
      </c>
    </row>
    <row r="325" spans="10:20" x14ac:dyDescent="0.3">
      <c r="J325" s="10">
        <v>44691</v>
      </c>
      <c r="K325">
        <v>520</v>
      </c>
      <c r="L325">
        <f t="shared" si="10"/>
        <v>-3.8535693159899662E-3</v>
      </c>
      <c r="M325">
        <v>16061.700194999999</v>
      </c>
      <c r="N325">
        <f t="shared" si="11"/>
        <v>-3.4582971426193499E-3</v>
      </c>
      <c r="O325">
        <v>44.25</v>
      </c>
      <c r="P325">
        <v>-9.0806526357464813E-3</v>
      </c>
      <c r="Q325">
        <v>398.5</v>
      </c>
      <c r="R325">
        <v>-1.5170961007806618E-2</v>
      </c>
      <c r="S325">
        <v>30.7</v>
      </c>
      <c r="T325">
        <v>-1.1466137087644093E-2</v>
      </c>
    </row>
    <row r="326" spans="10:20" x14ac:dyDescent="0.3">
      <c r="J326" s="10">
        <v>44692</v>
      </c>
      <c r="K326">
        <v>518</v>
      </c>
      <c r="L326">
        <f t="shared" si="10"/>
        <v>5.7747994938839578E-3</v>
      </c>
      <c r="M326">
        <v>16006.25</v>
      </c>
      <c r="N326">
        <f t="shared" si="11"/>
        <v>-2.4639717139692398E-2</v>
      </c>
      <c r="O326">
        <v>43.85</v>
      </c>
      <c r="P326">
        <v>-2.7747444880503951E-2</v>
      </c>
      <c r="Q326">
        <v>392.5</v>
      </c>
      <c r="R326">
        <v>-1.2746974320005839E-3</v>
      </c>
      <c r="S326">
        <v>30.35</v>
      </c>
      <c r="T326">
        <v>9.8361448767129694E-3</v>
      </c>
    </row>
    <row r="327" spans="10:20" x14ac:dyDescent="0.3">
      <c r="J327" s="10">
        <v>44693</v>
      </c>
      <c r="K327">
        <v>521</v>
      </c>
      <c r="L327">
        <f t="shared" si="10"/>
        <v>-3.1191612478007055E-2</v>
      </c>
      <c r="M327">
        <v>15616.679688</v>
      </c>
      <c r="N327">
        <f t="shared" si="11"/>
        <v>1.3727764491292588E-2</v>
      </c>
      <c r="O327">
        <v>42.65</v>
      </c>
      <c r="P327">
        <v>-4.434519252757213E-2</v>
      </c>
      <c r="Q327">
        <v>392</v>
      </c>
      <c r="R327">
        <v>-3.6367644170874833E-2</v>
      </c>
      <c r="S327">
        <v>30.65</v>
      </c>
      <c r="T327">
        <v>-3.8242399036446217E-2</v>
      </c>
    </row>
    <row r="328" spans="10:20" x14ac:dyDescent="0.3">
      <c r="J328" s="10">
        <v>44694</v>
      </c>
      <c r="K328">
        <v>505</v>
      </c>
      <c r="L328">
        <f t="shared" si="10"/>
        <v>1.1811160928344619E-2</v>
      </c>
      <c r="M328">
        <v>15832.540039</v>
      </c>
      <c r="N328">
        <f t="shared" si="11"/>
        <v>4.3172000275257701E-3</v>
      </c>
      <c r="O328">
        <v>40.799999999999997</v>
      </c>
      <c r="P328">
        <v>1.9418085857101731E-2</v>
      </c>
      <c r="Q328">
        <v>378</v>
      </c>
      <c r="R328">
        <v>1.3140793561058328E-2</v>
      </c>
      <c r="S328">
        <v>29.5</v>
      </c>
      <c r="T328">
        <v>-1.6963532481784019E-3</v>
      </c>
    </row>
    <row r="329" spans="10:20" x14ac:dyDescent="0.3">
      <c r="J329" s="10">
        <v>44697</v>
      </c>
      <c r="K329">
        <v>511</v>
      </c>
      <c r="L329">
        <f t="shared" si="10"/>
        <v>1.745922137176855E-2</v>
      </c>
      <c r="M329">
        <v>15901.040039</v>
      </c>
      <c r="N329">
        <f t="shared" si="11"/>
        <v>9.7036887987287639E-3</v>
      </c>
      <c r="O329">
        <v>41.6</v>
      </c>
      <c r="P329">
        <v>-8.4490544865276334E-3</v>
      </c>
      <c r="Q329">
        <v>383</v>
      </c>
      <c r="R329">
        <v>-3.9241384561342577E-3</v>
      </c>
      <c r="S329">
        <v>29.45</v>
      </c>
      <c r="T329">
        <v>-1.1955735920148772E-2</v>
      </c>
    </row>
    <row r="330" spans="10:20" x14ac:dyDescent="0.3">
      <c r="J330" s="10">
        <v>44698</v>
      </c>
      <c r="K330">
        <v>520</v>
      </c>
      <c r="L330">
        <f t="shared" si="10"/>
        <v>1.9048194970694411E-2</v>
      </c>
      <c r="M330">
        <v>16056.089844</v>
      </c>
      <c r="N330">
        <f t="shared" si="11"/>
        <v>1.4884265674516381E-2</v>
      </c>
      <c r="O330">
        <v>41.25</v>
      </c>
      <c r="P330">
        <v>6.0423144559626617E-3</v>
      </c>
      <c r="Q330">
        <v>381.5</v>
      </c>
      <c r="R330">
        <v>3.9825429962678786E-2</v>
      </c>
      <c r="S330">
        <v>29.1</v>
      </c>
      <c r="T330">
        <v>-1.7331456351639976E-2</v>
      </c>
    </row>
    <row r="331" spans="10:20" x14ac:dyDescent="0.3">
      <c r="J331" s="10">
        <v>44699</v>
      </c>
      <c r="K331">
        <v>530</v>
      </c>
      <c r="L331">
        <f t="shared" si="10"/>
        <v>1.4981553615616894E-2</v>
      </c>
      <c r="M331">
        <v>16296.860352</v>
      </c>
      <c r="N331">
        <f t="shared" si="11"/>
        <v>-1.7114536808456777E-2</v>
      </c>
      <c r="O331">
        <v>41.5</v>
      </c>
      <c r="P331">
        <v>2.4067400305650593E-3</v>
      </c>
      <c r="Q331">
        <v>397</v>
      </c>
      <c r="R331">
        <v>1.0025146619378865E-2</v>
      </c>
      <c r="S331">
        <v>28.6</v>
      </c>
      <c r="T331">
        <v>3.4367643504207818E-2</v>
      </c>
    </row>
    <row r="332" spans="10:20" x14ac:dyDescent="0.3">
      <c r="J332" s="10">
        <v>44700</v>
      </c>
      <c r="K332">
        <v>538</v>
      </c>
      <c r="L332">
        <f t="shared" si="10"/>
        <v>-3.0190972279145682E-2</v>
      </c>
      <c r="M332">
        <v>16020.320313</v>
      </c>
      <c r="N332">
        <f t="shared" si="11"/>
        <v>7.7431531371105712E-3</v>
      </c>
      <c r="O332">
        <v>41.6</v>
      </c>
      <c r="P332">
        <v>-1.2092045765028633E-2</v>
      </c>
      <c r="Q332">
        <v>401</v>
      </c>
      <c r="R332">
        <v>-7.509422022131459E-3</v>
      </c>
      <c r="S332">
        <v>29.6</v>
      </c>
      <c r="T332">
        <v>-2.9136594086655254E-2</v>
      </c>
    </row>
    <row r="333" spans="10:20" x14ac:dyDescent="0.3">
      <c r="J333" s="10">
        <v>44701</v>
      </c>
      <c r="K333">
        <v>522</v>
      </c>
      <c r="L333">
        <f t="shared" si="10"/>
        <v>1.5209418663528708E-2</v>
      </c>
      <c r="M333">
        <v>16144.849609000001</v>
      </c>
      <c r="N333">
        <f t="shared" si="11"/>
        <v>7.157954567534483E-4</v>
      </c>
      <c r="O333">
        <v>41.1</v>
      </c>
      <c r="P333">
        <v>1.215805620889728E-3</v>
      </c>
      <c r="Q333">
        <v>398</v>
      </c>
      <c r="R333">
        <v>-7.5662403833158132E-3</v>
      </c>
      <c r="S333">
        <v>28.75</v>
      </c>
      <c r="T333">
        <v>5.2038278750270442E-3</v>
      </c>
    </row>
    <row r="334" spans="10:20" x14ac:dyDescent="0.3">
      <c r="J334" s="10">
        <v>44704</v>
      </c>
      <c r="K334">
        <v>530</v>
      </c>
      <c r="L334">
        <f t="shared" si="10"/>
        <v>-3.7807228399060443E-3</v>
      </c>
      <c r="M334">
        <v>16156.410156</v>
      </c>
      <c r="N334">
        <f t="shared" si="11"/>
        <v>-1.2003882163328147E-2</v>
      </c>
      <c r="O334">
        <v>41.15</v>
      </c>
      <c r="P334">
        <v>1.2143292324019804E-3</v>
      </c>
      <c r="Q334">
        <v>395</v>
      </c>
      <c r="R334">
        <v>-1.2739025777429714E-2</v>
      </c>
      <c r="S334">
        <v>28.9</v>
      </c>
      <c r="T334">
        <v>1.8852314979209195E-2</v>
      </c>
    </row>
    <row r="335" spans="10:20" x14ac:dyDescent="0.3">
      <c r="J335" s="10">
        <v>44705</v>
      </c>
      <c r="K335">
        <v>528</v>
      </c>
      <c r="L335">
        <f t="shared" si="10"/>
        <v>-1.5267472130788421E-2</v>
      </c>
      <c r="M335">
        <v>15963.629883</v>
      </c>
      <c r="N335">
        <f t="shared" si="11"/>
        <v>8.756565739091924E-3</v>
      </c>
      <c r="O335">
        <v>41.2</v>
      </c>
      <c r="P335">
        <v>0</v>
      </c>
      <c r="Q335">
        <v>390</v>
      </c>
      <c r="R335">
        <v>-2.072613051711697E-2</v>
      </c>
      <c r="S335">
        <v>29.45</v>
      </c>
      <c r="T335">
        <v>0</v>
      </c>
    </row>
    <row r="336" spans="10:20" x14ac:dyDescent="0.3">
      <c r="J336" s="10">
        <v>44706</v>
      </c>
      <c r="K336">
        <v>520</v>
      </c>
      <c r="L336">
        <f t="shared" si="10"/>
        <v>7.6628727455690972E-3</v>
      </c>
      <c r="M336">
        <v>16104.030273</v>
      </c>
      <c r="N336">
        <f t="shared" si="11"/>
        <v>-8.430866118560195E-3</v>
      </c>
      <c r="O336">
        <v>41.2</v>
      </c>
      <c r="P336">
        <v>1.0863112257370931E-2</v>
      </c>
      <c r="Q336">
        <v>382</v>
      </c>
      <c r="R336">
        <v>1.4295240186826532E-2</v>
      </c>
      <c r="S336">
        <v>29.45</v>
      </c>
      <c r="T336">
        <v>3.3898337545115241E-3</v>
      </c>
    </row>
    <row r="337" spans="10:20" x14ac:dyDescent="0.3">
      <c r="J337" s="10">
        <v>44707</v>
      </c>
      <c r="K337">
        <v>524</v>
      </c>
      <c r="L337">
        <f t="shared" si="10"/>
        <v>-1.9268418865877032E-2</v>
      </c>
      <c r="M337">
        <v>15968.830078000001</v>
      </c>
      <c r="N337">
        <f t="shared" si="11"/>
        <v>1.8451845953664326E-2</v>
      </c>
      <c r="O337">
        <v>41.65</v>
      </c>
      <c r="P337">
        <v>1.1997601919040951E-3</v>
      </c>
      <c r="Q337">
        <v>387.5</v>
      </c>
      <c r="R337">
        <v>-5.1746557900174744E-3</v>
      </c>
      <c r="S337">
        <v>29.55</v>
      </c>
      <c r="T337">
        <v>-2.5708356710206923E-2</v>
      </c>
    </row>
    <row r="338" spans="10:20" x14ac:dyDescent="0.3">
      <c r="J338" s="10">
        <v>44708</v>
      </c>
      <c r="K338">
        <v>514</v>
      </c>
      <c r="L338">
        <f t="shared" si="10"/>
        <v>3.0653741091002305E-2</v>
      </c>
      <c r="M338">
        <v>16266.219727</v>
      </c>
      <c r="N338">
        <f t="shared" si="11"/>
        <v>2.0951650111821062E-2</v>
      </c>
      <c r="O338">
        <v>41.7</v>
      </c>
      <c r="P338">
        <v>1.1919092237210284E-2</v>
      </c>
      <c r="Q338">
        <v>385.5</v>
      </c>
      <c r="R338">
        <v>1.9268418865876987E-2</v>
      </c>
      <c r="S338">
        <v>28.8</v>
      </c>
      <c r="T338">
        <v>2.061928720273561E-2</v>
      </c>
    </row>
    <row r="339" spans="10:20" x14ac:dyDescent="0.3">
      <c r="J339" s="10">
        <v>44711</v>
      </c>
      <c r="K339">
        <v>530</v>
      </c>
      <c r="L339">
        <f t="shared" si="10"/>
        <v>3.1571795875813789E-2</v>
      </c>
      <c r="M339">
        <v>16610.619140999999</v>
      </c>
      <c r="N339">
        <f t="shared" si="11"/>
        <v>1.1799053459126772E-2</v>
      </c>
      <c r="O339">
        <v>42.2</v>
      </c>
      <c r="P339">
        <v>1.4117881545784803E-2</v>
      </c>
      <c r="Q339">
        <v>393</v>
      </c>
      <c r="R339">
        <v>1.6404153337068132E-2</v>
      </c>
      <c r="S339">
        <v>29.4</v>
      </c>
      <c r="T339">
        <v>2.1867986636580738E-2</v>
      </c>
    </row>
    <row r="340" spans="10:20" x14ac:dyDescent="0.3">
      <c r="J340" s="10">
        <v>44712</v>
      </c>
      <c r="K340">
        <v>547</v>
      </c>
      <c r="L340">
        <f t="shared" si="10"/>
        <v>2.3487981307213759E-2</v>
      </c>
      <c r="M340">
        <v>16807.769531000002</v>
      </c>
      <c r="N340">
        <f t="shared" si="11"/>
        <v>-7.9252718520932183E-3</v>
      </c>
      <c r="O340">
        <v>42.8</v>
      </c>
      <c r="P340">
        <v>-4.6838493124263143E-3</v>
      </c>
      <c r="Q340">
        <v>399.5</v>
      </c>
      <c r="R340">
        <v>1.367330190020986E-2</v>
      </c>
      <c r="S340">
        <v>30.05</v>
      </c>
      <c r="T340">
        <v>1.8137347977118485E-2</v>
      </c>
    </row>
    <row r="341" spans="10:20" x14ac:dyDescent="0.3">
      <c r="J341" s="10">
        <v>44713</v>
      </c>
      <c r="K341">
        <v>560</v>
      </c>
      <c r="L341">
        <f t="shared" si="10"/>
        <v>-1.9838342219664327E-2</v>
      </c>
      <c r="M341">
        <v>16675.089843999998</v>
      </c>
      <c r="N341">
        <f t="shared" si="11"/>
        <v>-7.3745840473934373E-3</v>
      </c>
      <c r="O341">
        <v>42.6</v>
      </c>
      <c r="P341">
        <v>-1.1806512586988952E-2</v>
      </c>
      <c r="Q341">
        <v>405</v>
      </c>
      <c r="R341">
        <v>0</v>
      </c>
      <c r="S341">
        <v>30.6</v>
      </c>
      <c r="T341">
        <v>-2.6491615446976341E-2</v>
      </c>
    </row>
    <row r="342" spans="10:20" x14ac:dyDescent="0.3">
      <c r="J342" s="10">
        <v>44714</v>
      </c>
      <c r="K342">
        <v>549</v>
      </c>
      <c r="L342">
        <f t="shared" si="10"/>
        <v>-1.6529301951210582E-2</v>
      </c>
      <c r="M342">
        <v>16552.570313</v>
      </c>
      <c r="N342">
        <f t="shared" si="11"/>
        <v>3.2203278689587737E-3</v>
      </c>
      <c r="O342">
        <v>42.1</v>
      </c>
      <c r="P342">
        <v>-9.5466118835798881E-3</v>
      </c>
      <c r="Q342">
        <v>405</v>
      </c>
      <c r="R342">
        <v>4.9261183360557815E-3</v>
      </c>
      <c r="S342">
        <v>29.8</v>
      </c>
      <c r="T342">
        <v>-8.424649659251578E-3</v>
      </c>
    </row>
    <row r="343" spans="10:20" x14ac:dyDescent="0.3">
      <c r="J343" s="10">
        <v>44718</v>
      </c>
      <c r="K343">
        <v>540</v>
      </c>
      <c r="L343">
        <f t="shared" si="10"/>
        <v>0</v>
      </c>
      <c r="M343">
        <v>16605.960938</v>
      </c>
      <c r="N343">
        <f t="shared" si="11"/>
        <v>-5.6209890820767654E-3</v>
      </c>
      <c r="O343">
        <v>41.7</v>
      </c>
      <c r="P343">
        <v>-3.6036075032986558E-3</v>
      </c>
      <c r="Q343">
        <v>407</v>
      </c>
      <c r="R343">
        <v>8.5627434498878573E-3</v>
      </c>
      <c r="S343">
        <v>29.55</v>
      </c>
      <c r="T343">
        <v>1.6906174779074521E-3</v>
      </c>
    </row>
    <row r="344" spans="10:20" x14ac:dyDescent="0.3">
      <c r="J344" s="10">
        <v>44719</v>
      </c>
      <c r="K344">
        <v>540</v>
      </c>
      <c r="L344">
        <f t="shared" si="10"/>
        <v>-9.3023926623135612E-3</v>
      </c>
      <c r="M344">
        <v>16512.880859000001</v>
      </c>
      <c r="N344">
        <f t="shared" si="11"/>
        <v>9.5005416664918473E-3</v>
      </c>
      <c r="O344">
        <v>41.55</v>
      </c>
      <c r="P344">
        <v>-4.8250998317567965E-3</v>
      </c>
      <c r="Q344">
        <v>410.5</v>
      </c>
      <c r="R344">
        <v>-8.5627434498879145E-3</v>
      </c>
      <c r="S344">
        <v>29.6</v>
      </c>
      <c r="T344">
        <v>-8.4818150559092306E-3</v>
      </c>
    </row>
    <row r="345" spans="10:20" x14ac:dyDescent="0.3">
      <c r="J345" s="10">
        <v>44720</v>
      </c>
      <c r="K345">
        <v>535</v>
      </c>
      <c r="L345">
        <f t="shared" si="10"/>
        <v>1.6682499959936061E-2</v>
      </c>
      <c r="M345">
        <v>16670.509765999999</v>
      </c>
      <c r="N345">
        <f t="shared" si="11"/>
        <v>-2.9538735953781527E-3</v>
      </c>
      <c r="O345">
        <v>41.35</v>
      </c>
      <c r="P345">
        <v>9.6270298271642022E-3</v>
      </c>
      <c r="Q345">
        <v>407</v>
      </c>
      <c r="R345">
        <v>-9.8766234959119757E-3</v>
      </c>
      <c r="S345">
        <v>29.35</v>
      </c>
      <c r="T345">
        <v>5.0977170716685798E-3</v>
      </c>
    </row>
    <row r="346" spans="10:20" x14ac:dyDescent="0.3">
      <c r="J346" s="10">
        <v>44721</v>
      </c>
      <c r="K346">
        <v>544</v>
      </c>
      <c r="L346">
        <f t="shared" si="10"/>
        <v>-5.5299680094610861E-3</v>
      </c>
      <c r="M346">
        <v>16621.339843999998</v>
      </c>
      <c r="N346">
        <f t="shared" si="11"/>
        <v>-9.7469691072219894E-3</v>
      </c>
      <c r="O346">
        <v>41.75</v>
      </c>
      <c r="P346">
        <v>-4.801929995407306E-3</v>
      </c>
      <c r="Q346">
        <v>403</v>
      </c>
      <c r="R346">
        <v>4.9505051598562047E-3</v>
      </c>
      <c r="S346">
        <v>29.5</v>
      </c>
      <c r="T346">
        <v>-1.1935350549272791E-2</v>
      </c>
    </row>
    <row r="347" spans="10:20" x14ac:dyDescent="0.3">
      <c r="J347" s="10">
        <v>44722</v>
      </c>
      <c r="K347">
        <v>541</v>
      </c>
      <c r="L347">
        <f t="shared" si="10"/>
        <v>-2.0542272300314038E-2</v>
      </c>
      <c r="M347">
        <v>16460.119140999999</v>
      </c>
      <c r="N347">
        <f t="shared" si="11"/>
        <v>-2.392524316501525E-2</v>
      </c>
      <c r="O347">
        <v>41.55</v>
      </c>
      <c r="P347">
        <v>-3.6166404701884389E-3</v>
      </c>
      <c r="Q347">
        <v>405</v>
      </c>
      <c r="R347">
        <v>-1.2422519998557209E-2</v>
      </c>
      <c r="S347">
        <v>29.15</v>
      </c>
      <c r="T347">
        <v>0</v>
      </c>
    </row>
    <row r="348" spans="10:20" x14ac:dyDescent="0.3">
      <c r="J348" s="10">
        <v>44725</v>
      </c>
      <c r="K348">
        <v>530</v>
      </c>
      <c r="L348">
        <f t="shared" si="10"/>
        <v>-2.677024106460478E-2</v>
      </c>
      <c r="M348">
        <v>16070.980469</v>
      </c>
      <c r="N348">
        <f t="shared" si="11"/>
        <v>-1.4702097599705412E-3</v>
      </c>
      <c r="O348">
        <v>41.4</v>
      </c>
      <c r="P348">
        <v>-1.4598799421152749E-2</v>
      </c>
      <c r="Q348">
        <v>400</v>
      </c>
      <c r="R348">
        <v>-4.0821994520255166E-2</v>
      </c>
      <c r="S348">
        <v>29.15</v>
      </c>
      <c r="T348">
        <v>-8.6133176781149467E-3</v>
      </c>
    </row>
    <row r="349" spans="10:20" x14ac:dyDescent="0.3">
      <c r="J349" s="10">
        <v>44726</v>
      </c>
      <c r="K349">
        <v>516</v>
      </c>
      <c r="L349">
        <f t="shared" si="10"/>
        <v>-5.8309203107932096E-3</v>
      </c>
      <c r="M349">
        <v>16047.370117</v>
      </c>
      <c r="N349">
        <f t="shared" si="11"/>
        <v>-3.0031343704797807E-3</v>
      </c>
      <c r="O349">
        <v>40.799999999999997</v>
      </c>
      <c r="P349">
        <v>-1.7305747097592451E-2</v>
      </c>
      <c r="Q349">
        <v>384</v>
      </c>
      <c r="R349">
        <v>-1.8397365139716057E-2</v>
      </c>
      <c r="S349">
        <v>28.9</v>
      </c>
      <c r="T349">
        <v>1.8852314979209195E-2</v>
      </c>
    </row>
    <row r="350" spans="10:20" x14ac:dyDescent="0.3">
      <c r="J350" s="10">
        <v>44727</v>
      </c>
      <c r="K350">
        <v>513</v>
      </c>
      <c r="L350">
        <f t="shared" si="10"/>
        <v>-7.8278286202467916E-3</v>
      </c>
      <c r="M350">
        <v>15999.25</v>
      </c>
      <c r="N350">
        <f t="shared" si="11"/>
        <v>-1.0091193906392704E-2</v>
      </c>
      <c r="O350">
        <v>40.1</v>
      </c>
      <c r="P350">
        <v>-1.2476607981553632E-3</v>
      </c>
      <c r="Q350">
        <v>377</v>
      </c>
      <c r="R350">
        <v>1.709443335930004E-2</v>
      </c>
      <c r="S350">
        <v>29.45</v>
      </c>
      <c r="T350">
        <v>-1.0238997301094312E-2</v>
      </c>
    </row>
    <row r="351" spans="10:20" x14ac:dyDescent="0.3">
      <c r="J351" s="10">
        <v>44728</v>
      </c>
      <c r="K351">
        <v>509</v>
      </c>
      <c r="L351">
        <f t="shared" si="10"/>
        <v>-1.9665689720408269E-3</v>
      </c>
      <c r="M351">
        <v>15838.610352</v>
      </c>
      <c r="N351">
        <f t="shared" si="11"/>
        <v>-1.2538372663138345E-2</v>
      </c>
      <c r="O351">
        <v>40.049999999999997</v>
      </c>
      <c r="P351">
        <v>-1.2492194004318168E-3</v>
      </c>
      <c r="Q351">
        <v>383.5</v>
      </c>
      <c r="R351">
        <v>-4.1256682638379935E-2</v>
      </c>
      <c r="S351">
        <v>29.15</v>
      </c>
      <c r="T351">
        <v>1.1935350549272854E-2</v>
      </c>
    </row>
    <row r="352" spans="10:20" x14ac:dyDescent="0.3">
      <c r="J352" s="10">
        <v>44729</v>
      </c>
      <c r="K352">
        <v>508</v>
      </c>
      <c r="L352">
        <f t="shared" si="10"/>
        <v>-1.3875346493617068E-2</v>
      </c>
      <c r="M352">
        <v>15641.259765999999</v>
      </c>
      <c r="N352">
        <f t="shared" si="11"/>
        <v>-1.7652178919042413E-2</v>
      </c>
      <c r="O352">
        <v>40</v>
      </c>
      <c r="P352">
        <v>-1.0050335853501451E-2</v>
      </c>
      <c r="Q352">
        <v>368</v>
      </c>
      <c r="R352">
        <v>-3.8786025035156421E-2</v>
      </c>
      <c r="S352">
        <v>29.5</v>
      </c>
      <c r="T352">
        <v>-1.3652089168327207E-2</v>
      </c>
    </row>
    <row r="353" spans="10:20" x14ac:dyDescent="0.3">
      <c r="J353" s="10">
        <v>44732</v>
      </c>
      <c r="K353">
        <v>501</v>
      </c>
      <c r="L353">
        <f t="shared" si="10"/>
        <v>-6.0060240602119218E-3</v>
      </c>
      <c r="M353">
        <v>15367.580078000001</v>
      </c>
      <c r="N353">
        <f t="shared" si="11"/>
        <v>2.3223131304744026E-2</v>
      </c>
      <c r="O353">
        <v>39.6</v>
      </c>
      <c r="P353">
        <v>-1.9121041446778397E-2</v>
      </c>
      <c r="Q353">
        <v>354</v>
      </c>
      <c r="R353">
        <v>-3.4486176071169321E-2</v>
      </c>
      <c r="S353">
        <v>29.1</v>
      </c>
      <c r="T353">
        <v>-3.4423441909729015E-3</v>
      </c>
    </row>
    <row r="354" spans="10:20" x14ac:dyDescent="0.3">
      <c r="J354" s="10">
        <v>44733</v>
      </c>
      <c r="K354">
        <v>498</v>
      </c>
      <c r="L354">
        <f t="shared" si="10"/>
        <v>1.3958352250706855E-2</v>
      </c>
      <c r="M354">
        <v>15728.639648</v>
      </c>
      <c r="N354">
        <f t="shared" si="11"/>
        <v>-2.4514348472508125E-2</v>
      </c>
      <c r="O354">
        <v>38.85</v>
      </c>
      <c r="P354">
        <v>1.5325970478226772E-2</v>
      </c>
      <c r="Q354">
        <v>342</v>
      </c>
      <c r="R354">
        <v>3.165731987069164E-2</v>
      </c>
      <c r="S354">
        <v>29</v>
      </c>
      <c r="T354">
        <v>1.709443335930004E-2</v>
      </c>
    </row>
    <row r="355" spans="10:20" x14ac:dyDescent="0.3">
      <c r="J355" s="10">
        <v>44734</v>
      </c>
      <c r="K355">
        <v>505</v>
      </c>
      <c r="L355">
        <f t="shared" si="10"/>
        <v>-2.1011278212593038E-2</v>
      </c>
      <c r="M355">
        <v>15347.75</v>
      </c>
      <c r="N355">
        <f t="shared" si="11"/>
        <v>-1.1224629791892147E-2</v>
      </c>
      <c r="O355">
        <v>39.450000000000003</v>
      </c>
      <c r="P355">
        <v>1.2666246151927618E-3</v>
      </c>
      <c r="Q355">
        <v>353</v>
      </c>
      <c r="R355">
        <v>-5.0846100521560328E-2</v>
      </c>
      <c r="S355">
        <v>29.5</v>
      </c>
      <c r="T355">
        <v>-1.8820059326769931E-2</v>
      </c>
    </row>
    <row r="356" spans="10:20" x14ac:dyDescent="0.3">
      <c r="J356" s="10">
        <v>44735</v>
      </c>
      <c r="K356">
        <v>494.5</v>
      </c>
      <c r="L356">
        <f t="shared" si="10"/>
        <v>-1.8367863331387208E-2</v>
      </c>
      <c r="M356">
        <v>15176.440430000001</v>
      </c>
      <c r="N356">
        <f t="shared" si="11"/>
        <v>8.3255650829592055E-3</v>
      </c>
      <c r="O356">
        <v>39.5</v>
      </c>
      <c r="P356">
        <v>-1.2739025777429714E-2</v>
      </c>
      <c r="Q356">
        <v>335.5</v>
      </c>
      <c r="R356">
        <v>-1.1994146785819278E-2</v>
      </c>
      <c r="S356">
        <v>28.95</v>
      </c>
      <c r="T356">
        <v>1.5424470325631731E-2</v>
      </c>
    </row>
    <row r="357" spans="10:20" x14ac:dyDescent="0.3">
      <c r="J357" s="10">
        <v>44736</v>
      </c>
      <c r="K357">
        <v>485.5</v>
      </c>
      <c r="L357">
        <f t="shared" si="10"/>
        <v>2.0576138946801622E-3</v>
      </c>
      <c r="M357">
        <v>15303.320313</v>
      </c>
      <c r="N357">
        <f t="shared" si="11"/>
        <v>1.586282233330806E-2</v>
      </c>
      <c r="O357">
        <v>39</v>
      </c>
      <c r="P357">
        <v>1.2739025777429712E-2</v>
      </c>
      <c r="Q357">
        <v>331.5</v>
      </c>
      <c r="R357">
        <v>-1.0614201241773428E-2</v>
      </c>
      <c r="S357">
        <v>29.4</v>
      </c>
      <c r="T357">
        <v>8.4674510990985965E-3</v>
      </c>
    </row>
    <row r="358" spans="10:20" x14ac:dyDescent="0.3">
      <c r="J358" s="10">
        <v>44739</v>
      </c>
      <c r="K358">
        <v>486.5</v>
      </c>
      <c r="L358">
        <f t="shared" si="10"/>
        <v>2.4366687775833305E-2</v>
      </c>
      <c r="M358">
        <v>15548.009765999999</v>
      </c>
      <c r="N358">
        <f t="shared" si="11"/>
        <v>-6.976282924934742E-3</v>
      </c>
      <c r="O358">
        <v>39.5</v>
      </c>
      <c r="P358">
        <v>7.5662403833156562E-3</v>
      </c>
      <c r="Q358">
        <v>328</v>
      </c>
      <c r="R358">
        <v>4.0334070626701107E-2</v>
      </c>
      <c r="S358">
        <v>29.65</v>
      </c>
      <c r="T358">
        <v>1.6849203649194455E-3</v>
      </c>
    </row>
    <row r="359" spans="10:20" x14ac:dyDescent="0.3">
      <c r="J359" s="10">
        <v>44740</v>
      </c>
      <c r="K359">
        <v>498.5</v>
      </c>
      <c r="L359">
        <f t="shared" si="10"/>
        <v>-2.0080328032455234E-3</v>
      </c>
      <c r="M359">
        <v>15439.919921999999</v>
      </c>
      <c r="N359">
        <f t="shared" si="11"/>
        <v>-1.302428545547144E-2</v>
      </c>
      <c r="O359">
        <v>39.799999999999997</v>
      </c>
      <c r="P359">
        <v>-5.0377940299570698E-3</v>
      </c>
      <c r="Q359">
        <v>341.5</v>
      </c>
      <c r="R359">
        <v>-2.8212710094356185E-2</v>
      </c>
      <c r="S359">
        <v>29.7</v>
      </c>
      <c r="T359">
        <v>0</v>
      </c>
    </row>
    <row r="360" spans="10:20" x14ac:dyDescent="0.3">
      <c r="J360" s="10">
        <v>44741</v>
      </c>
      <c r="K360">
        <v>497.5</v>
      </c>
      <c r="L360">
        <f t="shared" si="10"/>
        <v>-1.3151428804126895E-2</v>
      </c>
      <c r="M360">
        <v>15240.129883</v>
      </c>
      <c r="N360">
        <f t="shared" si="11"/>
        <v>-2.7567856276357966E-2</v>
      </c>
      <c r="O360">
        <v>39.6</v>
      </c>
      <c r="P360">
        <v>-1.2634240467721285E-3</v>
      </c>
      <c r="Q360">
        <v>332</v>
      </c>
      <c r="R360">
        <v>-2.1309786586751096E-2</v>
      </c>
      <c r="S360">
        <v>29.7</v>
      </c>
      <c r="T360">
        <v>-1.0152371464018073E-2</v>
      </c>
    </row>
    <row r="361" spans="10:20" x14ac:dyDescent="0.3">
      <c r="J361" s="10">
        <v>44742</v>
      </c>
      <c r="K361">
        <v>491</v>
      </c>
      <c r="L361">
        <f t="shared" si="10"/>
        <v>-3.1026273563100618E-2</v>
      </c>
      <c r="M361">
        <v>14825.730469</v>
      </c>
      <c r="N361">
        <f t="shared" si="11"/>
        <v>-3.3096615084015048E-2</v>
      </c>
      <c r="O361">
        <v>39.549999999999997</v>
      </c>
      <c r="P361">
        <v>-1.2650223065866339E-3</v>
      </c>
      <c r="Q361">
        <v>325</v>
      </c>
      <c r="R361">
        <v>-5.3725399356162988E-2</v>
      </c>
      <c r="S361">
        <v>29.4</v>
      </c>
      <c r="T361">
        <v>-1.3698844358161802E-2</v>
      </c>
    </row>
    <row r="362" spans="10:20" x14ac:dyDescent="0.3">
      <c r="J362" s="10">
        <v>44743</v>
      </c>
      <c r="K362">
        <v>476</v>
      </c>
      <c r="L362">
        <f t="shared" si="10"/>
        <v>-4.8422584676228765E-2</v>
      </c>
      <c r="M362">
        <v>14343.080078000001</v>
      </c>
      <c r="N362">
        <f t="shared" si="11"/>
        <v>-8.8249796694293524E-3</v>
      </c>
      <c r="O362">
        <v>39.5</v>
      </c>
      <c r="P362">
        <v>2.129072280888173E-2</v>
      </c>
      <c r="Q362">
        <v>308</v>
      </c>
      <c r="R362">
        <v>-8.8192712035460849E-2</v>
      </c>
      <c r="S362">
        <v>29</v>
      </c>
      <c r="T362">
        <v>3.4423441909729197E-3</v>
      </c>
    </row>
    <row r="363" spans="10:20" x14ac:dyDescent="0.3">
      <c r="J363" s="10">
        <v>44746</v>
      </c>
      <c r="K363">
        <v>453.5</v>
      </c>
      <c r="L363">
        <f t="shared" si="10"/>
        <v>-3.0220542642884408E-2</v>
      </c>
      <c r="M363">
        <v>14217.059569999999</v>
      </c>
      <c r="N363">
        <f t="shared" si="11"/>
        <v>9.2515834133342616E-3</v>
      </c>
      <c r="O363">
        <v>40.35</v>
      </c>
      <c r="P363">
        <v>-8.7119406020215676E-3</v>
      </c>
      <c r="Q363">
        <v>282</v>
      </c>
      <c r="R363">
        <v>-1.4285957247476541E-2</v>
      </c>
      <c r="S363">
        <v>29.1</v>
      </c>
      <c r="T363">
        <v>-5.1679701584426731E-3</v>
      </c>
    </row>
    <row r="364" spans="10:20" x14ac:dyDescent="0.3">
      <c r="J364" s="10">
        <v>44747</v>
      </c>
      <c r="K364">
        <v>440</v>
      </c>
      <c r="L364">
        <f t="shared" si="10"/>
        <v>1.3544225107757253E-2</v>
      </c>
      <c r="M364">
        <v>14349.200194999999</v>
      </c>
      <c r="N364">
        <f t="shared" si="11"/>
        <v>-2.5672428210981674E-2</v>
      </c>
      <c r="O364">
        <v>40</v>
      </c>
      <c r="P364">
        <v>1.8576385572935457E-2</v>
      </c>
      <c r="Q364">
        <v>278</v>
      </c>
      <c r="R364">
        <v>2.311213987574862E-2</v>
      </c>
      <c r="S364">
        <v>28.95</v>
      </c>
      <c r="T364">
        <v>3.4482792789159236E-3</v>
      </c>
    </row>
    <row r="365" spans="10:20" x14ac:dyDescent="0.3">
      <c r="J365" s="10">
        <v>44748</v>
      </c>
      <c r="K365">
        <v>446</v>
      </c>
      <c r="L365">
        <f t="shared" si="10"/>
        <v>-2.3824155727506593E-2</v>
      </c>
      <c r="M365">
        <v>13985.509765999999</v>
      </c>
      <c r="N365">
        <f t="shared" si="11"/>
        <v>2.4770880145055799E-2</v>
      </c>
      <c r="O365">
        <v>40.75</v>
      </c>
      <c r="P365">
        <v>-1.8576385572935419E-2</v>
      </c>
      <c r="Q365">
        <v>284.5</v>
      </c>
      <c r="R365">
        <v>-1.5943650397136001E-2</v>
      </c>
      <c r="S365">
        <v>29.05</v>
      </c>
      <c r="T365">
        <v>-1.5611765472113315E-2</v>
      </c>
    </row>
    <row r="366" spans="10:20" x14ac:dyDescent="0.3">
      <c r="J366" s="10">
        <v>44749</v>
      </c>
      <c r="K366">
        <v>435.5</v>
      </c>
      <c r="L366">
        <f t="shared" si="10"/>
        <v>4.9282088423018428E-2</v>
      </c>
      <c r="M366">
        <v>14336.269531</v>
      </c>
      <c r="N366">
        <f t="shared" si="11"/>
        <v>8.9068075050118944E-3</v>
      </c>
      <c r="O366">
        <v>40</v>
      </c>
      <c r="P366">
        <v>2.2250608934819723E-2</v>
      </c>
      <c r="Q366">
        <v>280</v>
      </c>
      <c r="R366">
        <v>3.8533664002242986E-2</v>
      </c>
      <c r="S366">
        <v>28.6</v>
      </c>
      <c r="T366">
        <v>0</v>
      </c>
    </row>
    <row r="367" spans="10:20" x14ac:dyDescent="0.3">
      <c r="J367" s="10">
        <v>44750</v>
      </c>
      <c r="K367">
        <v>457.5</v>
      </c>
      <c r="L367">
        <f t="shared" si="10"/>
        <v>2.0552372953321199E-2</v>
      </c>
      <c r="M367">
        <v>14464.530273</v>
      </c>
      <c r="N367">
        <f t="shared" si="11"/>
        <v>-8.6096514722276401E-3</v>
      </c>
      <c r="O367">
        <v>40.9</v>
      </c>
      <c r="P367">
        <v>-2.4479816386401127E-3</v>
      </c>
      <c r="Q367">
        <v>291</v>
      </c>
      <c r="R367">
        <v>5.8398576173950001E-2</v>
      </c>
      <c r="S367">
        <v>28.6</v>
      </c>
      <c r="T367">
        <v>-1.0544913176614998E-2</v>
      </c>
    </row>
    <row r="368" spans="10:20" x14ac:dyDescent="0.3">
      <c r="J368" s="10">
        <v>44753</v>
      </c>
      <c r="K368">
        <v>467</v>
      </c>
      <c r="L368">
        <f t="shared" si="10"/>
        <v>-1.076436658715843E-2</v>
      </c>
      <c r="M368">
        <v>14340.530273</v>
      </c>
      <c r="N368">
        <f t="shared" si="11"/>
        <v>-2.7565852968217848E-2</v>
      </c>
      <c r="O368">
        <v>40.799999999999997</v>
      </c>
      <c r="P368">
        <v>7.3260400920731016E-3</v>
      </c>
      <c r="Q368">
        <v>308.5</v>
      </c>
      <c r="R368">
        <v>-1.4694141939220862E-2</v>
      </c>
      <c r="S368">
        <v>28.3</v>
      </c>
      <c r="T368">
        <v>-4.5174799356701392E-2</v>
      </c>
    </row>
    <row r="369" spans="10:20" x14ac:dyDescent="0.3">
      <c r="J369" s="10">
        <v>44754</v>
      </c>
      <c r="K369">
        <v>462</v>
      </c>
      <c r="L369">
        <f t="shared" si="10"/>
        <v>-2.7429037170063942E-2</v>
      </c>
      <c r="M369">
        <v>13950.620117</v>
      </c>
      <c r="N369">
        <f t="shared" si="11"/>
        <v>2.6459941890848843E-2</v>
      </c>
      <c r="O369">
        <v>41.1</v>
      </c>
      <c r="P369">
        <v>-2.4360547978811158E-3</v>
      </c>
      <c r="Q369">
        <v>304</v>
      </c>
      <c r="R369">
        <v>1.6313575491523787E-2</v>
      </c>
      <c r="S369">
        <v>27.05</v>
      </c>
      <c r="T369">
        <v>-2.0542272300314038E-2</v>
      </c>
    </row>
    <row r="370" spans="10:20" x14ac:dyDescent="0.3">
      <c r="J370" s="10">
        <v>44755</v>
      </c>
      <c r="K370">
        <v>449.5</v>
      </c>
      <c r="L370">
        <f t="shared" si="10"/>
        <v>4.5660105113759411E-2</v>
      </c>
      <c r="M370">
        <v>14324.679688</v>
      </c>
      <c r="N370">
        <f t="shared" si="11"/>
        <v>7.9157006527928332E-3</v>
      </c>
      <c r="O370">
        <v>41</v>
      </c>
      <c r="P370">
        <v>1.9324272826402842E-2</v>
      </c>
      <c r="Q370">
        <v>309</v>
      </c>
      <c r="R370">
        <v>2.871010588243136E-2</v>
      </c>
      <c r="S370">
        <v>26.5</v>
      </c>
      <c r="T370">
        <v>2.2388994893478686E-2</v>
      </c>
    </row>
    <row r="371" spans="10:20" x14ac:dyDescent="0.3">
      <c r="J371" s="10">
        <v>44756</v>
      </c>
      <c r="K371">
        <v>470.5</v>
      </c>
      <c r="L371">
        <f t="shared" si="10"/>
        <v>9.5188450092068399E-3</v>
      </c>
      <c r="M371">
        <v>14438.519531</v>
      </c>
      <c r="N371">
        <f t="shared" si="11"/>
        <v>7.7340097798331122E-3</v>
      </c>
      <c r="O371">
        <v>41.8</v>
      </c>
      <c r="P371">
        <v>-2.3952107259547105E-3</v>
      </c>
      <c r="Q371">
        <v>318</v>
      </c>
      <c r="R371">
        <v>6.269613013595395E-3</v>
      </c>
      <c r="S371">
        <v>27.1</v>
      </c>
      <c r="T371">
        <v>1.1009285508369175E-2</v>
      </c>
    </row>
    <row r="372" spans="10:20" x14ac:dyDescent="0.3">
      <c r="J372" s="10">
        <v>44757</v>
      </c>
      <c r="K372">
        <v>475</v>
      </c>
      <c r="L372">
        <f t="shared" si="10"/>
        <v>3.6179656577502259E-2</v>
      </c>
      <c r="M372">
        <v>14550.620117</v>
      </c>
      <c r="N372">
        <f t="shared" si="11"/>
        <v>1.1549020131904118E-2</v>
      </c>
      <c r="O372">
        <v>41.7</v>
      </c>
      <c r="P372">
        <v>-2.9199154692262353E-2</v>
      </c>
      <c r="Q372">
        <v>320</v>
      </c>
      <c r="R372">
        <v>-4.6985207815541498E-3</v>
      </c>
      <c r="S372">
        <v>27.4</v>
      </c>
      <c r="T372">
        <v>-7.3260400920728977E-3</v>
      </c>
    </row>
    <row r="373" spans="10:20" x14ac:dyDescent="0.3">
      <c r="J373" s="10">
        <v>44760</v>
      </c>
      <c r="K373">
        <v>492.5</v>
      </c>
      <c r="L373">
        <f t="shared" si="10"/>
        <v>6.072893157899082E-3</v>
      </c>
      <c r="M373">
        <v>14719.639648</v>
      </c>
      <c r="N373">
        <f t="shared" si="11"/>
        <v>-1.73793567569718E-3</v>
      </c>
      <c r="O373">
        <v>40.5</v>
      </c>
      <c r="P373">
        <v>4.9261183360560026E-3</v>
      </c>
      <c r="Q373">
        <v>318.5</v>
      </c>
      <c r="R373">
        <v>2.4807473704267658E-2</v>
      </c>
      <c r="S373">
        <v>27.2</v>
      </c>
      <c r="T373">
        <v>2.8987536873252406E-2</v>
      </c>
    </row>
    <row r="374" spans="10:20" x14ac:dyDescent="0.3">
      <c r="J374" s="10">
        <v>44761</v>
      </c>
      <c r="K374">
        <v>495.5</v>
      </c>
      <c r="L374">
        <f t="shared" si="10"/>
        <v>-9.1232259755220629E-3</v>
      </c>
      <c r="M374">
        <v>14694.080078000001</v>
      </c>
      <c r="N374">
        <f t="shared" si="11"/>
        <v>2.6600926581102882E-3</v>
      </c>
      <c r="O374">
        <v>40.700000000000003</v>
      </c>
      <c r="P374">
        <v>2.3073276164302336E-2</v>
      </c>
      <c r="Q374">
        <v>326.5</v>
      </c>
      <c r="R374">
        <v>-1.5325673497781163E-3</v>
      </c>
      <c r="S374">
        <v>28</v>
      </c>
      <c r="T374">
        <v>-5.3715438019108766E-3</v>
      </c>
    </row>
    <row r="375" spans="10:20" x14ac:dyDescent="0.3">
      <c r="J375" s="10">
        <v>44762</v>
      </c>
      <c r="K375">
        <v>491</v>
      </c>
      <c r="L375">
        <f t="shared" si="10"/>
        <v>8.113634774169631E-3</v>
      </c>
      <c r="M375">
        <v>14733.219727</v>
      </c>
      <c r="N375">
        <f t="shared" si="11"/>
        <v>1.3783442228943291E-2</v>
      </c>
      <c r="O375">
        <v>41.65</v>
      </c>
      <c r="P375">
        <v>-1.2012013456340143E-3</v>
      </c>
      <c r="Q375">
        <v>326</v>
      </c>
      <c r="R375">
        <v>-1.0794245130880512E-2</v>
      </c>
      <c r="S375">
        <v>27.85</v>
      </c>
      <c r="T375">
        <v>0</v>
      </c>
    </row>
    <row r="376" spans="10:20" x14ac:dyDescent="0.3">
      <c r="J376" s="10">
        <v>44763</v>
      </c>
      <c r="K376">
        <v>495</v>
      </c>
      <c r="L376">
        <f t="shared" si="10"/>
        <v>1.2048338516174574E-2</v>
      </c>
      <c r="M376">
        <v>14937.700194999999</v>
      </c>
      <c r="N376">
        <f t="shared" si="11"/>
        <v>7.8028132430499396E-4</v>
      </c>
      <c r="O376">
        <v>41.6</v>
      </c>
      <c r="P376">
        <v>-8.9199082959522849E-2</v>
      </c>
      <c r="Q376">
        <v>322.5</v>
      </c>
      <c r="R376">
        <v>4.2495012848955259E-2</v>
      </c>
      <c r="S376">
        <v>27.85</v>
      </c>
      <c r="T376">
        <v>2.1315194199046716E-2</v>
      </c>
    </row>
    <row r="377" spans="10:20" x14ac:dyDescent="0.3">
      <c r="J377" s="10">
        <v>44764</v>
      </c>
      <c r="K377">
        <v>501</v>
      </c>
      <c r="L377">
        <f t="shared" si="10"/>
        <v>3.9840690148745129E-3</v>
      </c>
      <c r="M377">
        <v>14949.360352</v>
      </c>
      <c r="N377">
        <f t="shared" si="11"/>
        <v>-8.7200761556450795E-4</v>
      </c>
      <c r="O377">
        <v>38.049999999999997</v>
      </c>
      <c r="P377">
        <v>-9.2409898537295608E-3</v>
      </c>
      <c r="Q377">
        <v>336.5</v>
      </c>
      <c r="R377">
        <v>-8.9552837291040546E-3</v>
      </c>
      <c r="S377">
        <v>28.45</v>
      </c>
      <c r="T377">
        <v>2.0870322725580377E-2</v>
      </c>
    </row>
    <row r="378" spans="10:20" x14ac:dyDescent="0.3">
      <c r="J378" s="10">
        <v>44767</v>
      </c>
      <c r="K378">
        <v>503</v>
      </c>
      <c r="L378">
        <f t="shared" si="10"/>
        <v>-6.9825720111310313E-3</v>
      </c>
      <c r="M378">
        <v>14936.330078000001</v>
      </c>
      <c r="N378">
        <f t="shared" si="11"/>
        <v>-8.7113030702005035E-3</v>
      </c>
      <c r="O378">
        <v>37.700000000000003</v>
      </c>
      <c r="P378">
        <v>3.9708854294927204E-3</v>
      </c>
      <c r="Q378">
        <v>333.5</v>
      </c>
      <c r="R378">
        <v>1.0440064996683422E-2</v>
      </c>
      <c r="S378">
        <v>29.05</v>
      </c>
      <c r="T378">
        <v>3.4364294985810974E-3</v>
      </c>
    </row>
    <row r="379" spans="10:20" x14ac:dyDescent="0.3">
      <c r="J379" s="10">
        <v>44768</v>
      </c>
      <c r="K379">
        <v>499.5</v>
      </c>
      <c r="L379">
        <f t="shared" si="10"/>
        <v>-9.0498355199179273E-3</v>
      </c>
      <c r="M379">
        <v>14806.780273</v>
      </c>
      <c r="N379">
        <f t="shared" si="11"/>
        <v>7.7239445913780506E-3</v>
      </c>
      <c r="O379">
        <v>37.85</v>
      </c>
      <c r="P379">
        <v>-1.3218772579159355E-3</v>
      </c>
      <c r="Q379">
        <v>337</v>
      </c>
      <c r="R379">
        <v>-1.484781267579225E-3</v>
      </c>
      <c r="S379">
        <v>29.15</v>
      </c>
      <c r="T379">
        <v>1.713796477734598E-3</v>
      </c>
    </row>
    <row r="380" spans="10:20" x14ac:dyDescent="0.3">
      <c r="J380" s="10">
        <v>44769</v>
      </c>
      <c r="K380">
        <v>495</v>
      </c>
      <c r="L380">
        <f t="shared" si="10"/>
        <v>1.4042357123038984E-2</v>
      </c>
      <c r="M380">
        <v>14921.589844</v>
      </c>
      <c r="N380">
        <f t="shared" si="11"/>
        <v>-1.991679778536001E-3</v>
      </c>
      <c r="O380">
        <v>37.799999999999997</v>
      </c>
      <c r="P380">
        <v>1.3218772579158475E-3</v>
      </c>
      <c r="Q380">
        <v>336.5</v>
      </c>
      <c r="R380">
        <v>1.7673508617497422E-2</v>
      </c>
      <c r="S380">
        <v>29.2</v>
      </c>
      <c r="T380">
        <v>5.1238369998694664E-3</v>
      </c>
    </row>
    <row r="381" spans="10:20" x14ac:dyDescent="0.3">
      <c r="J381" s="10">
        <v>44770</v>
      </c>
      <c r="K381">
        <v>502</v>
      </c>
      <c r="L381">
        <f t="shared" si="10"/>
        <v>-1.9940186068643953E-3</v>
      </c>
      <c r="M381">
        <v>14891.900390999999</v>
      </c>
      <c r="N381">
        <f t="shared" si="11"/>
        <v>7.2374213955215651E-3</v>
      </c>
      <c r="O381">
        <v>37.85</v>
      </c>
      <c r="P381">
        <v>9.2045357290717056E-3</v>
      </c>
      <c r="Q381">
        <v>342.5</v>
      </c>
      <c r="R381">
        <v>-5.8565321127128714E-3</v>
      </c>
      <c r="S381">
        <v>29.35</v>
      </c>
      <c r="T381">
        <v>-5.9666818305761697E-2</v>
      </c>
    </row>
    <row r="382" spans="10:20" x14ac:dyDescent="0.3">
      <c r="J382" s="10">
        <v>44771</v>
      </c>
      <c r="K382">
        <v>501</v>
      </c>
      <c r="L382">
        <f t="shared" si="10"/>
        <v>1.5841915465657923E-2</v>
      </c>
      <c r="M382">
        <v>15000.070313</v>
      </c>
      <c r="N382">
        <f t="shared" si="11"/>
        <v>-1.2260711076986664E-3</v>
      </c>
      <c r="O382">
        <v>38.200000000000003</v>
      </c>
      <c r="P382">
        <v>1.4295240186826532E-2</v>
      </c>
      <c r="Q382">
        <v>340.5</v>
      </c>
      <c r="R382">
        <v>4.3956114730381293E-3</v>
      </c>
      <c r="S382">
        <v>27.65</v>
      </c>
      <c r="T382">
        <v>-5.4397232958180979E-3</v>
      </c>
    </row>
    <row r="383" spans="10:20" x14ac:dyDescent="0.3">
      <c r="J383" s="10">
        <v>44774</v>
      </c>
      <c r="K383">
        <v>509</v>
      </c>
      <c r="L383">
        <f t="shared" si="10"/>
        <v>-9.8717484791541171E-3</v>
      </c>
      <c r="M383">
        <v>14981.690430000001</v>
      </c>
      <c r="N383">
        <f t="shared" si="11"/>
        <v>-1.5773517174608329E-2</v>
      </c>
      <c r="O383">
        <v>38.75</v>
      </c>
      <c r="P383">
        <v>1.9169916107720123E-2</v>
      </c>
      <c r="Q383">
        <v>342</v>
      </c>
      <c r="R383">
        <v>-2.9282597790883341E-3</v>
      </c>
      <c r="S383">
        <v>27.5</v>
      </c>
      <c r="T383">
        <v>-1.0969031370574046E-2</v>
      </c>
    </row>
    <row r="384" spans="10:20" x14ac:dyDescent="0.3">
      <c r="J384" s="10">
        <v>44775</v>
      </c>
      <c r="K384">
        <v>504</v>
      </c>
      <c r="L384">
        <f t="shared" si="10"/>
        <v>-2.409755157906053E-2</v>
      </c>
      <c r="M384">
        <v>14747.230469</v>
      </c>
      <c r="N384">
        <f t="shared" si="11"/>
        <v>2.0179392945539709E-3</v>
      </c>
      <c r="O384">
        <v>39.5</v>
      </c>
      <c r="P384">
        <v>-8.9002494702641252E-3</v>
      </c>
      <c r="Q384">
        <v>341</v>
      </c>
      <c r="R384">
        <v>-4.6520015634892817E-2</v>
      </c>
      <c r="S384">
        <v>27.2</v>
      </c>
      <c r="T384">
        <v>5.4995555660386697E-3</v>
      </c>
    </row>
    <row r="385" spans="10:20" x14ac:dyDescent="0.3">
      <c r="J385" s="10">
        <v>44776</v>
      </c>
      <c r="K385">
        <v>492</v>
      </c>
      <c r="L385">
        <f t="shared" si="10"/>
        <v>1.8127384592556701E-2</v>
      </c>
      <c r="M385">
        <v>14777.019531</v>
      </c>
      <c r="N385">
        <f t="shared" si="11"/>
        <v>-5.0760839227668884E-3</v>
      </c>
      <c r="O385">
        <v>39.15</v>
      </c>
      <c r="P385">
        <v>-1.2779554454919577E-3</v>
      </c>
      <c r="Q385">
        <v>325.5</v>
      </c>
      <c r="R385">
        <v>3.0674870678618796E-3</v>
      </c>
      <c r="S385">
        <v>27.35</v>
      </c>
      <c r="T385">
        <v>-5.4995555660386584E-3</v>
      </c>
    </row>
    <row r="386" spans="10:20" x14ac:dyDescent="0.3">
      <c r="J386" s="10">
        <v>44777</v>
      </c>
      <c r="K386">
        <v>501</v>
      </c>
      <c r="L386">
        <f t="shared" si="10"/>
        <v>-1.9980026626731087E-3</v>
      </c>
      <c r="M386">
        <v>14702.200194999999</v>
      </c>
      <c r="N386">
        <f t="shared" si="11"/>
        <v>2.2452832860113806E-2</v>
      </c>
      <c r="O386">
        <v>39.1</v>
      </c>
      <c r="P386">
        <v>-8.9917111919640726E-3</v>
      </c>
      <c r="Q386">
        <v>326.5</v>
      </c>
      <c r="R386">
        <v>-2.9528174839205175E-2</v>
      </c>
      <c r="S386">
        <v>27.2</v>
      </c>
      <c r="T386">
        <v>3.6697288889624017E-3</v>
      </c>
    </row>
    <row r="387" spans="10:20" x14ac:dyDescent="0.3">
      <c r="J387" s="10">
        <v>44778</v>
      </c>
      <c r="K387">
        <v>500</v>
      </c>
      <c r="L387">
        <f t="shared" ref="L387:L450" si="12">LN(K388/K387)</f>
        <v>3.1498667059371016E-2</v>
      </c>
      <c r="M387">
        <v>15036.040039</v>
      </c>
      <c r="N387">
        <f t="shared" ref="N387:N450" si="13">LN(M388/M387)</f>
        <v>-1.040035287431858E-3</v>
      </c>
      <c r="O387">
        <v>38.75</v>
      </c>
      <c r="P387">
        <v>2.5773210143005408E-3</v>
      </c>
      <c r="Q387">
        <v>317</v>
      </c>
      <c r="R387">
        <v>1.8750549345376028E-2</v>
      </c>
      <c r="S387">
        <v>27.3</v>
      </c>
      <c r="T387">
        <v>9.115833408009413E-3</v>
      </c>
    </row>
    <row r="388" spans="10:20" x14ac:dyDescent="0.3">
      <c r="J388" s="10">
        <v>44781</v>
      </c>
      <c r="K388">
        <v>516</v>
      </c>
      <c r="L388">
        <f t="shared" si="12"/>
        <v>-7.7821404420549628E-3</v>
      </c>
      <c r="M388">
        <v>15020.410156</v>
      </c>
      <c r="N388">
        <f t="shared" si="13"/>
        <v>1.9866605254613722E-3</v>
      </c>
      <c r="O388">
        <v>38.85</v>
      </c>
      <c r="P388">
        <v>-3.8684767779203176E-3</v>
      </c>
      <c r="Q388">
        <v>323</v>
      </c>
      <c r="R388">
        <v>6.1728591070810161E-3</v>
      </c>
      <c r="S388">
        <v>27.55</v>
      </c>
      <c r="T388">
        <v>1.8132371241809436E-3</v>
      </c>
    </row>
    <row r="389" spans="10:20" x14ac:dyDescent="0.3">
      <c r="J389" s="10">
        <v>44782</v>
      </c>
      <c r="K389">
        <v>512</v>
      </c>
      <c r="L389">
        <f t="shared" si="12"/>
        <v>-3.9138993211363287E-3</v>
      </c>
      <c r="M389">
        <v>15050.280273</v>
      </c>
      <c r="N389">
        <f t="shared" si="13"/>
        <v>-7.4200633694958473E-3</v>
      </c>
      <c r="O389">
        <v>38.700000000000003</v>
      </c>
      <c r="P389">
        <v>1.2911557636198078E-3</v>
      </c>
      <c r="Q389">
        <v>325</v>
      </c>
      <c r="R389">
        <v>0</v>
      </c>
      <c r="S389">
        <v>27.6</v>
      </c>
      <c r="T389">
        <v>1.7953803616595845E-2</v>
      </c>
    </row>
    <row r="390" spans="10:20" x14ac:dyDescent="0.3">
      <c r="J390" s="10">
        <v>44783</v>
      </c>
      <c r="K390">
        <v>510</v>
      </c>
      <c r="L390">
        <f t="shared" si="12"/>
        <v>-1.9802627296179754E-2</v>
      </c>
      <c r="M390">
        <v>14939.019531</v>
      </c>
      <c r="N390">
        <f t="shared" si="13"/>
        <v>1.7177394309179115E-2</v>
      </c>
      <c r="O390">
        <v>38.75</v>
      </c>
      <c r="P390">
        <v>0</v>
      </c>
      <c r="Q390">
        <v>325</v>
      </c>
      <c r="R390">
        <v>-1.8634079544892868E-2</v>
      </c>
      <c r="S390">
        <v>28.1</v>
      </c>
      <c r="T390">
        <v>1.7777782459991356E-3</v>
      </c>
    </row>
    <row r="391" spans="10:20" x14ac:dyDescent="0.3">
      <c r="J391" s="10">
        <v>44784</v>
      </c>
      <c r="K391">
        <v>500</v>
      </c>
      <c r="L391">
        <f t="shared" si="12"/>
        <v>2.7615167032973391E-2</v>
      </c>
      <c r="M391">
        <v>15197.849609000001</v>
      </c>
      <c r="N391">
        <f t="shared" si="13"/>
        <v>5.9776907736355757E-3</v>
      </c>
      <c r="O391">
        <v>38.75</v>
      </c>
      <c r="P391">
        <v>1.5365219064056359E-2</v>
      </c>
      <c r="Q391">
        <v>319</v>
      </c>
      <c r="R391">
        <v>2.3238845931641137E-2</v>
      </c>
      <c r="S391">
        <v>28.15</v>
      </c>
      <c r="T391">
        <v>1.2356732688905428E-2</v>
      </c>
    </row>
    <row r="392" spans="10:20" x14ac:dyDescent="0.3">
      <c r="J392" s="10">
        <v>44785</v>
      </c>
      <c r="K392">
        <v>514</v>
      </c>
      <c r="L392">
        <f t="shared" si="12"/>
        <v>5.8196090532640025E-3</v>
      </c>
      <c r="M392">
        <v>15288.969727</v>
      </c>
      <c r="N392">
        <f t="shared" si="13"/>
        <v>8.361837745817462E-3</v>
      </c>
      <c r="O392">
        <v>39.35</v>
      </c>
      <c r="P392">
        <v>-1.271455988196832E-3</v>
      </c>
      <c r="Q392">
        <v>326.5</v>
      </c>
      <c r="R392">
        <v>1.0662705744040111E-2</v>
      </c>
      <c r="S392">
        <v>28.5</v>
      </c>
      <c r="T392">
        <v>-1.7559267022649199E-3</v>
      </c>
    </row>
    <row r="393" spans="10:20" x14ac:dyDescent="0.3">
      <c r="J393" s="10">
        <v>44788</v>
      </c>
      <c r="K393">
        <v>517</v>
      </c>
      <c r="L393">
        <f t="shared" si="12"/>
        <v>1.1538589556493806E-2</v>
      </c>
      <c r="M393">
        <v>15417.349609000001</v>
      </c>
      <c r="N393">
        <f t="shared" si="13"/>
        <v>2.0887945878674485E-4</v>
      </c>
      <c r="O393">
        <v>39.299999999999997</v>
      </c>
      <c r="P393">
        <v>0</v>
      </c>
      <c r="Q393">
        <v>330</v>
      </c>
      <c r="R393">
        <v>1.3544225107757253E-2</v>
      </c>
      <c r="S393">
        <v>28.45</v>
      </c>
      <c r="T393">
        <v>-3.5211303985788248E-3</v>
      </c>
    </row>
    <row r="394" spans="10:20" x14ac:dyDescent="0.3">
      <c r="J394" s="10">
        <v>44789</v>
      </c>
      <c r="K394">
        <v>523</v>
      </c>
      <c r="L394">
        <f t="shared" si="12"/>
        <v>3.8167985267008112E-3</v>
      </c>
      <c r="M394">
        <v>15420.570313</v>
      </c>
      <c r="N394">
        <f t="shared" si="13"/>
        <v>2.9061635554847851E-3</v>
      </c>
      <c r="O394">
        <v>39.299999999999997</v>
      </c>
      <c r="P394">
        <v>1.2714559881968875E-3</v>
      </c>
      <c r="Q394">
        <v>334.5</v>
      </c>
      <c r="R394">
        <v>-5.9970194723742909E-3</v>
      </c>
      <c r="S394">
        <v>28.35</v>
      </c>
      <c r="T394">
        <v>-1.7652255245691922E-3</v>
      </c>
    </row>
    <row r="395" spans="10:20" x14ac:dyDescent="0.3">
      <c r="J395" s="10">
        <v>44790</v>
      </c>
      <c r="K395">
        <v>525</v>
      </c>
      <c r="L395">
        <f t="shared" si="12"/>
        <v>3.8022859497384787E-3</v>
      </c>
      <c r="M395">
        <v>15465.450194999999</v>
      </c>
      <c r="N395">
        <f t="shared" si="13"/>
        <v>-4.451433809396158E-3</v>
      </c>
      <c r="O395">
        <v>39.35</v>
      </c>
      <c r="P395">
        <v>1.6383479250524125E-2</v>
      </c>
      <c r="Q395">
        <v>332.5</v>
      </c>
      <c r="R395">
        <v>-1.0582109330536972E-2</v>
      </c>
      <c r="S395">
        <v>28.3</v>
      </c>
      <c r="T395">
        <v>-1.7683470567420034E-3</v>
      </c>
    </row>
    <row r="396" spans="10:20" x14ac:dyDescent="0.3">
      <c r="J396" s="10">
        <v>44791</v>
      </c>
      <c r="K396">
        <v>527</v>
      </c>
      <c r="L396">
        <f t="shared" si="12"/>
        <v>-1.3371736965889308E-2</v>
      </c>
      <c r="M396">
        <v>15396.759765999999</v>
      </c>
      <c r="N396">
        <f t="shared" si="13"/>
        <v>7.804120684051294E-4</v>
      </c>
      <c r="O396">
        <v>40</v>
      </c>
      <c r="P396">
        <v>-5.0125418235443982E-3</v>
      </c>
      <c r="Q396">
        <v>329</v>
      </c>
      <c r="R396">
        <v>-4.5696956900652969E-3</v>
      </c>
      <c r="S396">
        <v>28.25</v>
      </c>
      <c r="T396">
        <v>-7.1048256237445711E-3</v>
      </c>
    </row>
    <row r="397" spans="10:20" x14ac:dyDescent="0.3">
      <c r="J397" s="10">
        <v>44792</v>
      </c>
      <c r="K397">
        <v>520</v>
      </c>
      <c r="L397">
        <f t="shared" si="12"/>
        <v>-1.9249284095843938E-3</v>
      </c>
      <c r="M397">
        <v>15408.780273</v>
      </c>
      <c r="N397">
        <f t="shared" si="13"/>
        <v>-1.0676753897071876E-2</v>
      </c>
      <c r="O397">
        <v>39.799999999999997</v>
      </c>
      <c r="P397">
        <v>-8.8328649985086136E-3</v>
      </c>
      <c r="Q397">
        <v>327.5</v>
      </c>
      <c r="R397">
        <v>1.364691384118189E-2</v>
      </c>
      <c r="S397">
        <v>28.05</v>
      </c>
      <c r="T397">
        <v>0</v>
      </c>
    </row>
    <row r="398" spans="10:20" x14ac:dyDescent="0.3">
      <c r="J398" s="10">
        <v>44795</v>
      </c>
      <c r="K398">
        <v>519</v>
      </c>
      <c r="L398">
        <f t="shared" si="12"/>
        <v>-1.749315744751723E-2</v>
      </c>
      <c r="M398">
        <v>15245.139648</v>
      </c>
      <c r="N398">
        <f t="shared" si="13"/>
        <v>-9.8382426238927713E-3</v>
      </c>
      <c r="O398">
        <v>39.450000000000003</v>
      </c>
      <c r="P398">
        <v>5.0569007889737115E-3</v>
      </c>
      <c r="Q398">
        <v>332</v>
      </c>
      <c r="R398">
        <v>-1.5174798019235115E-2</v>
      </c>
      <c r="S398">
        <v>28.05</v>
      </c>
      <c r="T398">
        <v>-8.9526112721139382E-3</v>
      </c>
    </row>
    <row r="399" spans="10:20" x14ac:dyDescent="0.3">
      <c r="J399" s="10">
        <v>44796</v>
      </c>
      <c r="K399">
        <v>510</v>
      </c>
      <c r="L399">
        <f t="shared" si="12"/>
        <v>-1.1834457647002796E-2</v>
      </c>
      <c r="M399">
        <v>15095.889648</v>
      </c>
      <c r="N399">
        <f t="shared" si="13"/>
        <v>-1.7702074652606965E-3</v>
      </c>
      <c r="O399">
        <v>39.65</v>
      </c>
      <c r="P399">
        <v>-7.5949732174446375E-3</v>
      </c>
      <c r="Q399">
        <v>327</v>
      </c>
      <c r="R399">
        <v>-9.2166551049239522E-3</v>
      </c>
      <c r="S399">
        <v>27.8</v>
      </c>
      <c r="T399">
        <v>-9.033485097667944E-3</v>
      </c>
    </row>
    <row r="400" spans="10:20" x14ac:dyDescent="0.3">
      <c r="J400" s="10">
        <v>44797</v>
      </c>
      <c r="K400">
        <v>504</v>
      </c>
      <c r="L400">
        <f t="shared" si="12"/>
        <v>-1.9860979716294028E-3</v>
      </c>
      <c r="M400">
        <v>15069.190430000001</v>
      </c>
      <c r="N400">
        <f t="shared" si="13"/>
        <v>8.6457714351264314E-3</v>
      </c>
      <c r="O400">
        <v>39.35</v>
      </c>
      <c r="P400">
        <v>-2.5445306349948728E-3</v>
      </c>
      <c r="Q400">
        <v>324</v>
      </c>
      <c r="R400">
        <v>0</v>
      </c>
      <c r="S400">
        <v>27.55</v>
      </c>
      <c r="T400">
        <v>3.623192369420331E-3</v>
      </c>
    </row>
    <row r="401" spans="10:20" x14ac:dyDescent="0.3">
      <c r="J401" s="10">
        <v>44798</v>
      </c>
      <c r="K401">
        <v>503</v>
      </c>
      <c r="L401">
        <f t="shared" si="12"/>
        <v>9.8912774787427004E-3</v>
      </c>
      <c r="M401">
        <v>15200.040039</v>
      </c>
      <c r="N401">
        <f t="shared" si="13"/>
        <v>5.1446504363011477E-3</v>
      </c>
      <c r="O401">
        <v>39.25</v>
      </c>
      <c r="P401">
        <v>7.6142499852454399E-3</v>
      </c>
      <c r="Q401">
        <v>324</v>
      </c>
      <c r="R401">
        <v>6.1538655743782859E-3</v>
      </c>
      <c r="S401">
        <v>27.65</v>
      </c>
      <c r="T401">
        <v>5.4102927282477006E-3</v>
      </c>
    </row>
    <row r="402" spans="10:20" x14ac:dyDescent="0.3">
      <c r="J402" s="10">
        <v>44799</v>
      </c>
      <c r="K402">
        <v>508</v>
      </c>
      <c r="L402">
        <f t="shared" si="12"/>
        <v>7.8431774610258787E-3</v>
      </c>
      <c r="M402">
        <v>15278.440430000001</v>
      </c>
      <c r="N402">
        <f t="shared" si="13"/>
        <v>-2.3325295527837103E-2</v>
      </c>
      <c r="O402">
        <v>39.549999999999997</v>
      </c>
      <c r="P402">
        <v>2.52525386719421E-3</v>
      </c>
      <c r="Q402">
        <v>326</v>
      </c>
      <c r="R402">
        <v>1.8237587549780793E-2</v>
      </c>
      <c r="S402">
        <v>27.8</v>
      </c>
      <c r="T402">
        <v>7.168489478612497E-3</v>
      </c>
    </row>
    <row r="403" spans="10:20" x14ac:dyDescent="0.3">
      <c r="J403" s="10">
        <v>44802</v>
      </c>
      <c r="K403">
        <v>512</v>
      </c>
      <c r="L403">
        <f t="shared" si="12"/>
        <v>-2.6721035637614764E-2</v>
      </c>
      <c r="M403">
        <v>14926.190430000001</v>
      </c>
      <c r="N403">
        <f t="shared" si="13"/>
        <v>1.8366550016717413E-3</v>
      </c>
      <c r="O403">
        <v>39.65</v>
      </c>
      <c r="P403">
        <v>-7.5949732174446375E-3</v>
      </c>
      <c r="Q403">
        <v>332</v>
      </c>
      <c r="R403">
        <v>-4.4657150583742193E-2</v>
      </c>
      <c r="S403">
        <v>28</v>
      </c>
      <c r="T403">
        <v>-1.0772096981911183E-2</v>
      </c>
    </row>
    <row r="404" spans="10:20" x14ac:dyDescent="0.3">
      <c r="J404" s="10">
        <v>44803</v>
      </c>
      <c r="K404">
        <v>498.5</v>
      </c>
      <c r="L404">
        <f t="shared" si="12"/>
        <v>-5.0276626769655006E-3</v>
      </c>
      <c r="M404">
        <v>14953.629883</v>
      </c>
      <c r="N404">
        <f t="shared" si="13"/>
        <v>9.4386680405187974E-3</v>
      </c>
      <c r="O404">
        <v>39.35</v>
      </c>
      <c r="P404">
        <v>-2.5445306349948728E-3</v>
      </c>
      <c r="Q404">
        <v>317.5</v>
      </c>
      <c r="R404">
        <v>0</v>
      </c>
      <c r="S404">
        <v>27.7</v>
      </c>
      <c r="T404">
        <v>-1.8066852249490357E-3</v>
      </c>
    </row>
    <row r="405" spans="10:20" x14ac:dyDescent="0.3">
      <c r="J405" s="10">
        <v>44804</v>
      </c>
      <c r="K405">
        <v>496</v>
      </c>
      <c r="L405">
        <f t="shared" si="12"/>
        <v>1.798250255043227E-2</v>
      </c>
      <c r="M405">
        <v>15095.440430000001</v>
      </c>
      <c r="N405">
        <f t="shared" si="13"/>
        <v>-1.9639867614138884E-2</v>
      </c>
      <c r="O405">
        <v>39.25</v>
      </c>
      <c r="P405">
        <v>1.2730746467981126E-3</v>
      </c>
      <c r="Q405">
        <v>317.5</v>
      </c>
      <c r="R405">
        <v>3.4059019591918892E-2</v>
      </c>
      <c r="S405">
        <v>27.65</v>
      </c>
      <c r="T405">
        <v>1.9696249975724108E-2</v>
      </c>
    </row>
    <row r="406" spans="10:20" x14ac:dyDescent="0.3">
      <c r="J406" s="10">
        <v>44805</v>
      </c>
      <c r="K406">
        <v>505</v>
      </c>
      <c r="L406">
        <f t="shared" si="12"/>
        <v>-2.9133150269942079E-2</v>
      </c>
      <c r="M406">
        <v>14801.860352</v>
      </c>
      <c r="N406">
        <f t="shared" si="13"/>
        <v>-8.7410733549141192E-3</v>
      </c>
      <c r="O406">
        <v>39.299999999999997</v>
      </c>
      <c r="P406">
        <v>-1.0230268250814922E-2</v>
      </c>
      <c r="Q406">
        <v>328.5</v>
      </c>
      <c r="R406">
        <v>-3.5635064047384646E-2</v>
      </c>
      <c r="S406">
        <v>28.2</v>
      </c>
      <c r="T406">
        <v>-1.9696249975724153E-2</v>
      </c>
    </row>
    <row r="407" spans="10:20" x14ac:dyDescent="0.3">
      <c r="J407" s="10">
        <v>44806</v>
      </c>
      <c r="K407">
        <v>490.5</v>
      </c>
      <c r="L407">
        <f t="shared" si="12"/>
        <v>-1.1276388067934609E-2</v>
      </c>
      <c r="M407">
        <v>14673.040039</v>
      </c>
      <c r="N407">
        <f t="shared" si="13"/>
        <v>-8.1409789431331108E-4</v>
      </c>
      <c r="O407">
        <v>38.9</v>
      </c>
      <c r="P407">
        <v>-1.033600933066206E-2</v>
      </c>
      <c r="Q407">
        <v>317</v>
      </c>
      <c r="R407">
        <v>-1.4297304700824449E-2</v>
      </c>
      <c r="S407">
        <v>27.65</v>
      </c>
      <c r="T407">
        <v>-1.8099552452394191E-3</v>
      </c>
    </row>
    <row r="408" spans="10:20" x14ac:dyDescent="0.3">
      <c r="J408" s="10">
        <v>44809</v>
      </c>
      <c r="K408">
        <v>485</v>
      </c>
      <c r="L408">
        <f t="shared" si="12"/>
        <v>2.0597329630105622E-3</v>
      </c>
      <c r="M408">
        <v>14661.099609000001</v>
      </c>
      <c r="N408">
        <f t="shared" si="13"/>
        <v>1.0975815043071787E-3</v>
      </c>
      <c r="O408">
        <v>38.5</v>
      </c>
      <c r="P408">
        <v>1.5464225697581553E-2</v>
      </c>
      <c r="Q408">
        <v>312.5</v>
      </c>
      <c r="R408">
        <v>-1.2882625831013718E-2</v>
      </c>
      <c r="S408">
        <v>27.6</v>
      </c>
      <c r="T408">
        <v>-1.8132371241808313E-3</v>
      </c>
    </row>
    <row r="409" spans="10:20" x14ac:dyDescent="0.3">
      <c r="J409" s="10">
        <v>44810</v>
      </c>
      <c r="K409">
        <v>486</v>
      </c>
      <c r="L409">
        <f t="shared" si="12"/>
        <v>6.1538655743782859E-3</v>
      </c>
      <c r="M409">
        <v>14677.200194999999</v>
      </c>
      <c r="N409">
        <f t="shared" si="13"/>
        <v>-1.8369416299274736E-2</v>
      </c>
      <c r="O409">
        <v>39.1</v>
      </c>
      <c r="P409">
        <v>1.89999382449039E-2</v>
      </c>
      <c r="Q409">
        <v>308.5</v>
      </c>
      <c r="R409">
        <v>2.4020370241469659E-2</v>
      </c>
      <c r="S409">
        <v>27.55</v>
      </c>
      <c r="T409">
        <v>9.033485097667826E-3</v>
      </c>
    </row>
    <row r="410" spans="10:20" x14ac:dyDescent="0.3">
      <c r="J410" s="10">
        <v>44811</v>
      </c>
      <c r="K410">
        <v>489</v>
      </c>
      <c r="L410">
        <f t="shared" si="12"/>
        <v>-3.4324742541074607E-2</v>
      </c>
      <c r="M410">
        <v>14410.049805000001</v>
      </c>
      <c r="N410">
        <f t="shared" si="13"/>
        <v>1.1959395340639379E-2</v>
      </c>
      <c r="O410">
        <v>39.85</v>
      </c>
      <c r="P410">
        <v>-3.7712175430792915E-3</v>
      </c>
      <c r="Q410">
        <v>316</v>
      </c>
      <c r="R410">
        <v>0</v>
      </c>
      <c r="S410">
        <v>27.8</v>
      </c>
      <c r="T410">
        <v>-1.8149318505677334E-2</v>
      </c>
    </row>
    <row r="411" spans="10:20" x14ac:dyDescent="0.3">
      <c r="J411" s="10">
        <v>44812</v>
      </c>
      <c r="K411">
        <v>472.5</v>
      </c>
      <c r="L411">
        <f t="shared" si="12"/>
        <v>5.2770571008438193E-3</v>
      </c>
      <c r="M411">
        <v>14583.419921999999</v>
      </c>
      <c r="N411">
        <f t="shared" si="13"/>
        <v>1.5243799126726638E-2</v>
      </c>
      <c r="O411">
        <v>39.700000000000003</v>
      </c>
      <c r="P411">
        <v>3.771217543079324E-3</v>
      </c>
      <c r="Q411">
        <v>316</v>
      </c>
      <c r="R411">
        <v>5.8388318238154414E-2</v>
      </c>
      <c r="S411">
        <v>27.3</v>
      </c>
      <c r="T411">
        <v>7.2993024816115351E-3</v>
      </c>
    </row>
    <row r="412" spans="10:20" x14ac:dyDescent="0.3">
      <c r="J412" s="10">
        <v>44816</v>
      </c>
      <c r="K412">
        <v>475</v>
      </c>
      <c r="L412">
        <f t="shared" si="12"/>
        <v>2.3922097591418532E-2</v>
      </c>
      <c r="M412">
        <v>14807.429688</v>
      </c>
      <c r="N412">
        <f t="shared" si="13"/>
        <v>5.8569244936815638E-3</v>
      </c>
      <c r="O412">
        <v>39.85</v>
      </c>
      <c r="P412">
        <v>-1.2554929458320908E-3</v>
      </c>
      <c r="Q412">
        <v>335</v>
      </c>
      <c r="R412">
        <v>-5.9880418446225572E-3</v>
      </c>
      <c r="S412">
        <v>27.5</v>
      </c>
      <c r="T412">
        <v>9.0498355199178562E-3</v>
      </c>
    </row>
    <row r="413" spans="10:20" x14ac:dyDescent="0.3">
      <c r="J413" s="10">
        <v>44817</v>
      </c>
      <c r="K413">
        <v>486.5</v>
      </c>
      <c r="L413">
        <f t="shared" si="12"/>
        <v>1.327227241663043E-2</v>
      </c>
      <c r="M413">
        <v>14894.410156</v>
      </c>
      <c r="N413">
        <f t="shared" si="13"/>
        <v>-1.5978604441048053E-2</v>
      </c>
      <c r="O413">
        <v>39.799999999999997</v>
      </c>
      <c r="P413">
        <v>2.509411605425707E-3</v>
      </c>
      <c r="Q413">
        <v>333</v>
      </c>
      <c r="R413">
        <v>0</v>
      </c>
      <c r="S413">
        <v>27.75</v>
      </c>
      <c r="T413">
        <v>0</v>
      </c>
    </row>
    <row r="414" spans="10:20" x14ac:dyDescent="0.3">
      <c r="J414" s="10">
        <v>44818</v>
      </c>
      <c r="K414">
        <v>493</v>
      </c>
      <c r="L414">
        <f t="shared" si="12"/>
        <v>-2.6723070140753508E-2</v>
      </c>
      <c r="M414">
        <v>14658.309569999999</v>
      </c>
      <c r="N414">
        <f t="shared" si="13"/>
        <v>7.9994065686749851E-4</v>
      </c>
      <c r="O414">
        <v>39.9</v>
      </c>
      <c r="P414">
        <v>-6.2853758149607527E-3</v>
      </c>
      <c r="Q414">
        <v>333</v>
      </c>
      <c r="R414">
        <v>-2.4317307650706357E-2</v>
      </c>
      <c r="S414">
        <v>27.75</v>
      </c>
      <c r="T414">
        <v>-1.2692826798419071E-2</v>
      </c>
    </row>
    <row r="415" spans="10:20" x14ac:dyDescent="0.3">
      <c r="J415" s="10">
        <v>44819</v>
      </c>
      <c r="K415">
        <v>480</v>
      </c>
      <c r="L415">
        <f t="shared" si="12"/>
        <v>-7.3183808076798399E-3</v>
      </c>
      <c r="M415">
        <v>14670.040039</v>
      </c>
      <c r="N415">
        <f t="shared" si="13"/>
        <v>-7.408422948045364E-3</v>
      </c>
      <c r="O415">
        <v>39.65</v>
      </c>
      <c r="P415">
        <v>-2.5252538671941822E-3</v>
      </c>
      <c r="Q415">
        <v>325</v>
      </c>
      <c r="R415">
        <v>3.9220713153281329E-2</v>
      </c>
      <c r="S415">
        <v>27.4</v>
      </c>
      <c r="T415">
        <v>5.4595222048989742E-3</v>
      </c>
    </row>
    <row r="416" spans="10:20" x14ac:dyDescent="0.3">
      <c r="J416" s="10">
        <v>44820</v>
      </c>
      <c r="K416">
        <v>476.5</v>
      </c>
      <c r="L416">
        <f t="shared" si="12"/>
        <v>-9.4887375087014583E-3</v>
      </c>
      <c r="M416">
        <v>14561.759765999999</v>
      </c>
      <c r="N416">
        <f t="shared" si="13"/>
        <v>-9.3889684783643578E-3</v>
      </c>
      <c r="O416">
        <v>39.549999999999997</v>
      </c>
      <c r="P416">
        <v>-2.4313417742877645E-2</v>
      </c>
      <c r="Q416">
        <v>338</v>
      </c>
      <c r="R416">
        <v>-1.7910926566530219E-2</v>
      </c>
      <c r="S416">
        <v>27.55</v>
      </c>
      <c r="T416">
        <v>-5.459522204898982E-3</v>
      </c>
    </row>
    <row r="417" spans="10:20" x14ac:dyDescent="0.3">
      <c r="J417" s="10">
        <v>44823</v>
      </c>
      <c r="K417">
        <v>472</v>
      </c>
      <c r="L417">
        <f t="shared" si="12"/>
        <v>-1.0649727916658039E-2</v>
      </c>
      <c r="M417">
        <v>14425.679688</v>
      </c>
      <c r="N417">
        <f t="shared" si="13"/>
        <v>8.5329390555613765E-3</v>
      </c>
      <c r="O417">
        <v>38.6</v>
      </c>
      <c r="P417">
        <v>5.1679701584423773E-3</v>
      </c>
      <c r="Q417">
        <v>332</v>
      </c>
      <c r="R417">
        <v>1.0486987495247851E-2</v>
      </c>
      <c r="S417">
        <v>27.4</v>
      </c>
      <c r="T417">
        <v>0</v>
      </c>
    </row>
    <row r="418" spans="10:20" x14ac:dyDescent="0.3">
      <c r="J418" s="10">
        <v>44824</v>
      </c>
      <c r="K418">
        <v>467</v>
      </c>
      <c r="L418">
        <f t="shared" si="12"/>
        <v>2.0138465425359423E-2</v>
      </c>
      <c r="M418">
        <v>14549.299805000001</v>
      </c>
      <c r="N418">
        <f t="shared" si="13"/>
        <v>-8.6133653286571167E-3</v>
      </c>
      <c r="O418">
        <v>38.799999999999997</v>
      </c>
      <c r="P418">
        <v>-6.4641466198892376E-3</v>
      </c>
      <c r="Q418">
        <v>335.5</v>
      </c>
      <c r="R418">
        <v>-5.9790910560580711E-3</v>
      </c>
      <c r="S418">
        <v>27.4</v>
      </c>
      <c r="T418">
        <v>0</v>
      </c>
    </row>
    <row r="419" spans="10:20" x14ac:dyDescent="0.3">
      <c r="J419" s="10">
        <v>44825</v>
      </c>
      <c r="K419">
        <v>476.5</v>
      </c>
      <c r="L419">
        <f t="shared" si="12"/>
        <v>-1.1609629077839008E-2</v>
      </c>
      <c r="M419">
        <v>14424.519531</v>
      </c>
      <c r="N419">
        <f t="shared" si="13"/>
        <v>-9.745377901574934E-3</v>
      </c>
      <c r="O419">
        <v>38.549999999999997</v>
      </c>
      <c r="P419">
        <v>-1.1741817876683061E-2</v>
      </c>
      <c r="Q419">
        <v>333.5</v>
      </c>
      <c r="R419">
        <v>-1.8154810280371827E-2</v>
      </c>
      <c r="S419">
        <v>27.4</v>
      </c>
      <c r="T419">
        <v>-3.6563112031104319E-3</v>
      </c>
    </row>
    <row r="420" spans="10:20" x14ac:dyDescent="0.3">
      <c r="J420" s="10">
        <v>44826</v>
      </c>
      <c r="K420">
        <v>471</v>
      </c>
      <c r="L420">
        <f t="shared" si="12"/>
        <v>-1.3896535762524538E-2</v>
      </c>
      <c r="M420">
        <v>14284.629883</v>
      </c>
      <c r="N420">
        <f t="shared" si="13"/>
        <v>-1.1706639543857011E-2</v>
      </c>
      <c r="O420">
        <v>38.1</v>
      </c>
      <c r="P420">
        <v>-1.4540903922511691E-2</v>
      </c>
      <c r="Q420">
        <v>327.5</v>
      </c>
      <c r="R420">
        <v>-1.5384918839479456E-2</v>
      </c>
      <c r="S420">
        <v>27.3</v>
      </c>
      <c r="T420">
        <v>-1.8484814674103102E-2</v>
      </c>
    </row>
    <row r="421" spans="10:20" x14ac:dyDescent="0.3">
      <c r="J421" s="10">
        <v>44827</v>
      </c>
      <c r="K421">
        <v>464.5</v>
      </c>
      <c r="L421">
        <f t="shared" si="12"/>
        <v>-2.0664139302942794E-2</v>
      </c>
      <c r="M421">
        <v>14118.379883</v>
      </c>
      <c r="N421">
        <f t="shared" si="13"/>
        <v>-2.439054793292408E-2</v>
      </c>
      <c r="O421">
        <v>37.549999999999997</v>
      </c>
      <c r="P421">
        <v>-1.475546556591921E-2</v>
      </c>
      <c r="Q421">
        <v>322.5</v>
      </c>
      <c r="R421">
        <v>-2.1944454254559303E-2</v>
      </c>
      <c r="S421">
        <v>26.8</v>
      </c>
      <c r="T421">
        <v>-1.8674141747954732E-3</v>
      </c>
    </row>
    <row r="422" spans="10:20" x14ac:dyDescent="0.3">
      <c r="J422" s="10">
        <v>44830</v>
      </c>
      <c r="K422">
        <v>455</v>
      </c>
      <c r="L422">
        <f t="shared" si="12"/>
        <v>-1.8858018634396723E-2</v>
      </c>
      <c r="M422">
        <v>13778.190430000001</v>
      </c>
      <c r="N422">
        <f t="shared" si="13"/>
        <v>3.5066001695242361E-3</v>
      </c>
      <c r="O422">
        <v>37</v>
      </c>
      <c r="P422">
        <v>-3.1574345598595094E-2</v>
      </c>
      <c r="Q422">
        <v>315.5</v>
      </c>
      <c r="R422">
        <v>-6.0426543178568229E-2</v>
      </c>
      <c r="S422">
        <v>26.75</v>
      </c>
      <c r="T422">
        <v>-1.5066198354644178E-2</v>
      </c>
    </row>
    <row r="423" spans="10:20" x14ac:dyDescent="0.3">
      <c r="J423" s="10">
        <v>44831</v>
      </c>
      <c r="K423">
        <v>446.5</v>
      </c>
      <c r="L423">
        <f t="shared" si="12"/>
        <v>3.353832098431458E-3</v>
      </c>
      <c r="M423">
        <v>13826.589844</v>
      </c>
      <c r="N423">
        <f t="shared" si="13"/>
        <v>-2.642032692402416E-2</v>
      </c>
      <c r="O423">
        <v>35.85</v>
      </c>
      <c r="P423">
        <v>-1.3956736389749138E-3</v>
      </c>
      <c r="Q423">
        <v>297</v>
      </c>
      <c r="R423">
        <v>1.0050335853501506E-2</v>
      </c>
      <c r="S423">
        <v>26.35</v>
      </c>
      <c r="T423">
        <v>-7.6190844764395171E-3</v>
      </c>
    </row>
    <row r="424" spans="10:20" x14ac:dyDescent="0.3">
      <c r="J424" s="10">
        <v>44832</v>
      </c>
      <c r="K424">
        <v>448</v>
      </c>
      <c r="L424">
        <f t="shared" si="12"/>
        <v>-2.2574322038539065E-2</v>
      </c>
      <c r="M424">
        <v>13466.070313</v>
      </c>
      <c r="N424">
        <f t="shared" si="13"/>
        <v>5.0510195820374949E-3</v>
      </c>
      <c r="O424">
        <v>35.799999999999997</v>
      </c>
      <c r="P424">
        <v>-2.5461064198273143E-2</v>
      </c>
      <c r="Q424">
        <v>300</v>
      </c>
      <c r="R424">
        <v>-5.1293294387550578E-2</v>
      </c>
      <c r="S424">
        <v>26.15</v>
      </c>
      <c r="T424">
        <v>-1.9138761822840532E-3</v>
      </c>
    </row>
    <row r="425" spans="10:20" x14ac:dyDescent="0.3">
      <c r="J425" s="10">
        <v>44833</v>
      </c>
      <c r="K425">
        <v>438</v>
      </c>
      <c r="L425">
        <f t="shared" si="12"/>
        <v>-6.8728792877620643E-3</v>
      </c>
      <c r="M425">
        <v>13534.259765999999</v>
      </c>
      <c r="N425">
        <f t="shared" si="13"/>
        <v>-8.136870412780231E-3</v>
      </c>
      <c r="O425">
        <v>34.9</v>
      </c>
      <c r="P425">
        <v>-2.1724243191582365E-2</v>
      </c>
      <c r="Q425">
        <v>285</v>
      </c>
      <c r="R425">
        <v>-5.0370359388949668E-2</v>
      </c>
      <c r="S425">
        <v>26.1</v>
      </c>
      <c r="T425">
        <v>0</v>
      </c>
    </row>
    <row r="426" spans="10:20" x14ac:dyDescent="0.3">
      <c r="J426" s="10">
        <v>44834</v>
      </c>
      <c r="K426">
        <v>435</v>
      </c>
      <c r="L426">
        <f t="shared" si="12"/>
        <v>-3.0340717052672272E-2</v>
      </c>
      <c r="M426">
        <v>13424.580078000001</v>
      </c>
      <c r="N426">
        <f t="shared" si="13"/>
        <v>-9.2872007356616451E-3</v>
      </c>
      <c r="O426">
        <v>34.15</v>
      </c>
      <c r="P426">
        <v>-1.0301783527826057E-2</v>
      </c>
      <c r="Q426">
        <v>271</v>
      </c>
      <c r="R426">
        <v>-7.4074412778618046E-3</v>
      </c>
      <c r="S426">
        <v>26.1</v>
      </c>
      <c r="T426">
        <v>-1.3500687218902576E-2</v>
      </c>
    </row>
    <row r="427" spans="10:20" x14ac:dyDescent="0.3">
      <c r="J427" s="10">
        <v>44837</v>
      </c>
      <c r="K427">
        <v>422</v>
      </c>
      <c r="L427">
        <f t="shared" si="12"/>
        <v>-1.1919092237210311E-2</v>
      </c>
      <c r="M427">
        <v>13300.480469</v>
      </c>
      <c r="N427">
        <f t="shared" si="13"/>
        <v>2.0541635476981072E-2</v>
      </c>
      <c r="O427">
        <v>33.799999999999997</v>
      </c>
      <c r="P427">
        <v>-4.4477463982362537E-3</v>
      </c>
      <c r="Q427">
        <v>269</v>
      </c>
      <c r="R427">
        <v>4.3643289731906586E-2</v>
      </c>
      <c r="S427">
        <v>25.75</v>
      </c>
      <c r="T427">
        <v>-1.5655897072552907E-2</v>
      </c>
    </row>
    <row r="428" spans="10:20" x14ac:dyDescent="0.3">
      <c r="J428" s="10">
        <v>44838</v>
      </c>
      <c r="K428">
        <v>417</v>
      </c>
      <c r="L428">
        <f t="shared" si="12"/>
        <v>2.8370697129215566E-2</v>
      </c>
      <c r="M428">
        <v>13576.519531</v>
      </c>
      <c r="N428">
        <f t="shared" si="13"/>
        <v>1.6430391835798547E-2</v>
      </c>
      <c r="O428">
        <v>33.65</v>
      </c>
      <c r="P428">
        <v>5.9259432675471679E-3</v>
      </c>
      <c r="Q428">
        <v>281</v>
      </c>
      <c r="R428">
        <v>2.2868190903659345E-2</v>
      </c>
      <c r="S428">
        <v>25.35</v>
      </c>
      <c r="T428">
        <v>-1.9743343037176295E-3</v>
      </c>
    </row>
    <row r="429" spans="10:20" x14ac:dyDescent="0.3">
      <c r="J429" s="10">
        <v>44839</v>
      </c>
      <c r="K429">
        <v>429</v>
      </c>
      <c r="L429">
        <f t="shared" si="12"/>
        <v>3.6617363238223309E-2</v>
      </c>
      <c r="M429">
        <v>13801.429688</v>
      </c>
      <c r="N429">
        <f t="shared" si="13"/>
        <v>6.5445326556260331E-3</v>
      </c>
      <c r="O429">
        <v>33.85</v>
      </c>
      <c r="P429">
        <v>8.8235866585150251E-3</v>
      </c>
      <c r="Q429">
        <v>287.5</v>
      </c>
      <c r="R429">
        <v>3.4191364748279343E-2</v>
      </c>
      <c r="S429">
        <v>25.3</v>
      </c>
      <c r="T429">
        <v>-1.9782400121057075E-3</v>
      </c>
    </row>
    <row r="430" spans="10:20" x14ac:dyDescent="0.3">
      <c r="J430" s="10">
        <v>44840</v>
      </c>
      <c r="K430">
        <v>445</v>
      </c>
      <c r="L430">
        <f t="shared" si="12"/>
        <v>1.3393057336438035E-2</v>
      </c>
      <c r="M430">
        <v>13892.049805000001</v>
      </c>
      <c r="N430">
        <f t="shared" si="13"/>
        <v>-1.3754457763721735E-2</v>
      </c>
      <c r="O430">
        <v>34.15</v>
      </c>
      <c r="P430">
        <v>4.3827681550951342E-3</v>
      </c>
      <c r="Q430">
        <v>297.5</v>
      </c>
      <c r="R430">
        <v>-1.0135221894043018E-2</v>
      </c>
      <c r="S430">
        <v>25.25</v>
      </c>
      <c r="T430">
        <v>7.8895872751629237E-3</v>
      </c>
    </row>
    <row r="431" spans="10:20" x14ac:dyDescent="0.3">
      <c r="J431" s="10">
        <v>44841</v>
      </c>
      <c r="K431">
        <v>451</v>
      </c>
      <c r="L431">
        <f t="shared" si="12"/>
        <v>-2.9248429126232201E-2</v>
      </c>
      <c r="M431">
        <v>13702.280273</v>
      </c>
      <c r="N431">
        <f t="shared" si="13"/>
        <v>-4.4489811795886347E-2</v>
      </c>
      <c r="O431">
        <v>34.299999999999997</v>
      </c>
      <c r="P431">
        <v>-1.4587894636598729E-3</v>
      </c>
      <c r="Q431">
        <v>294.5</v>
      </c>
      <c r="R431">
        <v>-2.5796787332020305E-2</v>
      </c>
      <c r="S431">
        <v>25.45</v>
      </c>
      <c r="T431">
        <v>-5.9113472630571264E-3</v>
      </c>
    </row>
    <row r="432" spans="10:20" x14ac:dyDescent="0.3">
      <c r="J432" s="10">
        <v>44845</v>
      </c>
      <c r="K432">
        <v>438</v>
      </c>
      <c r="L432">
        <f t="shared" si="12"/>
        <v>-8.701137698962981E-2</v>
      </c>
      <c r="M432">
        <v>13106.030273</v>
      </c>
      <c r="N432">
        <f t="shared" si="13"/>
        <v>-1.8932898255631281E-3</v>
      </c>
      <c r="O432">
        <v>34.25</v>
      </c>
      <c r="P432">
        <v>-1.322576221926125E-2</v>
      </c>
      <c r="Q432">
        <v>287</v>
      </c>
      <c r="R432">
        <v>-5.1843601656322374E-2</v>
      </c>
      <c r="S432">
        <v>25.3</v>
      </c>
      <c r="T432">
        <v>-3.6221263434318501E-2</v>
      </c>
    </row>
    <row r="433" spans="10:20" x14ac:dyDescent="0.3">
      <c r="J433" s="10">
        <v>44846</v>
      </c>
      <c r="K433">
        <v>401.5</v>
      </c>
      <c r="L433">
        <f t="shared" si="12"/>
        <v>-1.0012599292429814E-2</v>
      </c>
      <c r="M433">
        <v>13081.240234000001</v>
      </c>
      <c r="N433">
        <f t="shared" si="13"/>
        <v>-2.0896023023140899E-2</v>
      </c>
      <c r="O433">
        <v>33.799999999999997</v>
      </c>
      <c r="P433">
        <v>-1.4803851704342195E-3</v>
      </c>
      <c r="Q433">
        <v>272.5</v>
      </c>
      <c r="R433">
        <v>-7.366515816762554E-3</v>
      </c>
      <c r="S433">
        <v>24.4</v>
      </c>
      <c r="T433">
        <v>8.1633106391610557E-3</v>
      </c>
    </row>
    <row r="434" spans="10:20" x14ac:dyDescent="0.3">
      <c r="J434" s="10">
        <v>44847</v>
      </c>
      <c r="K434">
        <v>397.5</v>
      </c>
      <c r="L434">
        <f t="shared" si="12"/>
        <v>-6.309169193264721E-3</v>
      </c>
      <c r="M434">
        <v>12810.730469</v>
      </c>
      <c r="N434">
        <f t="shared" si="13"/>
        <v>2.4473365801991238E-2</v>
      </c>
      <c r="O434">
        <v>33.75</v>
      </c>
      <c r="P434">
        <v>-3.3135561596098789E-2</v>
      </c>
      <c r="Q434">
        <v>270.5</v>
      </c>
      <c r="R434">
        <v>-2.432299514022002E-2</v>
      </c>
      <c r="S434">
        <v>24.6</v>
      </c>
      <c r="T434">
        <v>-3.5163912457667014E-2</v>
      </c>
    </row>
    <row r="435" spans="10:20" x14ac:dyDescent="0.3">
      <c r="J435" s="10">
        <v>44848</v>
      </c>
      <c r="K435">
        <v>395</v>
      </c>
      <c r="L435">
        <f t="shared" si="12"/>
        <v>4.2137584448404528E-2</v>
      </c>
      <c r="M435">
        <v>13128.120117</v>
      </c>
      <c r="N435">
        <f t="shared" si="13"/>
        <v>-1.242211548051664E-2</v>
      </c>
      <c r="O435">
        <v>32.65</v>
      </c>
      <c r="P435">
        <v>-7.6864329241564059E-3</v>
      </c>
      <c r="Q435">
        <v>264</v>
      </c>
      <c r="R435">
        <v>4.987183004017294E-2</v>
      </c>
      <c r="S435">
        <v>23.75</v>
      </c>
      <c r="T435">
        <v>-8.4567100182233977E-3</v>
      </c>
    </row>
    <row r="436" spans="10:20" x14ac:dyDescent="0.3">
      <c r="J436" s="10">
        <v>44851</v>
      </c>
      <c r="K436">
        <v>412</v>
      </c>
      <c r="L436">
        <f t="shared" si="12"/>
        <v>-3.7087068662335958E-2</v>
      </c>
      <c r="M436">
        <v>12966.049805000001</v>
      </c>
      <c r="N436">
        <f t="shared" si="13"/>
        <v>1.216001551058956E-2</v>
      </c>
      <c r="O436">
        <v>32.4</v>
      </c>
      <c r="P436">
        <v>-2.1841741915048753E-2</v>
      </c>
      <c r="Q436">
        <v>277.5</v>
      </c>
      <c r="R436">
        <v>3.5971261808494747E-3</v>
      </c>
      <c r="S436">
        <v>23.55</v>
      </c>
      <c r="T436">
        <v>-1.9293202934678896E-2</v>
      </c>
    </row>
    <row r="437" spans="10:20" x14ac:dyDescent="0.3">
      <c r="J437" s="10">
        <v>44852</v>
      </c>
      <c r="K437">
        <v>397</v>
      </c>
      <c r="L437">
        <f t="shared" si="12"/>
        <v>2.4876904755404477E-2</v>
      </c>
      <c r="M437">
        <v>13124.679688</v>
      </c>
      <c r="N437">
        <f t="shared" si="13"/>
        <v>-1.1334356163315282E-2</v>
      </c>
      <c r="O437">
        <v>31.7</v>
      </c>
      <c r="P437">
        <v>-7.9176977367853493E-3</v>
      </c>
      <c r="Q437">
        <v>278.5</v>
      </c>
      <c r="R437">
        <v>0</v>
      </c>
      <c r="S437">
        <v>23.1</v>
      </c>
      <c r="T437">
        <v>-4.3384015985982417E-3</v>
      </c>
    </row>
    <row r="438" spans="10:20" x14ac:dyDescent="0.3">
      <c r="J438" s="10">
        <v>44853</v>
      </c>
      <c r="K438">
        <v>407</v>
      </c>
      <c r="L438">
        <f t="shared" si="12"/>
        <v>-2.8662398234886408E-2</v>
      </c>
      <c r="M438">
        <v>12976.759765999999</v>
      </c>
      <c r="N438">
        <f t="shared" si="13"/>
        <v>-2.3654930077881614E-3</v>
      </c>
      <c r="O438">
        <v>31.45</v>
      </c>
      <c r="P438">
        <v>4.7581374464170179E-3</v>
      </c>
      <c r="Q438">
        <v>278.5</v>
      </c>
      <c r="R438">
        <v>-3.8431078856482039E-2</v>
      </c>
      <c r="S438">
        <v>23</v>
      </c>
      <c r="T438">
        <v>-2.197890671877523E-2</v>
      </c>
    </row>
    <row r="439" spans="10:20" x14ac:dyDescent="0.3">
      <c r="J439" s="10">
        <v>44854</v>
      </c>
      <c r="K439">
        <v>395.5</v>
      </c>
      <c r="L439">
        <f t="shared" si="12"/>
        <v>5.0441468866780029E-3</v>
      </c>
      <c r="M439">
        <v>12946.099609000001</v>
      </c>
      <c r="N439">
        <f t="shared" si="13"/>
        <v>-9.8504920241094703E-3</v>
      </c>
      <c r="O439">
        <v>31.6</v>
      </c>
      <c r="P439">
        <v>-2.2400936689166772E-2</v>
      </c>
      <c r="Q439">
        <v>268</v>
      </c>
      <c r="R439">
        <v>0</v>
      </c>
      <c r="S439">
        <v>22.5</v>
      </c>
      <c r="T439">
        <v>2.2197567383130316E-3</v>
      </c>
    </row>
    <row r="440" spans="10:20" x14ac:dyDescent="0.3">
      <c r="J440" s="10">
        <v>44855</v>
      </c>
      <c r="K440">
        <v>397.5</v>
      </c>
      <c r="L440">
        <f t="shared" si="12"/>
        <v>-2.0331068783583633E-2</v>
      </c>
      <c r="M440">
        <v>12819.200194999999</v>
      </c>
      <c r="N440">
        <f t="shared" si="13"/>
        <v>2.9428287454365122E-3</v>
      </c>
      <c r="O440">
        <v>30.9</v>
      </c>
      <c r="P440">
        <v>3.23102058144654E-3</v>
      </c>
      <c r="Q440">
        <v>268</v>
      </c>
      <c r="R440">
        <v>0</v>
      </c>
      <c r="S440">
        <v>22.55</v>
      </c>
      <c r="T440">
        <v>1.7582870557866663E-2</v>
      </c>
    </row>
    <row r="441" spans="10:20" x14ac:dyDescent="0.3">
      <c r="J441" s="10">
        <v>44858</v>
      </c>
      <c r="K441">
        <v>389.5</v>
      </c>
      <c r="L441">
        <f t="shared" si="12"/>
        <v>-6.4391722810212011E-3</v>
      </c>
      <c r="M441">
        <v>12856.980469</v>
      </c>
      <c r="N441">
        <f t="shared" si="13"/>
        <v>-1.4956169536850099E-2</v>
      </c>
      <c r="O441">
        <v>31</v>
      </c>
      <c r="P441">
        <v>-1.2987195526811079E-2</v>
      </c>
      <c r="Q441">
        <v>268</v>
      </c>
      <c r="R441">
        <v>0</v>
      </c>
      <c r="S441">
        <v>22.95</v>
      </c>
      <c r="T441">
        <v>-4.3668191663404025E-3</v>
      </c>
    </row>
    <row r="442" spans="10:20" x14ac:dyDescent="0.3">
      <c r="J442" s="10">
        <v>44859</v>
      </c>
      <c r="K442">
        <v>387</v>
      </c>
      <c r="L442">
        <f t="shared" si="12"/>
        <v>-4.2222630422346703E-2</v>
      </c>
      <c r="M442">
        <v>12666.120117</v>
      </c>
      <c r="N442">
        <f t="shared" si="13"/>
        <v>4.9560461301797381E-3</v>
      </c>
      <c r="O442">
        <v>30.6</v>
      </c>
      <c r="P442">
        <v>-2.3141528561694491E-2</v>
      </c>
      <c r="Q442">
        <v>268</v>
      </c>
      <c r="R442">
        <v>0</v>
      </c>
      <c r="S442">
        <v>22.85</v>
      </c>
      <c r="T442">
        <v>-2.1905813798186978E-3</v>
      </c>
    </row>
    <row r="443" spans="10:20" x14ac:dyDescent="0.3">
      <c r="J443" s="10">
        <v>44860</v>
      </c>
      <c r="K443">
        <v>371</v>
      </c>
      <c r="L443">
        <f t="shared" si="12"/>
        <v>1.3387080782459279E-2</v>
      </c>
      <c r="M443">
        <v>12729.049805000001</v>
      </c>
      <c r="N443">
        <f t="shared" si="13"/>
        <v>1.5382652360461768E-2</v>
      </c>
      <c r="O443">
        <v>29.9</v>
      </c>
      <c r="P443">
        <v>1.3289232118682706E-2</v>
      </c>
      <c r="Q443">
        <v>268</v>
      </c>
      <c r="R443">
        <v>0</v>
      </c>
      <c r="S443">
        <v>22.8</v>
      </c>
      <c r="T443">
        <v>1.739174271186902E-2</v>
      </c>
    </row>
    <row r="444" spans="10:20" x14ac:dyDescent="0.3">
      <c r="J444" s="10">
        <v>44861</v>
      </c>
      <c r="K444">
        <v>376</v>
      </c>
      <c r="L444">
        <f t="shared" si="12"/>
        <v>2.4952049613489749E-2</v>
      </c>
      <c r="M444">
        <v>12926.370117</v>
      </c>
      <c r="N444">
        <f t="shared" si="13"/>
        <v>-1.0729352110509951E-2</v>
      </c>
      <c r="O444">
        <v>30.3</v>
      </c>
      <c r="P444">
        <v>1.7989037836073304E-2</v>
      </c>
      <c r="Q444">
        <v>268</v>
      </c>
      <c r="R444">
        <v>0</v>
      </c>
      <c r="S444">
        <v>23.2</v>
      </c>
      <c r="T444">
        <v>-4.3196611445162842E-3</v>
      </c>
    </row>
    <row r="445" spans="10:20" x14ac:dyDescent="0.3">
      <c r="J445" s="10">
        <v>44862</v>
      </c>
      <c r="K445">
        <v>385.5</v>
      </c>
      <c r="L445">
        <f t="shared" si="12"/>
        <v>-1.5686596167699508E-2</v>
      </c>
      <c r="M445">
        <v>12788.419921999999</v>
      </c>
      <c r="N445">
        <f t="shared" si="13"/>
        <v>1.2536415090314529E-2</v>
      </c>
      <c r="O445">
        <v>30.85</v>
      </c>
      <c r="P445">
        <v>-1.1410066738030899E-2</v>
      </c>
      <c r="Q445">
        <v>268</v>
      </c>
      <c r="R445">
        <v>0</v>
      </c>
      <c r="S445">
        <v>23.1</v>
      </c>
      <c r="T445">
        <v>2.1621630044950956E-3</v>
      </c>
    </row>
    <row r="446" spans="10:20" x14ac:dyDescent="0.3">
      <c r="J446" s="10">
        <v>44865</v>
      </c>
      <c r="K446">
        <v>379.5</v>
      </c>
      <c r="L446">
        <f t="shared" si="12"/>
        <v>2.7292142288007554E-2</v>
      </c>
      <c r="M446">
        <v>12949.75</v>
      </c>
      <c r="N446">
        <f t="shared" si="13"/>
        <v>6.7310906198810271E-3</v>
      </c>
      <c r="O446">
        <v>30.5</v>
      </c>
      <c r="P446">
        <v>-8.23049913651548E-3</v>
      </c>
      <c r="Q446">
        <v>268</v>
      </c>
      <c r="R446">
        <v>0.31437486754371352</v>
      </c>
      <c r="S446">
        <v>23.15</v>
      </c>
      <c r="T446">
        <v>2.1574981400213143E-3</v>
      </c>
    </row>
    <row r="447" spans="10:20" x14ac:dyDescent="0.3">
      <c r="J447" s="10">
        <v>44866</v>
      </c>
      <c r="K447">
        <v>390</v>
      </c>
      <c r="L447">
        <f t="shared" si="12"/>
        <v>3.8387763071656669E-3</v>
      </c>
      <c r="M447">
        <v>13037.209961</v>
      </c>
      <c r="N447">
        <f t="shared" si="13"/>
        <v>4.8176277082408398E-3</v>
      </c>
      <c r="O447">
        <v>30.25</v>
      </c>
      <c r="P447">
        <v>1.3136477905369981E-2</v>
      </c>
      <c r="Q447">
        <v>367</v>
      </c>
      <c r="R447">
        <v>3.2174357027856114E-2</v>
      </c>
      <c r="S447">
        <v>23.2</v>
      </c>
      <c r="T447">
        <v>8.583743691391435E-3</v>
      </c>
    </row>
    <row r="448" spans="10:20" x14ac:dyDescent="0.3">
      <c r="J448" s="10">
        <v>44867</v>
      </c>
      <c r="K448">
        <v>391.5</v>
      </c>
      <c r="L448">
        <f t="shared" si="12"/>
        <v>8.9002494702640784E-3</v>
      </c>
      <c r="M448">
        <v>13100.169921999999</v>
      </c>
      <c r="N448">
        <f t="shared" si="13"/>
        <v>-8.7071747531547138E-3</v>
      </c>
      <c r="O448">
        <v>30.65</v>
      </c>
      <c r="P448">
        <v>3.2573318703065048E-3</v>
      </c>
      <c r="Q448">
        <v>379</v>
      </c>
      <c r="R448">
        <v>6.5746456420853853E-3</v>
      </c>
      <c r="S448">
        <v>23.4</v>
      </c>
      <c r="T448">
        <v>-6.4308903302904025E-3</v>
      </c>
    </row>
    <row r="449" spans="10:20" x14ac:dyDescent="0.3">
      <c r="J449" s="10">
        <v>44868</v>
      </c>
      <c r="K449">
        <v>395</v>
      </c>
      <c r="L449">
        <f t="shared" si="12"/>
        <v>-2.824321231339505E-2</v>
      </c>
      <c r="M449">
        <v>12986.599609000001</v>
      </c>
      <c r="N449">
        <f t="shared" si="13"/>
        <v>3.0838355019497036E-3</v>
      </c>
      <c r="O449">
        <v>30.75</v>
      </c>
      <c r="P449">
        <v>-1.4742281737203431E-2</v>
      </c>
      <c r="Q449">
        <v>381.5</v>
      </c>
      <c r="R449">
        <v>2.0753014586291196E-2</v>
      </c>
      <c r="S449">
        <v>23.25</v>
      </c>
      <c r="T449">
        <v>-8.6393625907077408E-3</v>
      </c>
    </row>
    <row r="450" spans="10:20" x14ac:dyDescent="0.3">
      <c r="J450" s="10">
        <v>44869</v>
      </c>
      <c r="K450">
        <v>384</v>
      </c>
      <c r="L450">
        <f t="shared" si="12"/>
        <v>-5.2219439811517126E-3</v>
      </c>
      <c r="M450">
        <v>13026.709961</v>
      </c>
      <c r="N450">
        <f t="shared" si="13"/>
        <v>1.5011116337145984E-2</v>
      </c>
      <c r="O450">
        <v>30.3</v>
      </c>
      <c r="P450">
        <v>4.9382816405825767E-3</v>
      </c>
      <c r="Q450">
        <v>389.5</v>
      </c>
      <c r="R450">
        <v>0</v>
      </c>
      <c r="S450">
        <v>23.05</v>
      </c>
      <c r="T450">
        <v>0</v>
      </c>
    </row>
    <row r="451" spans="10:20" x14ac:dyDescent="0.3">
      <c r="J451" s="10">
        <v>44872</v>
      </c>
      <c r="K451">
        <v>382</v>
      </c>
      <c r="L451">
        <f t="shared" ref="L451:L514" si="14">LN(K452/K451)</f>
        <v>2.0726130517116952E-2</v>
      </c>
      <c r="M451">
        <v>13223.730469</v>
      </c>
      <c r="N451">
        <f t="shared" ref="N451:N514" si="15">LN(M452/M451)</f>
        <v>9.3355846207334742E-3</v>
      </c>
      <c r="O451">
        <v>30.45</v>
      </c>
      <c r="P451">
        <v>1.7901210329240302E-2</v>
      </c>
      <c r="Q451">
        <v>389.5</v>
      </c>
      <c r="R451">
        <v>-1.9443256704227821E-2</v>
      </c>
      <c r="S451">
        <v>23.05</v>
      </c>
      <c r="T451">
        <v>1.933465170745563E-2</v>
      </c>
    </row>
    <row r="452" spans="10:20" x14ac:dyDescent="0.3">
      <c r="J452" s="10">
        <v>44873</v>
      </c>
      <c r="K452">
        <v>390</v>
      </c>
      <c r="L452">
        <f t="shared" si="14"/>
        <v>2.2814677766171264E-2</v>
      </c>
      <c r="M452">
        <v>13347.759765999999</v>
      </c>
      <c r="N452">
        <f t="shared" si="15"/>
        <v>2.157081070525806E-2</v>
      </c>
      <c r="O452">
        <v>31</v>
      </c>
      <c r="P452">
        <v>2.0750944105038974E-2</v>
      </c>
      <c r="Q452">
        <v>382</v>
      </c>
      <c r="R452">
        <v>2.9660459250882832E-2</v>
      </c>
      <c r="S452">
        <v>23.5</v>
      </c>
      <c r="T452">
        <v>0</v>
      </c>
    </row>
    <row r="453" spans="10:20" x14ac:dyDescent="0.3">
      <c r="J453" s="10">
        <v>44874</v>
      </c>
      <c r="K453">
        <v>399</v>
      </c>
      <c r="L453">
        <f t="shared" si="14"/>
        <v>4.4124804908938095E-2</v>
      </c>
      <c r="M453">
        <v>13638.809569999999</v>
      </c>
      <c r="N453">
        <f t="shared" si="15"/>
        <v>-9.9512258246390178E-3</v>
      </c>
      <c r="O453">
        <v>31.65</v>
      </c>
      <c r="P453">
        <v>7.8678612006137377E-3</v>
      </c>
      <c r="Q453">
        <v>393.5</v>
      </c>
      <c r="R453">
        <v>7.4652387374499765E-2</v>
      </c>
      <c r="S453">
        <v>23.5</v>
      </c>
      <c r="T453">
        <v>-2.1299262578249648E-3</v>
      </c>
    </row>
    <row r="454" spans="10:20" x14ac:dyDescent="0.3">
      <c r="J454" s="10">
        <v>44875</v>
      </c>
      <c r="K454">
        <v>417</v>
      </c>
      <c r="L454">
        <f t="shared" si="14"/>
        <v>-2.3045289117884019E-2</v>
      </c>
      <c r="M454">
        <v>13503.759765999999</v>
      </c>
      <c r="N454">
        <f t="shared" si="15"/>
        <v>3.6629005314703207E-2</v>
      </c>
      <c r="O454">
        <v>31.9</v>
      </c>
      <c r="P454">
        <v>-6.2893289075639904E-3</v>
      </c>
      <c r="Q454">
        <v>424</v>
      </c>
      <c r="R454">
        <v>-5.913677790047628E-3</v>
      </c>
      <c r="S454">
        <v>23.45</v>
      </c>
      <c r="T454">
        <v>-1.0718216220024147E-2</v>
      </c>
    </row>
    <row r="455" spans="10:20" x14ac:dyDescent="0.3">
      <c r="J455" s="10">
        <v>44876</v>
      </c>
      <c r="K455">
        <v>407.5</v>
      </c>
      <c r="L455">
        <f t="shared" si="14"/>
        <v>8.013708736309727E-2</v>
      </c>
      <c r="M455">
        <v>14007.559569999999</v>
      </c>
      <c r="N455">
        <f t="shared" si="15"/>
        <v>1.1875669329162614E-2</v>
      </c>
      <c r="O455">
        <v>31.7</v>
      </c>
      <c r="P455">
        <v>1.4095769800393376E-2</v>
      </c>
      <c r="Q455">
        <v>421.5</v>
      </c>
      <c r="R455">
        <v>5.5377469468953888E-2</v>
      </c>
      <c r="S455">
        <v>23.2</v>
      </c>
      <c r="T455">
        <v>3.3901551675681416E-2</v>
      </c>
    </row>
    <row r="456" spans="10:20" x14ac:dyDescent="0.3">
      <c r="J456" s="10">
        <v>44879</v>
      </c>
      <c r="K456">
        <v>441.5</v>
      </c>
      <c r="L456">
        <f t="shared" si="14"/>
        <v>7.8962621222255398E-3</v>
      </c>
      <c r="M456">
        <v>14174.900390999999</v>
      </c>
      <c r="N456">
        <f t="shared" si="15"/>
        <v>2.5864501146128618E-2</v>
      </c>
      <c r="O456">
        <v>32.15</v>
      </c>
      <c r="P456">
        <v>6.0350135333170636E-2</v>
      </c>
      <c r="Q456">
        <v>445.5</v>
      </c>
      <c r="R456">
        <v>-1.3559529785632362E-2</v>
      </c>
      <c r="S456">
        <v>24</v>
      </c>
      <c r="T456">
        <v>2.0811662038246709E-3</v>
      </c>
    </row>
    <row r="457" spans="10:20" x14ac:dyDescent="0.3">
      <c r="J457" s="10">
        <v>44880</v>
      </c>
      <c r="K457">
        <v>445</v>
      </c>
      <c r="L457">
        <f t="shared" si="14"/>
        <v>7.5711821735696377E-2</v>
      </c>
      <c r="M457">
        <v>14546.309569999999</v>
      </c>
      <c r="N457">
        <f t="shared" si="15"/>
        <v>-6.1615089272765665E-4</v>
      </c>
      <c r="O457">
        <v>34.15</v>
      </c>
      <c r="P457">
        <v>-8.8235866585150147E-3</v>
      </c>
      <c r="Q457">
        <v>439.5</v>
      </c>
      <c r="R457">
        <v>3.4659701825718738E-2</v>
      </c>
      <c r="S457">
        <v>24.05</v>
      </c>
      <c r="T457">
        <v>6.2176366108703616E-3</v>
      </c>
    </row>
    <row r="458" spans="10:20" x14ac:dyDescent="0.3">
      <c r="J458" s="10">
        <v>44881</v>
      </c>
      <c r="K458">
        <v>480</v>
      </c>
      <c r="L458">
        <f t="shared" si="14"/>
        <v>1.4478019180653235E-2</v>
      </c>
      <c r="M458">
        <v>14537.349609000001</v>
      </c>
      <c r="N458">
        <f t="shared" si="15"/>
        <v>-1.4578272709668276E-4</v>
      </c>
      <c r="O458">
        <v>33.85</v>
      </c>
      <c r="P458">
        <v>-2.846634158695787E-2</v>
      </c>
      <c r="Q458">
        <v>455</v>
      </c>
      <c r="R458">
        <v>1.3100624045698056E-2</v>
      </c>
      <c r="S458">
        <v>24.2</v>
      </c>
      <c r="T458">
        <v>-8.2988028146950658E-3</v>
      </c>
    </row>
    <row r="459" spans="10:20" x14ac:dyDescent="0.3">
      <c r="J459" s="10">
        <v>44882</v>
      </c>
      <c r="K459">
        <v>487</v>
      </c>
      <c r="L459">
        <f t="shared" si="14"/>
        <v>-4.1152321451065439E-3</v>
      </c>
      <c r="M459">
        <v>14535.230469</v>
      </c>
      <c r="N459">
        <f t="shared" si="15"/>
        <v>-2.0826457374162935E-3</v>
      </c>
      <c r="O459">
        <v>32.9</v>
      </c>
      <c r="P459">
        <v>4.0213906936908107E-2</v>
      </c>
      <c r="Q459">
        <v>461</v>
      </c>
      <c r="R459">
        <v>1.0787591128997385E-2</v>
      </c>
      <c r="S459">
        <v>24</v>
      </c>
      <c r="T459">
        <v>-1.0471299867295366E-2</v>
      </c>
    </row>
    <row r="460" spans="10:20" x14ac:dyDescent="0.3">
      <c r="J460" s="10">
        <v>44883</v>
      </c>
      <c r="K460">
        <v>485</v>
      </c>
      <c r="L460">
        <f t="shared" si="14"/>
        <v>4.1152321451065794E-3</v>
      </c>
      <c r="M460">
        <v>14504.990234000001</v>
      </c>
      <c r="N460">
        <f t="shared" si="15"/>
        <v>-3.8405695144461244E-3</v>
      </c>
      <c r="O460">
        <v>34.25</v>
      </c>
      <c r="P460">
        <v>-2.8129167721836188E-2</v>
      </c>
      <c r="Q460">
        <v>466</v>
      </c>
      <c r="R460">
        <v>-2.7190364570454626E-2</v>
      </c>
      <c r="S460">
        <v>23.75</v>
      </c>
      <c r="T460">
        <v>-2.1074823395646983E-3</v>
      </c>
    </row>
    <row r="461" spans="10:20" x14ac:dyDescent="0.3">
      <c r="J461" s="10">
        <v>44886</v>
      </c>
      <c r="K461">
        <v>487</v>
      </c>
      <c r="L461">
        <f t="shared" si="14"/>
        <v>-1.0320009031989472E-2</v>
      </c>
      <c r="M461">
        <v>14449.389648</v>
      </c>
      <c r="N461">
        <f t="shared" si="15"/>
        <v>6.4026060353202527E-3</v>
      </c>
      <c r="O461">
        <v>33.299999999999997</v>
      </c>
      <c r="P461">
        <v>-1.3605652055778485E-2</v>
      </c>
      <c r="Q461">
        <v>453.5</v>
      </c>
      <c r="R461">
        <v>1.1019284861567347E-3</v>
      </c>
      <c r="S461">
        <v>23.7</v>
      </c>
      <c r="T461">
        <v>2.1074823395647994E-3</v>
      </c>
    </row>
    <row r="462" spans="10:20" x14ac:dyDescent="0.3">
      <c r="J462" s="10">
        <v>44887</v>
      </c>
      <c r="K462">
        <v>482</v>
      </c>
      <c r="L462">
        <f t="shared" si="14"/>
        <v>1.8500013743920209E-2</v>
      </c>
      <c r="M462">
        <v>14542.200194999999</v>
      </c>
      <c r="N462">
        <f t="shared" si="15"/>
        <v>4.5515110761179612E-3</v>
      </c>
      <c r="O462">
        <v>32.85</v>
      </c>
      <c r="P462">
        <v>-6.106889208179562E-3</v>
      </c>
      <c r="Q462">
        <v>454</v>
      </c>
      <c r="R462">
        <v>8.7719860728370409E-3</v>
      </c>
      <c r="S462">
        <v>23.75</v>
      </c>
      <c r="T462">
        <v>0</v>
      </c>
    </row>
    <row r="463" spans="10:20" x14ac:dyDescent="0.3">
      <c r="J463" s="10">
        <v>44888</v>
      </c>
      <c r="K463">
        <v>491</v>
      </c>
      <c r="L463">
        <f t="shared" si="14"/>
        <v>2.0345886977874567E-3</v>
      </c>
      <c r="M463">
        <v>14608.540039</v>
      </c>
      <c r="N463">
        <f t="shared" si="15"/>
        <v>1.1939223014269609E-2</v>
      </c>
      <c r="O463">
        <v>32.65</v>
      </c>
      <c r="P463">
        <v>1.5302221807677583E-3</v>
      </c>
      <c r="Q463">
        <v>458</v>
      </c>
      <c r="R463">
        <v>-1.9846296371930656E-2</v>
      </c>
      <c r="S463">
        <v>23.75</v>
      </c>
      <c r="T463">
        <v>1.0471299867295437E-2</v>
      </c>
    </row>
    <row r="464" spans="10:20" x14ac:dyDescent="0.3">
      <c r="J464" s="10">
        <v>44889</v>
      </c>
      <c r="K464">
        <v>492</v>
      </c>
      <c r="L464">
        <f t="shared" si="14"/>
        <v>8.0972102326193028E-3</v>
      </c>
      <c r="M464">
        <v>14784</v>
      </c>
      <c r="N464">
        <f t="shared" si="15"/>
        <v>-3.7143220292045658E-4</v>
      </c>
      <c r="O464">
        <v>32.700000000000003</v>
      </c>
      <c r="P464">
        <v>1.5174798019235132E-2</v>
      </c>
      <c r="Q464">
        <v>449</v>
      </c>
      <c r="R464">
        <v>6.659292089976997E-3</v>
      </c>
      <c r="S464">
        <v>24</v>
      </c>
      <c r="T464">
        <v>1.0362787035546658E-2</v>
      </c>
    </row>
    <row r="465" spans="10:20" x14ac:dyDescent="0.3">
      <c r="J465" s="10">
        <v>44890</v>
      </c>
      <c r="K465">
        <v>496</v>
      </c>
      <c r="L465">
        <f t="shared" si="14"/>
        <v>4.024150299725548E-3</v>
      </c>
      <c r="M465">
        <v>14778.509765999999</v>
      </c>
      <c r="N465">
        <f t="shared" si="15"/>
        <v>-1.5111027527804289E-2</v>
      </c>
      <c r="O465">
        <v>33.200000000000003</v>
      </c>
      <c r="P465">
        <v>1.0486987495247851E-2</v>
      </c>
      <c r="Q465">
        <v>452</v>
      </c>
      <c r="R465">
        <v>-1.5607897665990942E-2</v>
      </c>
      <c r="S465">
        <v>24.25</v>
      </c>
      <c r="T465">
        <v>-4.1322372849106059E-3</v>
      </c>
    </row>
    <row r="466" spans="10:20" x14ac:dyDescent="0.3">
      <c r="J466" s="10">
        <v>44893</v>
      </c>
      <c r="K466">
        <v>498</v>
      </c>
      <c r="L466">
        <f t="shared" si="14"/>
        <v>-3.5772848614305734E-2</v>
      </c>
      <c r="M466">
        <v>14556.870117</v>
      </c>
      <c r="N466">
        <f t="shared" si="15"/>
        <v>1.0439982067865741E-2</v>
      </c>
      <c r="O466">
        <v>33.549999999999997</v>
      </c>
      <c r="P466">
        <v>-1.6529301951210471E-2</v>
      </c>
      <c r="Q466">
        <v>445</v>
      </c>
      <c r="R466">
        <v>-1.6997576368571136E-2</v>
      </c>
      <c r="S466">
        <v>24.15</v>
      </c>
      <c r="T466">
        <v>-2.0725396019723123E-3</v>
      </c>
    </row>
    <row r="467" spans="10:20" x14ac:dyDescent="0.3">
      <c r="J467" s="10">
        <v>44894</v>
      </c>
      <c r="K467">
        <v>480.5</v>
      </c>
      <c r="L467">
        <f t="shared" si="14"/>
        <v>1.3436894672242647E-2</v>
      </c>
      <c r="M467">
        <v>14709.639648</v>
      </c>
      <c r="N467">
        <f t="shared" si="15"/>
        <v>1.1484736670460995E-2</v>
      </c>
      <c r="O467">
        <v>33</v>
      </c>
      <c r="P467">
        <v>1.6529301951210506E-2</v>
      </c>
      <c r="Q467">
        <v>437.5</v>
      </c>
      <c r="R467">
        <v>1.1422045787769796E-3</v>
      </c>
      <c r="S467">
        <v>24.1</v>
      </c>
      <c r="T467">
        <v>1.6461277054071931E-2</v>
      </c>
    </row>
    <row r="468" spans="10:20" x14ac:dyDescent="0.3">
      <c r="J468" s="10">
        <v>44895</v>
      </c>
      <c r="K468">
        <v>487</v>
      </c>
      <c r="L468">
        <f t="shared" si="14"/>
        <v>6.1412680220824288E-3</v>
      </c>
      <c r="M468">
        <v>14879.549805000001</v>
      </c>
      <c r="N468">
        <f t="shared" si="15"/>
        <v>8.9153836578017287E-3</v>
      </c>
      <c r="O468">
        <v>33.549999999999997</v>
      </c>
      <c r="P468">
        <v>1.0378150968713909E-2</v>
      </c>
      <c r="Q468">
        <v>438</v>
      </c>
      <c r="R468">
        <v>5.5508143709788023E-2</v>
      </c>
      <c r="S468">
        <v>24.5</v>
      </c>
      <c r="T468">
        <v>1.2170535620255114E-2</v>
      </c>
    </row>
    <row r="469" spans="10:20" x14ac:dyDescent="0.3">
      <c r="J469" s="10">
        <v>44896</v>
      </c>
      <c r="K469">
        <v>490</v>
      </c>
      <c r="L469">
        <f t="shared" si="14"/>
        <v>1.7198198297220822E-2</v>
      </c>
      <c r="M469">
        <v>15012.799805000001</v>
      </c>
      <c r="N469">
        <f t="shared" si="15"/>
        <v>-2.8095568238820741E-3</v>
      </c>
      <c r="O469">
        <v>33.9</v>
      </c>
      <c r="P469">
        <v>4.4150182091166933E-3</v>
      </c>
      <c r="Q469">
        <v>463</v>
      </c>
      <c r="R469">
        <v>2.13683344056988E-2</v>
      </c>
      <c r="S469">
        <v>24.8</v>
      </c>
      <c r="T469">
        <v>-8.0972102326193618E-3</v>
      </c>
    </row>
    <row r="470" spans="10:20" x14ac:dyDescent="0.3">
      <c r="J470" s="10">
        <v>44897</v>
      </c>
      <c r="K470">
        <v>498.5</v>
      </c>
      <c r="L470">
        <f t="shared" si="14"/>
        <v>-1.210912878974945E-2</v>
      </c>
      <c r="M470">
        <v>14970.679688</v>
      </c>
      <c r="N470">
        <f t="shared" si="15"/>
        <v>6.7179094711123809E-4</v>
      </c>
      <c r="O470">
        <v>34.049999999999997</v>
      </c>
      <c r="P470">
        <v>-1.1816976504784542E-2</v>
      </c>
      <c r="Q470">
        <v>473</v>
      </c>
      <c r="R470">
        <v>3.4289073478632165E-2</v>
      </c>
      <c r="S470">
        <v>24.6</v>
      </c>
      <c r="T470">
        <v>-1.8462062839735557E-2</v>
      </c>
    </row>
    <row r="471" spans="10:20" x14ac:dyDescent="0.3">
      <c r="J471" s="10">
        <v>44900</v>
      </c>
      <c r="K471">
        <v>492.5</v>
      </c>
      <c r="L471">
        <f t="shared" si="14"/>
        <v>-7.1319711372715899E-3</v>
      </c>
      <c r="M471">
        <v>14980.740234000001</v>
      </c>
      <c r="N471">
        <f t="shared" si="15"/>
        <v>-1.695520734993456E-2</v>
      </c>
      <c r="O471">
        <v>33.65</v>
      </c>
      <c r="P471">
        <v>1.4847812675794457E-3</v>
      </c>
      <c r="Q471">
        <v>489.5</v>
      </c>
      <c r="R471">
        <v>2.5215657721164166E-2</v>
      </c>
      <c r="S471">
        <v>24.15</v>
      </c>
      <c r="T471">
        <v>4.1322372849105912E-3</v>
      </c>
    </row>
    <row r="472" spans="10:20" x14ac:dyDescent="0.3">
      <c r="J472" s="10">
        <v>44901</v>
      </c>
      <c r="K472">
        <v>489</v>
      </c>
      <c r="L472">
        <f t="shared" si="14"/>
        <v>-2.2751756983416069E-2</v>
      </c>
      <c r="M472">
        <v>14728.879883</v>
      </c>
      <c r="N472">
        <f t="shared" si="15"/>
        <v>-6.7353017737490656E-3</v>
      </c>
      <c r="O472">
        <v>33.700000000000003</v>
      </c>
      <c r="P472">
        <v>-1.1940440371918087E-2</v>
      </c>
      <c r="Q472">
        <v>502</v>
      </c>
      <c r="R472">
        <v>-2.2155991897208595E-2</v>
      </c>
      <c r="S472">
        <v>24.25</v>
      </c>
      <c r="T472">
        <v>-2.0639842208514825E-3</v>
      </c>
    </row>
    <row r="473" spans="10:20" x14ac:dyDescent="0.3">
      <c r="J473" s="10">
        <v>44902</v>
      </c>
      <c r="K473">
        <v>478</v>
      </c>
      <c r="L473">
        <f t="shared" si="14"/>
        <v>-6.2959284568148118E-3</v>
      </c>
      <c r="M473">
        <v>14630.009765999999</v>
      </c>
      <c r="N473">
        <f t="shared" si="15"/>
        <v>-5.2749733828362511E-3</v>
      </c>
      <c r="O473">
        <v>33.299999999999997</v>
      </c>
      <c r="P473">
        <v>1.5003753752347139E-3</v>
      </c>
      <c r="Q473">
        <v>491</v>
      </c>
      <c r="R473">
        <v>-1.3326696463699701E-2</v>
      </c>
      <c r="S473">
        <v>24.2</v>
      </c>
      <c r="T473">
        <v>8.2304991365154435E-3</v>
      </c>
    </row>
    <row r="474" spans="10:20" x14ac:dyDescent="0.3">
      <c r="J474" s="10">
        <v>44903</v>
      </c>
      <c r="K474">
        <v>475</v>
      </c>
      <c r="L474">
        <f t="shared" si="14"/>
        <v>-7.3957019611290246E-3</v>
      </c>
      <c r="M474">
        <v>14553.040039</v>
      </c>
      <c r="N474">
        <f t="shared" si="15"/>
        <v>1.0416882934837546E-2</v>
      </c>
      <c r="O474">
        <v>33.35</v>
      </c>
      <c r="P474">
        <v>-4.5078964391898173E-3</v>
      </c>
      <c r="Q474">
        <v>484.5</v>
      </c>
      <c r="R474">
        <v>-1.2461220437812002E-2</v>
      </c>
      <c r="S474">
        <v>24.4</v>
      </c>
      <c r="T474">
        <v>1.0193768189543024E-2</v>
      </c>
    </row>
    <row r="475" spans="10:20" x14ac:dyDescent="0.3">
      <c r="J475" s="10">
        <v>44904</v>
      </c>
      <c r="K475">
        <v>471.5</v>
      </c>
      <c r="L475">
        <f t="shared" si="14"/>
        <v>2.0987129164668127E-2</v>
      </c>
      <c r="M475">
        <v>14705.429688</v>
      </c>
      <c r="N475">
        <f t="shared" si="15"/>
        <v>-6.3333169024343506E-3</v>
      </c>
      <c r="O475">
        <v>33.200000000000003</v>
      </c>
      <c r="P475">
        <v>1.4947961435873148E-2</v>
      </c>
      <c r="Q475">
        <v>478.5</v>
      </c>
      <c r="R475">
        <v>1.0443865179062505E-3</v>
      </c>
      <c r="S475">
        <v>24.65</v>
      </c>
      <c r="T475">
        <v>0</v>
      </c>
    </row>
    <row r="476" spans="10:20" x14ac:dyDescent="0.3">
      <c r="J476" s="10">
        <v>44907</v>
      </c>
      <c r="K476">
        <v>481.5</v>
      </c>
      <c r="L476">
        <f t="shared" si="14"/>
        <v>-1.3591427203539001E-2</v>
      </c>
      <c r="M476">
        <v>14612.589844</v>
      </c>
      <c r="N476">
        <f t="shared" si="15"/>
        <v>-6.1526325292499736E-3</v>
      </c>
      <c r="O476">
        <v>33.700000000000003</v>
      </c>
      <c r="P476">
        <v>4.4411619999678359E-3</v>
      </c>
      <c r="Q476">
        <v>479</v>
      </c>
      <c r="R476">
        <v>1.3478690320464259E-2</v>
      </c>
      <c r="S476">
        <v>24.65</v>
      </c>
      <c r="T476">
        <v>-4.0650462481694452E-3</v>
      </c>
    </row>
    <row r="477" spans="10:20" x14ac:dyDescent="0.3">
      <c r="J477" s="10">
        <v>44908</v>
      </c>
      <c r="K477">
        <v>475</v>
      </c>
      <c r="L477">
        <f t="shared" si="14"/>
        <v>-7.3957019611290246E-3</v>
      </c>
      <c r="M477">
        <v>14522.959961</v>
      </c>
      <c r="N477">
        <f t="shared" si="15"/>
        <v>1.4790647748285779E-2</v>
      </c>
      <c r="O477">
        <v>33.85</v>
      </c>
      <c r="P477">
        <v>-4.4411619999679365E-3</v>
      </c>
      <c r="Q477">
        <v>485.5</v>
      </c>
      <c r="R477">
        <v>-2.3971966036303125E-2</v>
      </c>
      <c r="S477">
        <v>24.55</v>
      </c>
      <c r="T477">
        <v>-1.4359221077888876E-2</v>
      </c>
    </row>
    <row r="478" spans="10:20" x14ac:dyDescent="0.3">
      <c r="J478" s="10">
        <v>44909</v>
      </c>
      <c r="K478">
        <v>471.5</v>
      </c>
      <c r="L478">
        <f t="shared" si="14"/>
        <v>1.8908126336834946E-2</v>
      </c>
      <c r="M478">
        <v>14739.360352</v>
      </c>
      <c r="N478">
        <f t="shared" si="15"/>
        <v>-3.5492702175436876E-4</v>
      </c>
      <c r="O478">
        <v>33.700000000000003</v>
      </c>
      <c r="P478">
        <v>-5.9523985272953847E-3</v>
      </c>
      <c r="Q478">
        <v>474</v>
      </c>
      <c r="R478">
        <v>2.5001302205417186E-2</v>
      </c>
      <c r="S478">
        <v>24.2</v>
      </c>
      <c r="T478">
        <v>1.8424267326058286E-2</v>
      </c>
    </row>
    <row r="479" spans="10:20" x14ac:dyDescent="0.3">
      <c r="J479" s="10">
        <v>44910</v>
      </c>
      <c r="K479">
        <v>480.5</v>
      </c>
      <c r="L479">
        <f t="shared" si="14"/>
        <v>0</v>
      </c>
      <c r="M479">
        <v>14734.129883</v>
      </c>
      <c r="N479">
        <f t="shared" si="15"/>
        <v>-1.4050897761115446E-2</v>
      </c>
      <c r="O479">
        <v>33.5</v>
      </c>
      <c r="P479">
        <v>1.4914245866698983E-3</v>
      </c>
      <c r="Q479">
        <v>486</v>
      </c>
      <c r="R479">
        <v>1.8349138668196617E-2</v>
      </c>
      <c r="S479">
        <v>24.65</v>
      </c>
      <c r="T479">
        <v>-2.0304575503818402E-3</v>
      </c>
    </row>
    <row r="480" spans="10:20" x14ac:dyDescent="0.3">
      <c r="J480" s="10">
        <v>44911</v>
      </c>
      <c r="K480">
        <v>480.5</v>
      </c>
      <c r="L480">
        <f t="shared" si="14"/>
        <v>-1.9969134393929413E-2</v>
      </c>
      <c r="M480">
        <v>14528.549805000001</v>
      </c>
      <c r="N480">
        <f t="shared" si="15"/>
        <v>-6.5762214116998471E-3</v>
      </c>
      <c r="O480">
        <v>33.549999999999997</v>
      </c>
      <c r="P480">
        <v>3.0816818645987943E-2</v>
      </c>
      <c r="Q480">
        <v>495</v>
      </c>
      <c r="R480">
        <v>-2.9730534158343085E-2</v>
      </c>
      <c r="S480">
        <v>24.6</v>
      </c>
      <c r="T480">
        <v>-1.4329825554824968E-2</v>
      </c>
    </row>
    <row r="481" spans="10:20" x14ac:dyDescent="0.3">
      <c r="J481" s="10">
        <v>44914</v>
      </c>
      <c r="K481">
        <v>471</v>
      </c>
      <c r="L481">
        <f t="shared" si="14"/>
        <v>-9.600073729019231E-3</v>
      </c>
      <c r="M481">
        <v>14433.320313</v>
      </c>
      <c r="N481">
        <f t="shared" si="15"/>
        <v>-1.8410254123042792E-2</v>
      </c>
      <c r="O481">
        <v>34.6</v>
      </c>
      <c r="P481">
        <v>-2.1914682705394605E-2</v>
      </c>
      <c r="Q481">
        <v>480.5</v>
      </c>
      <c r="R481">
        <v>-1.7848242824791801E-2</v>
      </c>
      <c r="S481">
        <v>24.25</v>
      </c>
      <c r="T481">
        <v>2.0597329630105622E-3</v>
      </c>
    </row>
    <row r="482" spans="10:20" x14ac:dyDescent="0.3">
      <c r="J482" s="10">
        <v>44915</v>
      </c>
      <c r="K482">
        <v>466.5</v>
      </c>
      <c r="L482">
        <f t="shared" si="14"/>
        <v>-1.9481135571822541E-2</v>
      </c>
      <c r="M482">
        <v>14170.030273</v>
      </c>
      <c r="N482">
        <f t="shared" si="15"/>
        <v>4.5324075638884086E-3</v>
      </c>
      <c r="O482">
        <v>33.85</v>
      </c>
      <c r="P482">
        <v>-4.4411619999679365E-3</v>
      </c>
      <c r="Q482">
        <v>472</v>
      </c>
      <c r="R482">
        <v>-3.5583268885542328E-2</v>
      </c>
      <c r="S482">
        <v>24.3</v>
      </c>
      <c r="T482">
        <v>-1.2422519998557209E-2</v>
      </c>
    </row>
    <row r="483" spans="10:20" x14ac:dyDescent="0.3">
      <c r="J483" s="10">
        <v>44916</v>
      </c>
      <c r="K483">
        <v>457.5</v>
      </c>
      <c r="L483">
        <f t="shared" si="14"/>
        <v>3.2733253449691085E-3</v>
      </c>
      <c r="M483">
        <v>14234.400390999999</v>
      </c>
      <c r="N483">
        <f t="shared" si="15"/>
        <v>1.4544145941995467E-2</v>
      </c>
      <c r="O483">
        <v>33.700000000000003</v>
      </c>
      <c r="P483">
        <v>1.0332195237205194E-2</v>
      </c>
      <c r="Q483">
        <v>455.5</v>
      </c>
      <c r="R483">
        <v>-2.1978030824795383E-3</v>
      </c>
      <c r="S483">
        <v>24</v>
      </c>
      <c r="T483">
        <v>4.158010148663677E-3</v>
      </c>
    </row>
    <row r="484" spans="10:20" x14ac:dyDescent="0.3">
      <c r="J484" s="10">
        <v>44917</v>
      </c>
      <c r="K484">
        <v>459</v>
      </c>
      <c r="L484">
        <f t="shared" si="14"/>
        <v>1.9418085857101516E-2</v>
      </c>
      <c r="M484">
        <v>14442.940430000001</v>
      </c>
      <c r="N484">
        <f t="shared" si="15"/>
        <v>-1.193210120552907E-2</v>
      </c>
      <c r="O484">
        <v>34.049999999999997</v>
      </c>
      <c r="P484">
        <v>1.1678964864146294E-2</v>
      </c>
      <c r="Q484">
        <v>454.5</v>
      </c>
      <c r="R484">
        <v>2.6060106669865087E-2</v>
      </c>
      <c r="S484">
        <v>24.1</v>
      </c>
      <c r="T484">
        <v>1.0320009031989449E-2</v>
      </c>
    </row>
    <row r="485" spans="10:20" x14ac:dyDescent="0.3">
      <c r="J485" s="10">
        <v>44918</v>
      </c>
      <c r="K485">
        <v>468</v>
      </c>
      <c r="L485">
        <f t="shared" si="14"/>
        <v>-2.8170876966696335E-2</v>
      </c>
      <c r="M485">
        <v>14271.629883</v>
      </c>
      <c r="N485">
        <f t="shared" si="15"/>
        <v>9.4548549039224908E-4</v>
      </c>
      <c r="O485">
        <v>34.450000000000003</v>
      </c>
      <c r="P485">
        <v>-1.1678964864146374E-2</v>
      </c>
      <c r="Q485">
        <v>466.5</v>
      </c>
      <c r="R485">
        <v>-1.4031530804257878E-2</v>
      </c>
      <c r="S485">
        <v>24.35</v>
      </c>
      <c r="T485">
        <v>-1.0320009031989472E-2</v>
      </c>
    </row>
    <row r="486" spans="10:20" x14ac:dyDescent="0.3">
      <c r="J486" s="10">
        <v>44921</v>
      </c>
      <c r="K486">
        <v>455</v>
      </c>
      <c r="L486">
        <f t="shared" si="14"/>
        <v>3.2912810840727306E-3</v>
      </c>
      <c r="M486">
        <v>14285.129883</v>
      </c>
      <c r="N486">
        <f t="shared" si="15"/>
        <v>3.0265257941240837E-3</v>
      </c>
      <c r="O486">
        <v>34.049999999999997</v>
      </c>
      <c r="P486">
        <v>1.0226531783831374E-2</v>
      </c>
      <c r="Q486">
        <v>460</v>
      </c>
      <c r="R486">
        <v>5.4200674693391133E-3</v>
      </c>
      <c r="S486">
        <v>24.1</v>
      </c>
      <c r="T486">
        <v>2.0725396019723751E-3</v>
      </c>
    </row>
    <row r="487" spans="10:20" x14ac:dyDescent="0.3">
      <c r="J487" s="10">
        <v>44922</v>
      </c>
      <c r="K487">
        <v>456.5</v>
      </c>
      <c r="L487">
        <f t="shared" si="14"/>
        <v>1.0946908591815748E-3</v>
      </c>
      <c r="M487">
        <v>14328.429688</v>
      </c>
      <c r="N487">
        <f t="shared" si="15"/>
        <v>-1.0899879458504231E-2</v>
      </c>
      <c r="O487">
        <v>34.4</v>
      </c>
      <c r="P487">
        <v>-2.9112102074584415E-3</v>
      </c>
      <c r="Q487">
        <v>462.5</v>
      </c>
      <c r="R487">
        <v>4.3150013014132795E-3</v>
      </c>
      <c r="S487">
        <v>24.15</v>
      </c>
      <c r="T487">
        <v>6.1919702479212007E-3</v>
      </c>
    </row>
    <row r="488" spans="10:20" x14ac:dyDescent="0.3">
      <c r="J488" s="10">
        <v>44923</v>
      </c>
      <c r="K488">
        <v>457</v>
      </c>
      <c r="L488">
        <f t="shared" si="14"/>
        <v>-1.3216051391526375E-2</v>
      </c>
      <c r="M488">
        <v>14173.099609000001</v>
      </c>
      <c r="N488">
        <f t="shared" si="15"/>
        <v>-6.2339862617934033E-3</v>
      </c>
      <c r="O488">
        <v>34.299999999999997</v>
      </c>
      <c r="P488">
        <v>0</v>
      </c>
      <c r="Q488">
        <v>464.5</v>
      </c>
      <c r="R488">
        <v>-1.4092374139708217E-2</v>
      </c>
      <c r="S488">
        <v>24.3</v>
      </c>
      <c r="T488">
        <v>-1.0341353794732595E-2</v>
      </c>
    </row>
    <row r="489" spans="10:20" x14ac:dyDescent="0.3">
      <c r="J489" s="10">
        <v>44924</v>
      </c>
      <c r="K489">
        <v>451</v>
      </c>
      <c r="L489">
        <f t="shared" si="14"/>
        <v>-1.11483874826143E-2</v>
      </c>
      <c r="M489">
        <v>14085.019531</v>
      </c>
      <c r="N489">
        <f t="shared" si="15"/>
        <v>3.7325232213702396E-3</v>
      </c>
      <c r="O489">
        <v>34.299999999999997</v>
      </c>
      <c r="P489">
        <v>-1.7647516813578002E-2</v>
      </c>
      <c r="Q489">
        <v>458</v>
      </c>
      <c r="R489">
        <v>-5.4734674141719312E-3</v>
      </c>
      <c r="S489">
        <v>24.05</v>
      </c>
      <c r="T489">
        <v>2.0768439448390691E-3</v>
      </c>
    </row>
    <row r="490" spans="10:20" x14ac:dyDescent="0.3">
      <c r="J490" s="10">
        <v>44925</v>
      </c>
      <c r="K490">
        <v>446</v>
      </c>
      <c r="L490">
        <f t="shared" si="14"/>
        <v>5.5897294787868122E-3</v>
      </c>
      <c r="M490">
        <v>14137.690430000001</v>
      </c>
      <c r="N490">
        <f t="shared" si="15"/>
        <v>6.0948122056595465E-3</v>
      </c>
      <c r="O490">
        <v>33.700000000000003</v>
      </c>
      <c r="P490">
        <v>-1.4847812675793362E-3</v>
      </c>
      <c r="Q490">
        <v>455.5</v>
      </c>
      <c r="R490">
        <v>-9.9283771973346143E-3</v>
      </c>
      <c r="S490">
        <v>24.1</v>
      </c>
      <c r="T490">
        <v>-2.0768439448391172E-3</v>
      </c>
    </row>
    <row r="491" spans="10:20" x14ac:dyDescent="0.3">
      <c r="J491" s="10">
        <v>44929</v>
      </c>
      <c r="K491">
        <v>448.5</v>
      </c>
      <c r="L491">
        <f t="shared" si="14"/>
        <v>9.9834439841832052E-3</v>
      </c>
      <c r="M491">
        <v>14224.120117</v>
      </c>
      <c r="N491">
        <f t="shared" si="15"/>
        <v>-1.7584365221680804E-3</v>
      </c>
      <c r="O491">
        <v>33.65</v>
      </c>
      <c r="P491">
        <v>-4.4676172597160448E-3</v>
      </c>
      <c r="Q491">
        <v>451</v>
      </c>
      <c r="R491">
        <v>3.1644757214443479E-2</v>
      </c>
      <c r="S491">
        <v>24.05</v>
      </c>
      <c r="T491">
        <v>-2.0811662038246232E-3</v>
      </c>
    </row>
    <row r="492" spans="10:20" x14ac:dyDescent="0.3">
      <c r="J492" s="10">
        <v>44930</v>
      </c>
      <c r="K492">
        <v>453</v>
      </c>
      <c r="L492">
        <f t="shared" si="14"/>
        <v>-7.7562715713590967E-3</v>
      </c>
      <c r="M492">
        <v>14199.129883</v>
      </c>
      <c r="N492">
        <f t="shared" si="15"/>
        <v>7.152260623623577E-3</v>
      </c>
      <c r="O492">
        <v>33.5</v>
      </c>
      <c r="P492">
        <v>0</v>
      </c>
      <c r="Q492">
        <v>465.5</v>
      </c>
      <c r="R492">
        <v>-1.0746911297654092E-3</v>
      </c>
      <c r="S492">
        <v>24</v>
      </c>
      <c r="T492">
        <v>-8.3682496705165792E-3</v>
      </c>
    </row>
    <row r="493" spans="10:20" x14ac:dyDescent="0.3">
      <c r="J493" s="10">
        <v>44931</v>
      </c>
      <c r="K493">
        <v>449.5</v>
      </c>
      <c r="L493">
        <f t="shared" si="14"/>
        <v>1.9824437784844565E-2</v>
      </c>
      <c r="M493">
        <v>14301.049805000001</v>
      </c>
      <c r="N493">
        <f t="shared" si="15"/>
        <v>5.0421433926628638E-3</v>
      </c>
      <c r="O493">
        <v>33.5</v>
      </c>
      <c r="P493">
        <v>2.7963558628646842E-2</v>
      </c>
      <c r="Q493">
        <v>465</v>
      </c>
      <c r="R493">
        <v>4.3141882144023383E-2</v>
      </c>
      <c r="S493">
        <v>23.8</v>
      </c>
      <c r="T493">
        <v>8.3682496705165792E-3</v>
      </c>
    </row>
    <row r="494" spans="10:20" x14ac:dyDescent="0.3">
      <c r="J494" s="10">
        <v>44932</v>
      </c>
      <c r="K494">
        <v>458.5</v>
      </c>
      <c r="L494">
        <f t="shared" si="14"/>
        <v>0</v>
      </c>
      <c r="M494">
        <v>14373.339844</v>
      </c>
      <c r="N494">
        <f t="shared" si="15"/>
        <v>2.601780852617264E-2</v>
      </c>
      <c r="O494">
        <v>34.450000000000003</v>
      </c>
      <c r="P494">
        <v>-5.822432751433365E-3</v>
      </c>
      <c r="Q494">
        <v>485.5</v>
      </c>
      <c r="R494">
        <v>2.1396638993547889E-2</v>
      </c>
      <c r="S494">
        <v>24</v>
      </c>
      <c r="T494">
        <v>-2.0855064910213707E-3</v>
      </c>
    </row>
    <row r="495" spans="10:20" x14ac:dyDescent="0.3">
      <c r="J495" s="10">
        <v>44935</v>
      </c>
      <c r="K495">
        <v>458.5</v>
      </c>
      <c r="L495">
        <f t="shared" si="14"/>
        <v>4.7906978409241671E-2</v>
      </c>
      <c r="M495">
        <v>14752.209961</v>
      </c>
      <c r="N495">
        <f t="shared" si="15"/>
        <v>3.4342587109652666E-3</v>
      </c>
      <c r="O495">
        <v>34.25</v>
      </c>
      <c r="P495">
        <v>1.0167117355444242E-2</v>
      </c>
      <c r="Q495">
        <v>496</v>
      </c>
      <c r="R495">
        <v>5.6822335866696161E-2</v>
      </c>
      <c r="S495">
        <v>23.95</v>
      </c>
      <c r="T495">
        <v>2.6778119081392885E-2</v>
      </c>
    </row>
    <row r="496" spans="10:20" x14ac:dyDescent="0.3">
      <c r="J496" s="10">
        <v>44936</v>
      </c>
      <c r="K496">
        <v>481</v>
      </c>
      <c r="L496">
        <f t="shared" si="14"/>
        <v>1.0341353794732531E-2</v>
      </c>
      <c r="M496">
        <v>14802.959961</v>
      </c>
      <c r="N496">
        <f t="shared" si="15"/>
        <v>-3.4864238491753544E-3</v>
      </c>
      <c r="O496">
        <v>34.6</v>
      </c>
      <c r="P496">
        <v>0</v>
      </c>
      <c r="Q496">
        <v>525</v>
      </c>
      <c r="R496">
        <v>1.8868484304382736E-2</v>
      </c>
      <c r="S496">
        <v>24.6</v>
      </c>
      <c r="T496">
        <v>-4.0733253876358982E-3</v>
      </c>
    </row>
    <row r="497" spans="10:20" x14ac:dyDescent="0.3">
      <c r="J497" s="10">
        <v>44937</v>
      </c>
      <c r="K497">
        <v>486</v>
      </c>
      <c r="L497">
        <f t="shared" si="14"/>
        <v>-3.0911925696728579E-3</v>
      </c>
      <c r="M497">
        <v>14751.440430000001</v>
      </c>
      <c r="N497">
        <f t="shared" si="15"/>
        <v>-1.3431964994583066E-3</v>
      </c>
      <c r="O497">
        <v>34.6</v>
      </c>
      <c r="P497">
        <v>2.886004889135073E-3</v>
      </c>
      <c r="Q497">
        <v>535</v>
      </c>
      <c r="R497">
        <v>-1.3170463189745121E-2</v>
      </c>
      <c r="S497">
        <v>24.5</v>
      </c>
      <c r="T497">
        <v>-1.2320484388040624E-2</v>
      </c>
    </row>
    <row r="498" spans="10:20" x14ac:dyDescent="0.3">
      <c r="J498" s="10">
        <v>44938</v>
      </c>
      <c r="K498">
        <v>484.5</v>
      </c>
      <c r="L498">
        <f t="shared" si="14"/>
        <v>4.119470295238804E-3</v>
      </c>
      <c r="M498">
        <v>14731.639648</v>
      </c>
      <c r="N498">
        <f t="shared" si="15"/>
        <v>6.2587128254461763E-3</v>
      </c>
      <c r="O498">
        <v>34.700000000000003</v>
      </c>
      <c r="P498">
        <v>1.997213318691517E-2</v>
      </c>
      <c r="Q498">
        <v>528</v>
      </c>
      <c r="R498">
        <v>-1.5267472130788421E-2</v>
      </c>
      <c r="S498">
        <v>24.2</v>
      </c>
      <c r="T498">
        <v>-6.2176366108704501E-3</v>
      </c>
    </row>
    <row r="499" spans="10:20" x14ac:dyDescent="0.3">
      <c r="J499" s="10">
        <v>44939</v>
      </c>
      <c r="K499">
        <v>486.5</v>
      </c>
      <c r="L499">
        <f t="shared" si="14"/>
        <v>2.7371196796131977E-2</v>
      </c>
      <c r="M499">
        <v>14824.129883</v>
      </c>
      <c r="N499">
        <f t="shared" si="15"/>
        <v>6.9160572866354755E-3</v>
      </c>
      <c r="O499">
        <v>35.4</v>
      </c>
      <c r="P499">
        <v>2.096512846504487E-2</v>
      </c>
      <c r="Q499">
        <v>520</v>
      </c>
      <c r="R499">
        <v>-1.160554612030789E-2</v>
      </c>
      <c r="S499">
        <v>24.05</v>
      </c>
      <c r="T499">
        <v>8.2816208317220176E-3</v>
      </c>
    </row>
    <row r="500" spans="10:20" x14ac:dyDescent="0.3">
      <c r="J500" s="10">
        <v>44942</v>
      </c>
      <c r="K500">
        <v>500</v>
      </c>
      <c r="L500">
        <f t="shared" si="14"/>
        <v>9.950330853168092E-3</v>
      </c>
      <c r="M500">
        <v>14927.009765999999</v>
      </c>
      <c r="N500">
        <f t="shared" si="15"/>
        <v>3.9651266451382245E-4</v>
      </c>
      <c r="O500">
        <v>36.15</v>
      </c>
      <c r="P500">
        <v>9.6353119836720923E-3</v>
      </c>
      <c r="Q500">
        <v>514</v>
      </c>
      <c r="R500">
        <v>-1.9474202843955666E-3</v>
      </c>
      <c r="S500">
        <v>24.25</v>
      </c>
      <c r="T500">
        <v>8.2135985373887992E-3</v>
      </c>
    </row>
    <row r="501" spans="10:20" x14ac:dyDescent="0.3">
      <c r="J501" s="10">
        <v>44943</v>
      </c>
      <c r="K501">
        <v>505</v>
      </c>
      <c r="L501">
        <f t="shared" si="14"/>
        <v>-3.9682591756206222E-3</v>
      </c>
      <c r="M501">
        <v>14932.929688</v>
      </c>
      <c r="N501">
        <f t="shared" si="15"/>
        <v>3.687243437745806E-2</v>
      </c>
      <c r="O501">
        <v>36.5</v>
      </c>
      <c r="P501">
        <v>-1.3793322132335873E-2</v>
      </c>
      <c r="Q501">
        <v>513</v>
      </c>
      <c r="R501">
        <v>1.1628037995119214E-2</v>
      </c>
      <c r="S501">
        <v>24.45</v>
      </c>
      <c r="T501">
        <v>-1.2345835822299379E-2</v>
      </c>
    </row>
    <row r="502" spans="10:20" x14ac:dyDescent="0.3">
      <c r="J502" s="10">
        <v>44956</v>
      </c>
      <c r="K502">
        <v>503</v>
      </c>
      <c r="L502">
        <f t="shared" si="14"/>
        <v>7.6519149834196137E-2</v>
      </c>
      <c r="M502">
        <v>15493.820313</v>
      </c>
      <c r="N502">
        <f t="shared" si="15"/>
        <v>-1.4865514201365676E-2</v>
      </c>
      <c r="O502">
        <v>36</v>
      </c>
      <c r="P502">
        <v>2.6046708938100904E-2</v>
      </c>
      <c r="Q502">
        <v>519</v>
      </c>
      <c r="R502">
        <v>2.4739606175755751E-2</v>
      </c>
      <c r="S502">
        <v>24.15</v>
      </c>
      <c r="T502">
        <v>3.0583423372080185E-2</v>
      </c>
    </row>
    <row r="503" spans="10:20" x14ac:dyDescent="0.3">
      <c r="J503" s="10">
        <v>44957</v>
      </c>
      <c r="K503">
        <v>543</v>
      </c>
      <c r="L503">
        <f t="shared" si="14"/>
        <v>-3.9441732051296731E-2</v>
      </c>
      <c r="M503">
        <v>15265.200194999999</v>
      </c>
      <c r="N503">
        <f t="shared" si="15"/>
        <v>1.0098050379577846E-2</v>
      </c>
      <c r="O503">
        <v>36.950000000000003</v>
      </c>
      <c r="P503">
        <v>-1.9126266093527047E-2</v>
      </c>
      <c r="Q503">
        <v>532</v>
      </c>
      <c r="R503">
        <v>1.4925650216675792E-2</v>
      </c>
      <c r="S503">
        <v>24.9</v>
      </c>
      <c r="T503">
        <v>-1.6194685919980606E-2</v>
      </c>
    </row>
    <row r="504" spans="10:20" x14ac:dyDescent="0.3">
      <c r="J504" s="10">
        <v>44958</v>
      </c>
      <c r="K504">
        <v>522</v>
      </c>
      <c r="L504">
        <f t="shared" si="14"/>
        <v>1.5209418663528708E-2</v>
      </c>
      <c r="M504">
        <v>15420.129883</v>
      </c>
      <c r="N504">
        <f t="shared" si="15"/>
        <v>1.1286828587101717E-2</v>
      </c>
      <c r="O504">
        <v>36.25</v>
      </c>
      <c r="P504">
        <v>1.3698844358161927E-2</v>
      </c>
      <c r="Q504">
        <v>540</v>
      </c>
      <c r="R504">
        <v>0</v>
      </c>
      <c r="S504">
        <v>24.5</v>
      </c>
      <c r="T504">
        <v>6.1037829380176656E-3</v>
      </c>
    </row>
    <row r="505" spans="10:20" x14ac:dyDescent="0.3">
      <c r="J505" s="10">
        <v>44959</v>
      </c>
      <c r="K505">
        <v>530</v>
      </c>
      <c r="L505">
        <f t="shared" si="14"/>
        <v>1.8692133012152546E-2</v>
      </c>
      <c r="M505">
        <v>15595.160156</v>
      </c>
      <c r="N505">
        <f t="shared" si="15"/>
        <v>4.8080282977946921E-4</v>
      </c>
      <c r="O505">
        <v>36.75</v>
      </c>
      <c r="P505">
        <v>1.3596195160394302E-3</v>
      </c>
      <c r="Q505">
        <v>540</v>
      </c>
      <c r="R505">
        <v>1.8501392881613734E-3</v>
      </c>
      <c r="S505">
        <v>24.65</v>
      </c>
      <c r="T505">
        <v>0</v>
      </c>
    </row>
    <row r="506" spans="10:20" x14ac:dyDescent="0.3">
      <c r="J506" s="10">
        <v>44960</v>
      </c>
      <c r="K506">
        <v>540</v>
      </c>
      <c r="L506">
        <f t="shared" si="14"/>
        <v>3.6968618813262026E-3</v>
      </c>
      <c r="M506">
        <v>15602.660156</v>
      </c>
      <c r="N506">
        <f t="shared" si="15"/>
        <v>-1.354023527189184E-2</v>
      </c>
      <c r="O506">
        <v>36.799999999999997</v>
      </c>
      <c r="P506">
        <v>-9.5563867202178802E-3</v>
      </c>
      <c r="Q506">
        <v>541</v>
      </c>
      <c r="R506">
        <v>-1.8501392881614773E-3</v>
      </c>
      <c r="S506">
        <v>24.65</v>
      </c>
      <c r="T506">
        <v>2.0263431452324674E-3</v>
      </c>
    </row>
    <row r="507" spans="10:20" x14ac:dyDescent="0.3">
      <c r="J507" s="10">
        <v>44963</v>
      </c>
      <c r="K507">
        <v>542</v>
      </c>
      <c r="L507">
        <f t="shared" si="14"/>
        <v>-2.9964788701936394E-2</v>
      </c>
      <c r="M507">
        <v>15392.820313</v>
      </c>
      <c r="N507">
        <f t="shared" si="15"/>
        <v>5.254214453982339E-4</v>
      </c>
      <c r="O507">
        <v>36.450000000000003</v>
      </c>
      <c r="P507">
        <v>-8.2645098498935355E-3</v>
      </c>
      <c r="Q507">
        <v>540</v>
      </c>
      <c r="R507">
        <v>-1.3047715392475519E-2</v>
      </c>
      <c r="S507">
        <v>24.7</v>
      </c>
      <c r="T507">
        <v>-8.1301260832501755E-3</v>
      </c>
    </row>
    <row r="508" spans="10:20" x14ac:dyDescent="0.3">
      <c r="J508" s="10">
        <v>44964</v>
      </c>
      <c r="K508">
        <v>526</v>
      </c>
      <c r="L508">
        <f t="shared" si="14"/>
        <v>-5.7197486727869531E-3</v>
      </c>
      <c r="M508">
        <v>15400.910156</v>
      </c>
      <c r="N508">
        <f t="shared" si="15"/>
        <v>1.4008366351337983E-2</v>
      </c>
      <c r="O508">
        <v>36.15</v>
      </c>
      <c r="P508">
        <v>1.3736479727886757E-2</v>
      </c>
      <c r="Q508">
        <v>533</v>
      </c>
      <c r="R508">
        <v>-7.5329923075451478E-3</v>
      </c>
      <c r="S508">
        <v>24.5</v>
      </c>
      <c r="T508">
        <v>-4.0899852515251661E-3</v>
      </c>
    </row>
    <row r="509" spans="10:20" x14ac:dyDescent="0.3">
      <c r="J509" s="10">
        <v>44965</v>
      </c>
      <c r="K509">
        <v>523</v>
      </c>
      <c r="L509">
        <f t="shared" si="14"/>
        <v>3.1987675493397101E-2</v>
      </c>
      <c r="M509">
        <v>15618.169921999999</v>
      </c>
      <c r="N509">
        <f t="shared" si="15"/>
        <v>-1.2467590350900568E-3</v>
      </c>
      <c r="O509">
        <v>36.65</v>
      </c>
      <c r="P509">
        <v>2.7247973261852569E-3</v>
      </c>
      <c r="Q509">
        <v>529</v>
      </c>
      <c r="R509">
        <v>3.7735893836394877E-3</v>
      </c>
      <c r="S509">
        <v>24.4</v>
      </c>
      <c r="T509">
        <v>4.0899852515250664E-3</v>
      </c>
    </row>
    <row r="510" spans="10:20" x14ac:dyDescent="0.3">
      <c r="J510" s="10">
        <v>44966</v>
      </c>
      <c r="K510">
        <v>540</v>
      </c>
      <c r="L510">
        <f t="shared" si="14"/>
        <v>0</v>
      </c>
      <c r="M510">
        <v>15598.709961</v>
      </c>
      <c r="N510">
        <f t="shared" si="15"/>
        <v>-7.7341229763044331E-4</v>
      </c>
      <c r="O510">
        <v>36.75</v>
      </c>
      <c r="P510">
        <v>-4.0899852515250551E-3</v>
      </c>
      <c r="Q510">
        <v>531</v>
      </c>
      <c r="R510">
        <v>-3.8392431038234344E-2</v>
      </c>
      <c r="S510">
        <v>24.5</v>
      </c>
      <c r="T510">
        <v>4.0733253876358688E-3</v>
      </c>
    </row>
    <row r="511" spans="10:20" x14ac:dyDescent="0.3">
      <c r="J511" s="10">
        <v>44967</v>
      </c>
      <c r="K511">
        <v>540</v>
      </c>
      <c r="L511">
        <f t="shared" si="14"/>
        <v>9.2166551049240476E-3</v>
      </c>
      <c r="M511">
        <v>15586.650390999999</v>
      </c>
      <c r="N511">
        <f t="shared" si="15"/>
        <v>-2.722060873765161E-3</v>
      </c>
      <c r="O511">
        <v>36.6</v>
      </c>
      <c r="P511">
        <v>6.8073782280251077E-3</v>
      </c>
      <c r="Q511">
        <v>511</v>
      </c>
      <c r="R511">
        <v>9.737175277858244E-3</v>
      </c>
      <c r="S511">
        <v>24.6</v>
      </c>
      <c r="T511">
        <v>4.0568006956142478E-3</v>
      </c>
    </row>
    <row r="512" spans="10:20" x14ac:dyDescent="0.3">
      <c r="J512" s="10">
        <v>44970</v>
      </c>
      <c r="K512">
        <v>545</v>
      </c>
      <c r="L512">
        <f t="shared" si="14"/>
        <v>-7.366515816762554E-3</v>
      </c>
      <c r="M512">
        <v>15544.280273</v>
      </c>
      <c r="N512">
        <f t="shared" si="15"/>
        <v>7.0644251043247928E-3</v>
      </c>
      <c r="O512">
        <v>36.85</v>
      </c>
      <c r="P512">
        <v>4.0622940088787052E-3</v>
      </c>
      <c r="Q512">
        <v>516</v>
      </c>
      <c r="R512">
        <v>0</v>
      </c>
      <c r="S512">
        <v>24.7</v>
      </c>
      <c r="T512">
        <v>2.0040750883446191E-2</v>
      </c>
    </row>
    <row r="513" spans="10:20" x14ac:dyDescent="0.3">
      <c r="J513" s="10">
        <v>44971</v>
      </c>
      <c r="K513">
        <v>541</v>
      </c>
      <c r="L513">
        <f t="shared" si="14"/>
        <v>7.3665158167626459E-3</v>
      </c>
      <c r="M513">
        <v>15654.480469</v>
      </c>
      <c r="N513">
        <f t="shared" si="15"/>
        <v>-1.4256244460210989E-2</v>
      </c>
      <c r="O513">
        <v>37</v>
      </c>
      <c r="P513">
        <v>6.7340321813441194E-3</v>
      </c>
      <c r="Q513">
        <v>516</v>
      </c>
      <c r="R513">
        <v>4.5462374076757413E-2</v>
      </c>
      <c r="S513">
        <v>25.2</v>
      </c>
      <c r="T513">
        <v>1.9821612039912025E-3</v>
      </c>
    </row>
    <row r="514" spans="10:20" x14ac:dyDescent="0.3">
      <c r="J514" s="10">
        <v>44972</v>
      </c>
      <c r="K514">
        <v>545</v>
      </c>
      <c r="L514">
        <f t="shared" si="14"/>
        <v>-3.7387532071620329E-2</v>
      </c>
      <c r="M514">
        <v>15432.889648</v>
      </c>
      <c r="N514">
        <f t="shared" si="15"/>
        <v>7.5918689480262069E-3</v>
      </c>
      <c r="O514">
        <v>37.25</v>
      </c>
      <c r="P514">
        <v>8.021433384575085E-3</v>
      </c>
      <c r="Q514">
        <v>540</v>
      </c>
      <c r="R514">
        <v>9.2166551049240476E-3</v>
      </c>
      <c r="S514">
        <v>25.25</v>
      </c>
      <c r="T514">
        <v>-7.9523281904950345E-3</v>
      </c>
    </row>
    <row r="515" spans="10:20" x14ac:dyDescent="0.3">
      <c r="J515" s="10">
        <v>44973</v>
      </c>
      <c r="K515">
        <v>525</v>
      </c>
      <c r="L515">
        <f t="shared" ref="L515:L520" si="16">LN(K516/K515)</f>
        <v>5.6980211146377959E-3</v>
      </c>
      <c r="M515">
        <v>15550.5</v>
      </c>
      <c r="N515">
        <f t="shared" ref="N515:N520" si="17">LN(M516/M515)</f>
        <v>-4.5632917231679324E-3</v>
      </c>
      <c r="O515">
        <v>37.549999999999997</v>
      </c>
      <c r="P515">
        <v>-1.3324452337784896E-3</v>
      </c>
      <c r="Q515">
        <v>545</v>
      </c>
      <c r="R515">
        <v>5.3584246134106263E-2</v>
      </c>
      <c r="S515">
        <v>25.05</v>
      </c>
      <c r="T515">
        <v>1.9940186068644495E-3</v>
      </c>
    </row>
    <row r="516" spans="10:20" x14ac:dyDescent="0.3">
      <c r="J516" s="10">
        <v>44974</v>
      </c>
      <c r="K516">
        <v>528</v>
      </c>
      <c r="L516">
        <f t="shared" si="16"/>
        <v>-1.9121041446778397E-2</v>
      </c>
      <c r="M516">
        <v>15479.700194999999</v>
      </c>
      <c r="N516">
        <f t="shared" si="17"/>
        <v>4.6102646078994385E-3</v>
      </c>
      <c r="O516">
        <v>37.5</v>
      </c>
      <c r="P516">
        <v>1.3245226750020723E-2</v>
      </c>
      <c r="Q516">
        <v>575</v>
      </c>
      <c r="R516">
        <v>-1.0489606671019547E-2</v>
      </c>
      <c r="S516">
        <v>25.1</v>
      </c>
      <c r="T516">
        <v>1.1881327886752686E-2</v>
      </c>
    </row>
    <row r="517" spans="10:20" x14ac:dyDescent="0.3">
      <c r="J517" s="10">
        <v>44977</v>
      </c>
      <c r="K517">
        <v>518</v>
      </c>
      <c r="L517">
        <f t="shared" si="16"/>
        <v>-1.9323677510539241E-3</v>
      </c>
      <c r="M517">
        <v>15551.230469</v>
      </c>
      <c r="N517">
        <f t="shared" si="17"/>
        <v>7.5653688900214646E-4</v>
      </c>
      <c r="O517">
        <v>38</v>
      </c>
      <c r="P517">
        <v>6.5574005461590396E-3</v>
      </c>
      <c r="Q517">
        <v>569</v>
      </c>
      <c r="R517">
        <v>-1.4159528603634616E-2</v>
      </c>
      <c r="S517">
        <v>25.4</v>
      </c>
      <c r="T517">
        <v>2.3347363996991107E-2</v>
      </c>
    </row>
    <row r="518" spans="10:20" x14ac:dyDescent="0.3">
      <c r="J518" s="10">
        <v>44978</v>
      </c>
      <c r="K518">
        <v>517</v>
      </c>
      <c r="L518">
        <f t="shared" si="16"/>
        <v>-1.9361090268664404E-3</v>
      </c>
      <c r="M518">
        <v>15563</v>
      </c>
      <c r="N518">
        <f t="shared" si="17"/>
        <v>-9.3107342236460108E-3</v>
      </c>
      <c r="O518">
        <v>38.25</v>
      </c>
      <c r="P518">
        <v>2.6109675407203397E-3</v>
      </c>
      <c r="Q518">
        <v>561</v>
      </c>
      <c r="R518">
        <v>-1.7841217935014426E-3</v>
      </c>
      <c r="S518">
        <v>26</v>
      </c>
      <c r="T518">
        <v>-4.9271049006782794E-2</v>
      </c>
    </row>
    <row r="519" spans="10:20" x14ac:dyDescent="0.3">
      <c r="J519" s="10">
        <v>44979</v>
      </c>
      <c r="K519">
        <v>516</v>
      </c>
      <c r="L519">
        <f t="shared" si="16"/>
        <v>-1.7595761890379601E-2</v>
      </c>
      <c r="M519">
        <v>15418.769531</v>
      </c>
      <c r="N519">
        <f t="shared" si="17"/>
        <v>1.2672689185597401E-2</v>
      </c>
      <c r="O519">
        <v>38.35</v>
      </c>
      <c r="P519">
        <v>-7.8534435055705107E-3</v>
      </c>
      <c r="Q519">
        <v>560</v>
      </c>
      <c r="R519">
        <v>-3.4517504882713386E-2</v>
      </c>
      <c r="S519">
        <v>24.75</v>
      </c>
      <c r="T519">
        <v>6.0423144559626617E-3</v>
      </c>
    </row>
    <row r="520" spans="10:20" x14ac:dyDescent="0.3">
      <c r="J520" s="10">
        <v>44980</v>
      </c>
      <c r="K520">
        <v>507</v>
      </c>
      <c r="L520">
        <f t="shared" si="16"/>
        <v>2.1464238668300002E-2</v>
      </c>
      <c r="M520">
        <v>15615.410156</v>
      </c>
      <c r="N520">
        <f t="shared" si="17"/>
        <v>-7.1737445042737349E-3</v>
      </c>
      <c r="O520">
        <v>38.049999999999997</v>
      </c>
      <c r="P520">
        <v>3.7399587599381376E-2</v>
      </c>
      <c r="Q520">
        <v>541</v>
      </c>
      <c r="R520">
        <v>3.6900410874539631E-3</v>
      </c>
      <c r="S520">
        <v>24.9</v>
      </c>
      <c r="T520">
        <v>2.006018726865766E-3</v>
      </c>
    </row>
    <row r="521" spans="10:20" x14ac:dyDescent="0.3">
      <c r="J521" s="10">
        <v>44981</v>
      </c>
      <c r="K521">
        <v>518</v>
      </c>
      <c r="M521">
        <v>15503.790039</v>
      </c>
      <c r="N521"/>
      <c r="O521">
        <v>39.5</v>
      </c>
      <c r="Q521">
        <v>543</v>
      </c>
      <c r="S521">
        <v>24.95</v>
      </c>
    </row>
    <row r="522" spans="10:20" x14ac:dyDescent="0.3">
      <c r="N522"/>
    </row>
    <row r="523" spans="10:20" x14ac:dyDescent="0.3">
      <c r="N523"/>
    </row>
    <row r="524" spans="10:20" x14ac:dyDescent="0.3">
      <c r="N524"/>
    </row>
    <row r="525" spans="10:20" x14ac:dyDescent="0.3">
      <c r="N525"/>
    </row>
    <row r="526" spans="10:20" x14ac:dyDescent="0.3">
      <c r="N526"/>
    </row>
    <row r="527" spans="10:20" x14ac:dyDescent="0.3">
      <c r="N527"/>
    </row>
    <row r="528" spans="10:20" x14ac:dyDescent="0.3">
      <c r="N528"/>
    </row>
    <row r="529" spans="14:14" x14ac:dyDescent="0.3">
      <c r="N529"/>
    </row>
    <row r="530" spans="14:14" x14ac:dyDescent="0.3">
      <c r="N530"/>
    </row>
    <row r="531" spans="14:14" x14ac:dyDescent="0.3">
      <c r="N531"/>
    </row>
    <row r="532" spans="14:14" x14ac:dyDescent="0.3">
      <c r="N532"/>
    </row>
    <row r="533" spans="14:14" x14ac:dyDescent="0.3">
      <c r="N533"/>
    </row>
    <row r="534" spans="14:14" x14ac:dyDescent="0.3">
      <c r="N534"/>
    </row>
    <row r="535" spans="14:14" x14ac:dyDescent="0.3">
      <c r="N535"/>
    </row>
    <row r="536" spans="14:14" x14ac:dyDescent="0.3">
      <c r="N536"/>
    </row>
    <row r="537" spans="14:14" x14ac:dyDescent="0.3">
      <c r="N537"/>
    </row>
    <row r="538" spans="14:14" x14ac:dyDescent="0.3">
      <c r="N538"/>
    </row>
    <row r="539" spans="14:14" x14ac:dyDescent="0.3">
      <c r="N539"/>
    </row>
    <row r="540" spans="14:14" x14ac:dyDescent="0.3">
      <c r="N540"/>
    </row>
    <row r="541" spans="14:14" x14ac:dyDescent="0.3">
      <c r="N541"/>
    </row>
    <row r="542" spans="14:14" x14ac:dyDescent="0.3">
      <c r="N542"/>
    </row>
  </sheetData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N13" sqref="N13"/>
    </sheetView>
  </sheetViews>
  <sheetFormatPr defaultRowHeight="16.2" x14ac:dyDescent="0.3"/>
  <cols>
    <col min="1" max="1" width="8.88671875" style="4"/>
    <col min="2" max="2" width="17.5546875" customWidth="1"/>
    <col min="3" max="3" width="14.77734375" customWidth="1"/>
    <col min="4" max="4" width="17.88671875" customWidth="1"/>
  </cols>
  <sheetData>
    <row r="1" spans="1:4" x14ac:dyDescent="0.3">
      <c r="A1" s="4" t="s">
        <v>0</v>
      </c>
      <c r="B1" t="s">
        <v>58</v>
      </c>
      <c r="C1" t="s">
        <v>57</v>
      </c>
      <c r="D1" t="s">
        <v>60</v>
      </c>
    </row>
    <row r="2" spans="1:4" x14ac:dyDescent="0.3">
      <c r="A2" s="4" t="s">
        <v>29</v>
      </c>
      <c r="B2">
        <v>0.755</v>
      </c>
      <c r="C2">
        <v>3.2500000000000001E-2</v>
      </c>
      <c r="D2">
        <f>(B2-C2)/(1+C2)</f>
        <v>0.69975786924939476</v>
      </c>
    </row>
    <row r="3" spans="1:4" x14ac:dyDescent="0.3">
      <c r="A3" s="4" t="s">
        <v>30</v>
      </c>
      <c r="B3">
        <v>0.755</v>
      </c>
      <c r="C3">
        <v>3.2500000000000001E-2</v>
      </c>
      <c r="D3">
        <f t="shared" ref="D3:D25" si="0">(B3-C3)/(1+C3)</f>
        <v>0.69975786924939476</v>
      </c>
    </row>
    <row r="4" spans="1:4" x14ac:dyDescent="0.3">
      <c r="A4" s="4" t="s">
        <v>31</v>
      </c>
      <c r="B4">
        <v>0.755</v>
      </c>
      <c r="C4">
        <v>3.2500000000000001E-2</v>
      </c>
      <c r="D4">
        <f t="shared" si="0"/>
        <v>0.69975786924939476</v>
      </c>
    </row>
    <row r="5" spans="1:4" x14ac:dyDescent="0.3">
      <c r="A5" s="4" t="s">
        <v>32</v>
      </c>
      <c r="B5">
        <v>0.755</v>
      </c>
      <c r="C5">
        <v>3.2500000000000001E-2</v>
      </c>
      <c r="D5">
        <f t="shared" si="0"/>
        <v>0.69975786924939476</v>
      </c>
    </row>
    <row r="6" spans="1:4" x14ac:dyDescent="0.3">
      <c r="A6" s="4" t="s">
        <v>33</v>
      </c>
      <c r="B6">
        <v>0.755</v>
      </c>
      <c r="C6">
        <v>3.2500000000000001E-2</v>
      </c>
      <c r="D6">
        <f t="shared" si="0"/>
        <v>0.69975786924939476</v>
      </c>
    </row>
    <row r="7" spans="1:4" x14ac:dyDescent="0.3">
      <c r="A7" s="4" t="s">
        <v>34</v>
      </c>
      <c r="B7">
        <v>0.755</v>
      </c>
      <c r="C7">
        <v>3.2500000000000001E-2</v>
      </c>
      <c r="D7">
        <f t="shared" si="0"/>
        <v>0.69975786924939476</v>
      </c>
    </row>
    <row r="8" spans="1:4" x14ac:dyDescent="0.3">
      <c r="A8" s="4" t="s">
        <v>35</v>
      </c>
      <c r="B8">
        <v>0.755</v>
      </c>
      <c r="C8">
        <v>3.2500000000000001E-2</v>
      </c>
      <c r="D8">
        <f t="shared" si="0"/>
        <v>0.69975786924939476</v>
      </c>
    </row>
    <row r="9" spans="1:4" x14ac:dyDescent="0.3">
      <c r="A9" s="4" t="s">
        <v>36</v>
      </c>
      <c r="B9">
        <v>0.755</v>
      </c>
      <c r="C9">
        <v>3.2500000000000001E-2</v>
      </c>
      <c r="D9">
        <f t="shared" si="0"/>
        <v>0.69975786924939476</v>
      </c>
    </row>
    <row r="10" spans="1:4" x14ac:dyDescent="0.3">
      <c r="A10" s="4" t="s">
        <v>37</v>
      </c>
      <c r="B10">
        <v>0.755</v>
      </c>
      <c r="C10">
        <v>3.2500000000000001E-2</v>
      </c>
      <c r="D10">
        <f t="shared" si="0"/>
        <v>0.69975786924939476</v>
      </c>
    </row>
    <row r="11" spans="1:4" x14ac:dyDescent="0.3">
      <c r="A11" s="4" t="s">
        <v>38</v>
      </c>
      <c r="B11">
        <v>0.755</v>
      </c>
      <c r="C11">
        <v>3.2500000000000001E-2</v>
      </c>
      <c r="D11">
        <f t="shared" si="0"/>
        <v>0.69975786924939476</v>
      </c>
    </row>
    <row r="12" spans="1:4" x14ac:dyDescent="0.3">
      <c r="A12" s="4" t="s">
        <v>39</v>
      </c>
      <c r="B12">
        <v>0.755</v>
      </c>
      <c r="C12">
        <v>3.2500000000000001E-2</v>
      </c>
      <c r="D12">
        <f t="shared" si="0"/>
        <v>0.69975786924939476</v>
      </c>
    </row>
    <row r="13" spans="1:4" x14ac:dyDescent="0.3">
      <c r="A13" s="4" t="s">
        <v>40</v>
      </c>
      <c r="B13">
        <v>0.755</v>
      </c>
      <c r="C13">
        <v>3.2500000000000001E-2</v>
      </c>
      <c r="D13">
        <f t="shared" si="0"/>
        <v>0.69975786924939476</v>
      </c>
    </row>
    <row r="14" spans="1:4" x14ac:dyDescent="0.3">
      <c r="A14" s="4" t="s">
        <v>41</v>
      </c>
      <c r="B14">
        <v>0.755</v>
      </c>
      <c r="C14">
        <v>3.2500000000000001E-2</v>
      </c>
      <c r="D14">
        <f t="shared" si="0"/>
        <v>0.69975786924939476</v>
      </c>
    </row>
    <row r="15" spans="1:4" x14ac:dyDescent="0.3">
      <c r="A15" s="4" t="s">
        <v>42</v>
      </c>
      <c r="B15">
        <v>0.755</v>
      </c>
      <c r="C15">
        <v>3.2500000000000001E-2</v>
      </c>
      <c r="D15">
        <f t="shared" si="0"/>
        <v>0.69975786924939476</v>
      </c>
    </row>
    <row r="16" spans="1:4" x14ac:dyDescent="0.3">
      <c r="A16" s="4" t="s">
        <v>43</v>
      </c>
      <c r="B16">
        <v>1.0349999999999999</v>
      </c>
      <c r="C16">
        <v>3.5000000000000003E-2</v>
      </c>
      <c r="D16">
        <f t="shared" si="0"/>
        <v>0.96618357487922701</v>
      </c>
    </row>
    <row r="17" spans="1:4" x14ac:dyDescent="0.3">
      <c r="A17" s="4" t="s">
        <v>44</v>
      </c>
      <c r="B17">
        <v>1.0349999999999999</v>
      </c>
      <c r="C17">
        <v>3.5000000000000003E-2</v>
      </c>
      <c r="D17">
        <f t="shared" si="0"/>
        <v>0.96618357487922701</v>
      </c>
    </row>
    <row r="18" spans="1:4" x14ac:dyDescent="0.3">
      <c r="A18" s="4" t="s">
        <v>45</v>
      </c>
      <c r="B18">
        <v>1.0349999999999999</v>
      </c>
      <c r="C18">
        <v>0.04</v>
      </c>
      <c r="D18">
        <f t="shared" si="0"/>
        <v>0.95673076923076905</v>
      </c>
    </row>
    <row r="19" spans="1:4" x14ac:dyDescent="0.3">
      <c r="A19" s="4" t="s">
        <v>46</v>
      </c>
      <c r="B19">
        <v>1.2</v>
      </c>
      <c r="C19">
        <v>4.7500000000000001E-2</v>
      </c>
      <c r="D19">
        <f t="shared" si="0"/>
        <v>1.1002386634844867</v>
      </c>
    </row>
    <row r="20" spans="1:4" x14ac:dyDescent="0.3">
      <c r="A20" s="4" t="s">
        <v>47</v>
      </c>
      <c r="B20">
        <v>1.2</v>
      </c>
      <c r="C20">
        <v>5.5E-2</v>
      </c>
      <c r="D20">
        <f t="shared" si="0"/>
        <v>1.0853080568720379</v>
      </c>
    </row>
    <row r="21" spans="1:4" x14ac:dyDescent="0.3">
      <c r="A21" s="4" t="s">
        <v>48</v>
      </c>
      <c r="B21">
        <v>1.2</v>
      </c>
      <c r="C21">
        <v>5.5E-2</v>
      </c>
      <c r="D21">
        <f t="shared" si="0"/>
        <v>1.0853080568720379</v>
      </c>
    </row>
    <row r="22" spans="1:4" x14ac:dyDescent="0.3">
      <c r="A22" s="4" t="s">
        <v>49</v>
      </c>
      <c r="B22">
        <v>1.325</v>
      </c>
      <c r="C22">
        <v>6.25E-2</v>
      </c>
      <c r="D22">
        <f t="shared" si="0"/>
        <v>1.1882352941176471</v>
      </c>
    </row>
    <row r="23" spans="1:4" x14ac:dyDescent="0.3">
      <c r="A23" s="4" t="s">
        <v>50</v>
      </c>
      <c r="B23">
        <v>1.325</v>
      </c>
      <c r="C23">
        <v>6.25E-2</v>
      </c>
      <c r="D23">
        <f t="shared" si="0"/>
        <v>1.1882352941176471</v>
      </c>
    </row>
    <row r="24" spans="1:4" x14ac:dyDescent="0.3">
      <c r="A24" s="4" t="s">
        <v>51</v>
      </c>
      <c r="B24">
        <v>1.325</v>
      </c>
      <c r="C24">
        <v>7.0000000000000007E-2</v>
      </c>
      <c r="D24">
        <f t="shared" si="0"/>
        <v>1.1728971962616821</v>
      </c>
    </row>
    <row r="25" spans="1:4" x14ac:dyDescent="0.3">
      <c r="A25" s="4" t="s">
        <v>52</v>
      </c>
      <c r="B25">
        <v>1.45</v>
      </c>
      <c r="C25">
        <v>7.4999999999999997E-2</v>
      </c>
      <c r="D25">
        <f t="shared" si="0"/>
        <v>1.2790697674418605</v>
      </c>
    </row>
    <row r="26" spans="1:4" x14ac:dyDescent="0.3">
      <c r="A26" s="4" t="s">
        <v>53</v>
      </c>
    </row>
  </sheetData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"/>
  <sheetViews>
    <sheetView tabSelected="1" workbookViewId="0">
      <selection activeCell="K19" sqref="K19"/>
    </sheetView>
  </sheetViews>
  <sheetFormatPr defaultRowHeight="16.2" x14ac:dyDescent="0.3"/>
  <cols>
    <col min="1" max="1" width="8.88671875" style="4"/>
    <col min="2" max="2" width="19.109375" customWidth="1"/>
  </cols>
  <sheetData>
    <row r="1" spans="1:3" x14ac:dyDescent="0.3">
      <c r="A1" s="4" t="s">
        <v>0</v>
      </c>
      <c r="B1" t="s">
        <v>54</v>
      </c>
      <c r="C1" t="s">
        <v>55</v>
      </c>
    </row>
    <row r="2" spans="1:3" x14ac:dyDescent="0.3">
      <c r="A2" s="4" t="s">
        <v>29</v>
      </c>
      <c r="B2">
        <v>28.431000000000001</v>
      </c>
      <c r="C2">
        <f>(B3-B2)/B2</f>
        <v>-2.8490028490028318E-3</v>
      </c>
    </row>
    <row r="3" spans="1:3" x14ac:dyDescent="0.3">
      <c r="A3" s="4" t="s">
        <v>30</v>
      </c>
      <c r="B3">
        <v>28.35</v>
      </c>
      <c r="C3">
        <f t="shared" ref="C3:C25" si="0">(B4-B3)/B3</f>
        <v>1.2345679012345729E-3</v>
      </c>
    </row>
    <row r="4" spans="1:3" x14ac:dyDescent="0.3">
      <c r="A4" s="4" t="s">
        <v>31</v>
      </c>
      <c r="B4">
        <v>28.385000000000002</v>
      </c>
      <c r="C4">
        <f t="shared" si="0"/>
        <v>-4.5094239915448335E-3</v>
      </c>
    </row>
    <row r="5" spans="1:3" x14ac:dyDescent="0.3">
      <c r="A5" s="4" t="s">
        <v>32</v>
      </c>
      <c r="B5">
        <v>28.257000000000001</v>
      </c>
      <c r="C5">
        <f t="shared" si="0"/>
        <v>-1.1890858902218991E-2</v>
      </c>
    </row>
    <row r="6" spans="1:3" x14ac:dyDescent="0.3">
      <c r="A6" s="4" t="s">
        <v>33</v>
      </c>
      <c r="B6">
        <v>27.920999999999999</v>
      </c>
      <c r="C6">
        <f t="shared" si="0"/>
        <v>-4.4411016797392209E-3</v>
      </c>
    </row>
    <row r="7" spans="1:3" x14ac:dyDescent="0.3">
      <c r="A7" s="4" t="s">
        <v>34</v>
      </c>
      <c r="B7">
        <v>27.797000000000001</v>
      </c>
      <c r="C7">
        <f t="shared" si="0"/>
        <v>7.3389214663453113E-3</v>
      </c>
    </row>
    <row r="8" spans="1:3" x14ac:dyDescent="0.3">
      <c r="A8" s="4" t="s">
        <v>35</v>
      </c>
      <c r="B8">
        <v>28.001000000000001</v>
      </c>
      <c r="C8">
        <f t="shared" si="0"/>
        <v>-4.3927002607050143E-3</v>
      </c>
    </row>
    <row r="9" spans="1:3" x14ac:dyDescent="0.3">
      <c r="A9" s="4" t="s">
        <v>36</v>
      </c>
      <c r="B9">
        <v>27.878</v>
      </c>
      <c r="C9">
        <f t="shared" si="0"/>
        <v>-5.0577516321114067E-3</v>
      </c>
    </row>
    <row r="10" spans="1:3" x14ac:dyDescent="0.3">
      <c r="A10" s="4" t="s">
        <v>37</v>
      </c>
      <c r="B10">
        <v>27.736999999999998</v>
      </c>
      <c r="C10">
        <f t="shared" si="0"/>
        <v>7.5350614702384255E-3</v>
      </c>
    </row>
    <row r="11" spans="1:3" x14ac:dyDescent="0.3">
      <c r="A11" s="4" t="s">
        <v>38</v>
      </c>
      <c r="B11">
        <v>27.946000000000002</v>
      </c>
      <c r="C11">
        <f t="shared" si="0"/>
        <v>-4.580261933729339E-3</v>
      </c>
    </row>
    <row r="12" spans="1:3" x14ac:dyDescent="0.3">
      <c r="A12" s="4" t="s">
        <v>39</v>
      </c>
      <c r="B12">
        <v>27.818000000000001</v>
      </c>
      <c r="C12">
        <f t="shared" si="0"/>
        <v>-2.0490330002157654E-3</v>
      </c>
    </row>
    <row r="13" spans="1:3" x14ac:dyDescent="0.3">
      <c r="A13" s="4" t="s">
        <v>40</v>
      </c>
      <c r="B13">
        <v>27.760999999999999</v>
      </c>
      <c r="C13">
        <f t="shared" si="0"/>
        <v>-2.9898058427289512E-3</v>
      </c>
    </row>
    <row r="14" spans="1:3" x14ac:dyDescent="0.3">
      <c r="A14" s="4" t="s">
        <v>41</v>
      </c>
      <c r="B14">
        <v>27.678000000000001</v>
      </c>
      <c r="C14">
        <f t="shared" si="0"/>
        <v>7.3343449671218804E-3</v>
      </c>
    </row>
    <row r="15" spans="1:3" x14ac:dyDescent="0.3">
      <c r="A15" s="4" t="s">
        <v>42</v>
      </c>
      <c r="B15">
        <v>27.881</v>
      </c>
      <c r="C15">
        <f t="shared" si="0"/>
        <v>2.0085362791865381E-2</v>
      </c>
    </row>
    <row r="16" spans="1:3" x14ac:dyDescent="0.3">
      <c r="A16" s="4" t="s">
        <v>43</v>
      </c>
      <c r="B16">
        <v>28.440999999999999</v>
      </c>
      <c r="C16">
        <f t="shared" si="0"/>
        <v>2.4858478956436159E-2</v>
      </c>
    </row>
    <row r="17" spans="1:3" x14ac:dyDescent="0.3">
      <c r="A17" s="4" t="s">
        <v>44</v>
      </c>
      <c r="B17">
        <v>29.148</v>
      </c>
      <c r="C17">
        <f t="shared" si="0"/>
        <v>1.5404144366680446E-2</v>
      </c>
    </row>
    <row r="18" spans="1:3" x14ac:dyDescent="0.3">
      <c r="A18" s="4" t="s">
        <v>45</v>
      </c>
      <c r="B18">
        <v>29.597000000000001</v>
      </c>
      <c r="C18">
        <f t="shared" si="0"/>
        <v>1.1825522857046369E-3</v>
      </c>
    </row>
    <row r="19" spans="1:3" x14ac:dyDescent="0.3">
      <c r="A19" s="4" t="s">
        <v>46</v>
      </c>
      <c r="B19">
        <v>29.632000000000001</v>
      </c>
      <c r="C19">
        <f t="shared" si="0"/>
        <v>7.8968682505398957E-3</v>
      </c>
    </row>
    <row r="20" spans="1:3" x14ac:dyDescent="0.3">
      <c r="A20" s="4" t="s">
        <v>47</v>
      </c>
      <c r="B20">
        <v>29.866</v>
      </c>
      <c r="C20">
        <f t="shared" si="0"/>
        <v>1.4163262572825347E-2</v>
      </c>
    </row>
    <row r="21" spans="1:3" x14ac:dyDescent="0.3">
      <c r="A21" s="4" t="s">
        <v>48</v>
      </c>
      <c r="B21">
        <v>30.289000000000001</v>
      </c>
      <c r="C21">
        <f t="shared" si="0"/>
        <v>3.1463567631813509E-2</v>
      </c>
    </row>
    <row r="22" spans="1:3" x14ac:dyDescent="0.3">
      <c r="A22" s="4" t="s">
        <v>49</v>
      </c>
      <c r="B22">
        <v>31.242000000000001</v>
      </c>
      <c r="C22">
        <f t="shared" si="0"/>
        <v>2.3269957109019919E-2</v>
      </c>
    </row>
    <row r="23" spans="1:3" x14ac:dyDescent="0.3">
      <c r="A23" s="4" t="s">
        <v>50</v>
      </c>
      <c r="B23">
        <v>31.969000000000001</v>
      </c>
      <c r="C23">
        <f t="shared" si="0"/>
        <v>-1.5859113516218881E-2</v>
      </c>
    </row>
    <row r="24" spans="1:3" x14ac:dyDescent="0.3">
      <c r="A24" s="4" t="s">
        <v>51</v>
      </c>
      <c r="B24">
        <v>31.462</v>
      </c>
      <c r="C24">
        <f t="shared" si="0"/>
        <v>-2.5141440467866007E-2</v>
      </c>
    </row>
    <row r="25" spans="1:3" x14ac:dyDescent="0.3">
      <c r="A25" s="4" t="s">
        <v>52</v>
      </c>
      <c r="B25">
        <v>30.670999999999999</v>
      </c>
      <c r="C25">
        <f t="shared" si="0"/>
        <v>-7.1076913044895822E-3</v>
      </c>
    </row>
    <row r="26" spans="1:3" x14ac:dyDescent="0.3">
      <c r="A26" s="4" t="s">
        <v>53</v>
      </c>
      <c r="B26">
        <v>30.452999999999999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workbookViewId="0">
      <selection activeCell="A26" sqref="A26"/>
    </sheetView>
  </sheetViews>
  <sheetFormatPr defaultRowHeight="16.2" x14ac:dyDescent="0.3"/>
  <cols>
    <col min="1" max="1" width="8.88671875" style="4"/>
    <col min="2" max="2" width="17.5546875" customWidth="1"/>
    <col min="3" max="3" width="13.6640625" customWidth="1"/>
    <col min="4" max="4" width="21.6640625" customWidth="1"/>
    <col min="5" max="5" width="18.44140625" customWidth="1"/>
    <col min="6" max="6" width="14.6640625" customWidth="1"/>
  </cols>
  <sheetData>
    <row r="1" spans="1:13" x14ac:dyDescent="0.3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1</v>
      </c>
    </row>
    <row r="2" spans="1:13" x14ac:dyDescent="0.3">
      <c r="A2" s="4" t="s">
        <v>29</v>
      </c>
      <c r="B2">
        <v>-2.849E-3</v>
      </c>
      <c r="C2">
        <v>4.8580000000000003E-3</v>
      </c>
      <c r="D2">
        <v>1.4E-2</v>
      </c>
      <c r="E2">
        <v>-9.0159999999999997E-3</v>
      </c>
      <c r="F2">
        <v>-2.849E-3</v>
      </c>
      <c r="H2" t="s">
        <v>5</v>
      </c>
    </row>
    <row r="3" spans="1:13" ht="16.8" thickBot="1" x14ac:dyDescent="0.35">
      <c r="A3" s="4" t="s">
        <v>30</v>
      </c>
      <c r="B3">
        <v>1.235E-3</v>
      </c>
      <c r="C3">
        <v>-6.0429999999999998E-3</v>
      </c>
      <c r="D3">
        <v>1.6799999999999999E-2</v>
      </c>
      <c r="E3">
        <v>-2.2464999999999999E-2</v>
      </c>
      <c r="F3">
        <v>1.235E-3</v>
      </c>
    </row>
    <row r="4" spans="1:13" x14ac:dyDescent="0.3">
      <c r="A4" s="4" t="s">
        <v>31</v>
      </c>
      <c r="B4">
        <v>-4.509E-3</v>
      </c>
      <c r="C4">
        <v>6.6880000000000004E-3</v>
      </c>
      <c r="D4">
        <v>2.6200000000000001E-2</v>
      </c>
      <c r="E4">
        <v>-1.9014E-2</v>
      </c>
      <c r="F4">
        <v>-4.509E-3</v>
      </c>
      <c r="H4" s="3" t="s">
        <v>6</v>
      </c>
      <c r="I4" s="3"/>
    </row>
    <row r="5" spans="1:13" x14ac:dyDescent="0.3">
      <c r="A5" s="4" t="s">
        <v>32</v>
      </c>
      <c r="B5">
        <v>-1.1891000000000001E-2</v>
      </c>
      <c r="C5">
        <v>2.3149999999999998E-3</v>
      </c>
      <c r="D5">
        <v>4.1599999999999998E-2</v>
      </c>
      <c r="E5">
        <v>-3.7716E-2</v>
      </c>
      <c r="F5">
        <v>-1.1891000000000001E-2</v>
      </c>
      <c r="H5" t="s">
        <v>7</v>
      </c>
      <c r="I5">
        <v>0.38398410437966851</v>
      </c>
    </row>
    <row r="6" spans="1:13" x14ac:dyDescent="0.3">
      <c r="A6" s="4" t="s">
        <v>33</v>
      </c>
      <c r="B6">
        <v>-4.4409999999999996E-3</v>
      </c>
      <c r="C6">
        <v>1.908E-3</v>
      </c>
      <c r="D6">
        <v>4.99E-2</v>
      </c>
      <c r="E6">
        <v>-4.5711000000000002E-2</v>
      </c>
      <c r="F6">
        <v>-4.4409999999999996E-3</v>
      </c>
      <c r="H6" t="s">
        <v>8</v>
      </c>
      <c r="I6">
        <v>0.14744379241625616</v>
      </c>
    </row>
    <row r="7" spans="1:13" x14ac:dyDescent="0.3">
      <c r="A7" s="4" t="s">
        <v>34</v>
      </c>
      <c r="B7">
        <v>7.339E-3</v>
      </c>
      <c r="C7">
        <v>2.0049999999999998E-3</v>
      </c>
      <c r="D7">
        <v>5.3900000000000003E-2</v>
      </c>
      <c r="E7">
        <v>-4.9241E-2</v>
      </c>
      <c r="F7">
        <v>7.339E-3</v>
      </c>
      <c r="H7" t="s">
        <v>9</v>
      </c>
      <c r="I7">
        <v>0.10869123752608599</v>
      </c>
    </row>
    <row r="8" spans="1:13" x14ac:dyDescent="0.3">
      <c r="A8" s="4" t="s">
        <v>35</v>
      </c>
      <c r="B8">
        <v>-4.3930000000000002E-3</v>
      </c>
      <c r="C8">
        <v>5.8019999999999999E-3</v>
      </c>
      <c r="D8">
        <v>5.3699999999999998E-2</v>
      </c>
      <c r="E8">
        <v>-4.5456999999999997E-2</v>
      </c>
      <c r="F8">
        <v>-4.3930000000000002E-3</v>
      </c>
      <c r="H8" t="s">
        <v>10</v>
      </c>
      <c r="I8">
        <v>1.3273261888004489E-2</v>
      </c>
    </row>
    <row r="9" spans="1:13" ht="16.8" thickBot="1" x14ac:dyDescent="0.35">
      <c r="A9" s="4" t="s">
        <v>36</v>
      </c>
      <c r="B9">
        <v>-5.058E-3</v>
      </c>
      <c r="C9">
        <v>1.591E-3</v>
      </c>
      <c r="D9">
        <v>5.2499999999999998E-2</v>
      </c>
      <c r="E9">
        <v>-4.8369000000000002E-2</v>
      </c>
      <c r="F9">
        <v>-5.058E-3</v>
      </c>
      <c r="H9" s="1" t="s">
        <v>11</v>
      </c>
      <c r="I9" s="1">
        <v>24</v>
      </c>
    </row>
    <row r="10" spans="1:13" x14ac:dyDescent="0.3">
      <c r="A10" s="4" t="s">
        <v>37</v>
      </c>
      <c r="B10">
        <v>7.535E-3</v>
      </c>
      <c r="C10">
        <v>2.8800000000000002E-3</v>
      </c>
      <c r="D10">
        <v>5.3900000000000003E-2</v>
      </c>
      <c r="E10">
        <v>-4.8411000000000003E-2</v>
      </c>
      <c r="F10">
        <v>7.535E-3</v>
      </c>
    </row>
    <row r="11" spans="1:13" ht="16.8" thickBot="1" x14ac:dyDescent="0.35">
      <c r="A11" s="4" t="s">
        <v>38</v>
      </c>
      <c r="B11">
        <v>-4.5799999999999999E-3</v>
      </c>
      <c r="C11">
        <v>2.3760000000000001E-3</v>
      </c>
      <c r="D11">
        <v>6.2199999999999998E-2</v>
      </c>
      <c r="E11">
        <v>-5.6321000000000003E-2</v>
      </c>
      <c r="F11">
        <v>-4.5799999999999999E-3</v>
      </c>
      <c r="H11" t="s">
        <v>12</v>
      </c>
    </row>
    <row r="12" spans="1:13" x14ac:dyDescent="0.3">
      <c r="A12" s="4" t="s">
        <v>39</v>
      </c>
      <c r="B12">
        <v>-2.049E-3</v>
      </c>
      <c r="C12">
        <v>-1.9759999999999999E-3</v>
      </c>
      <c r="D12">
        <v>6.8099999999999994E-2</v>
      </c>
      <c r="E12">
        <v>-6.5608E-2</v>
      </c>
      <c r="F12">
        <v>-2.049E-3</v>
      </c>
      <c r="H12" s="2"/>
      <c r="I12" s="2" t="s">
        <v>17</v>
      </c>
      <c r="J12" s="2" t="s">
        <v>18</v>
      </c>
      <c r="K12" s="2" t="s">
        <v>19</v>
      </c>
      <c r="L12" s="2" t="s">
        <v>20</v>
      </c>
      <c r="M12" s="2" t="s">
        <v>21</v>
      </c>
    </row>
    <row r="13" spans="1:13" x14ac:dyDescent="0.3">
      <c r="A13" s="4" t="s">
        <v>40</v>
      </c>
      <c r="B13">
        <v>-2.99E-3</v>
      </c>
      <c r="C13">
        <v>5.6410000000000002E-3</v>
      </c>
      <c r="D13">
        <v>7.0400000000000004E-2</v>
      </c>
      <c r="E13">
        <v>-6.0499999999999998E-2</v>
      </c>
      <c r="F13">
        <v>-2.99E-3</v>
      </c>
      <c r="H13" t="s">
        <v>13</v>
      </c>
      <c r="I13">
        <v>1</v>
      </c>
      <c r="J13">
        <v>6.7031892271217884E-4</v>
      </c>
      <c r="K13">
        <v>6.7031892271217884E-4</v>
      </c>
      <c r="L13">
        <v>3.804750237349027</v>
      </c>
      <c r="M13">
        <v>6.3960811435990597E-2</v>
      </c>
    </row>
    <row r="14" spans="1:13" x14ac:dyDescent="0.3">
      <c r="A14" s="4" t="s">
        <v>41</v>
      </c>
      <c r="B14">
        <v>7.3340000000000002E-3</v>
      </c>
      <c r="C14">
        <v>-9.7999999999999997E-5</v>
      </c>
      <c r="D14">
        <v>7.4800000000000005E-2</v>
      </c>
      <c r="E14">
        <v>-6.9685999999999998E-2</v>
      </c>
      <c r="F14">
        <v>7.3340000000000002E-3</v>
      </c>
      <c r="H14" t="s">
        <v>14</v>
      </c>
      <c r="I14">
        <v>22</v>
      </c>
      <c r="J14">
        <v>3.8759485852461551E-3</v>
      </c>
      <c r="K14">
        <v>1.7617948114755251E-4</v>
      </c>
    </row>
    <row r="15" spans="1:13" ht="16.8" thickBot="1" x14ac:dyDescent="0.35">
      <c r="A15" s="4" t="s">
        <v>42</v>
      </c>
      <c r="B15">
        <v>2.0084999999999999E-2</v>
      </c>
      <c r="C15">
        <v>3.15E-3</v>
      </c>
      <c r="D15">
        <v>7.8700000000000006E-2</v>
      </c>
      <c r="E15">
        <v>-7.0038000000000003E-2</v>
      </c>
      <c r="F15">
        <v>2.0084999999999999E-2</v>
      </c>
      <c r="H15" s="1" t="s">
        <v>15</v>
      </c>
      <c r="I15" s="1">
        <v>23</v>
      </c>
      <c r="J15" s="1">
        <v>4.5462675079583339E-3</v>
      </c>
      <c r="K15" s="1"/>
      <c r="L15" s="1"/>
      <c r="M15" s="1"/>
    </row>
    <row r="16" spans="1:13" ht="16.8" thickBot="1" x14ac:dyDescent="0.35">
      <c r="A16" s="4" t="s">
        <v>43</v>
      </c>
      <c r="B16">
        <v>2.4858000000000002E-2</v>
      </c>
      <c r="C16">
        <v>7.6530000000000001E-3</v>
      </c>
      <c r="D16">
        <v>8.5400000000000004E-2</v>
      </c>
      <c r="E16">
        <v>-7.1629999999999999E-2</v>
      </c>
      <c r="F16">
        <v>2.4858000000000002E-2</v>
      </c>
    </row>
    <row r="17" spans="1:16" x14ac:dyDescent="0.3">
      <c r="A17" s="4" t="s">
        <v>44</v>
      </c>
      <c r="B17">
        <v>1.5403999999999999E-2</v>
      </c>
      <c r="C17">
        <v>2.532E-3</v>
      </c>
      <c r="D17">
        <v>8.2600000000000007E-2</v>
      </c>
      <c r="E17">
        <v>-7.3958999999999997E-2</v>
      </c>
      <c r="F17">
        <v>1.5403999999999999E-2</v>
      </c>
      <c r="H17" s="2"/>
      <c r="I17" s="2" t="s">
        <v>22</v>
      </c>
      <c r="J17" s="2" t="s">
        <v>10</v>
      </c>
      <c r="K17" s="2" t="s">
        <v>23</v>
      </c>
      <c r="L17" s="2" t="s">
        <v>24</v>
      </c>
      <c r="M17" s="2" t="s">
        <v>25</v>
      </c>
      <c r="N17" s="2" t="s">
        <v>26</v>
      </c>
      <c r="O17" s="2" t="s">
        <v>27</v>
      </c>
      <c r="P17" s="2" t="s">
        <v>28</v>
      </c>
    </row>
    <row r="18" spans="1:16" x14ac:dyDescent="0.3">
      <c r="A18" s="4" t="s">
        <v>45</v>
      </c>
      <c r="B18">
        <v>1.183E-3</v>
      </c>
      <c r="C18">
        <v>3.7880000000000001E-3</v>
      </c>
      <c r="D18">
        <v>8.5800000000000001E-2</v>
      </c>
      <c r="E18">
        <v>-7.5532000000000002E-2</v>
      </c>
      <c r="F18">
        <v>1.183E-3</v>
      </c>
      <c r="H18" t="s">
        <v>16</v>
      </c>
      <c r="I18">
        <v>-1.2489085278172435E-2</v>
      </c>
      <c r="J18">
        <v>8.3712503999480384E-3</v>
      </c>
      <c r="K18">
        <v>-1.4919020076439187</v>
      </c>
      <c r="L18">
        <v>0.1499264437133242</v>
      </c>
      <c r="M18">
        <v>-2.9849996027305474E-2</v>
      </c>
      <c r="N18">
        <v>4.8718254709606054E-3</v>
      </c>
      <c r="O18">
        <v>-2.9849996027305474E-2</v>
      </c>
      <c r="P18">
        <v>4.8718254709606054E-3</v>
      </c>
    </row>
    <row r="19" spans="1:16" ht="16.8" thickBot="1" x14ac:dyDescent="0.35">
      <c r="A19" s="4" t="s">
        <v>46</v>
      </c>
      <c r="B19">
        <v>7.8969999999999995E-3</v>
      </c>
      <c r="C19">
        <v>-2.9E-4</v>
      </c>
      <c r="D19">
        <v>9.06E-2</v>
      </c>
      <c r="E19">
        <v>-8.3339999999999997E-2</v>
      </c>
      <c r="F19">
        <v>7.8969999999999995E-3</v>
      </c>
      <c r="H19" s="1" t="s">
        <v>4</v>
      </c>
      <c r="I19" s="1">
        <v>-0.27085960381437235</v>
      </c>
      <c r="J19" s="1">
        <v>0.1388612794547521</v>
      </c>
      <c r="K19" s="1">
        <v>-1.9505768985992373</v>
      </c>
      <c r="L19" s="1">
        <v>6.3960811435990778E-2</v>
      </c>
      <c r="M19" s="1">
        <v>-0.55884027145027737</v>
      </c>
      <c r="N19" s="1">
        <v>1.7121063821532667E-2</v>
      </c>
      <c r="O19" s="1">
        <v>-0.55884027145027737</v>
      </c>
      <c r="P19" s="1">
        <v>1.7121063821532667E-2</v>
      </c>
    </row>
    <row r="20" spans="1:16" x14ac:dyDescent="0.3">
      <c r="A20" s="4" t="s">
        <v>47</v>
      </c>
      <c r="B20">
        <v>7.4669999999999997E-3</v>
      </c>
      <c r="C20">
        <v>-7.7399999999999995E-4</v>
      </c>
      <c r="D20">
        <v>8.5199999999999998E-2</v>
      </c>
      <c r="E20">
        <v>-7.9224000000000003E-2</v>
      </c>
      <c r="F20">
        <v>7.4669999999999997E-3</v>
      </c>
    </row>
    <row r="21" spans="1:16" x14ac:dyDescent="0.3">
      <c r="A21" s="4" t="s">
        <v>48</v>
      </c>
      <c r="B21">
        <v>3.832E-2</v>
      </c>
      <c r="C21">
        <v>2.4220000000000001E-3</v>
      </c>
      <c r="D21">
        <v>8.2600000000000007E-2</v>
      </c>
      <c r="E21">
        <v>-7.4061000000000002E-2</v>
      </c>
      <c r="F21">
        <v>3.832E-2</v>
      </c>
    </row>
    <row r="22" spans="1:16" x14ac:dyDescent="0.3">
      <c r="A22" s="4" t="s">
        <v>49</v>
      </c>
      <c r="B22">
        <v>2.3269999999999999E-2</v>
      </c>
      <c r="C22">
        <v>2.7060000000000001E-3</v>
      </c>
      <c r="D22">
        <v>8.2000000000000003E-2</v>
      </c>
      <c r="E22">
        <v>-7.3285000000000003E-2</v>
      </c>
      <c r="F22">
        <v>2.3269999999999999E-2</v>
      </c>
    </row>
    <row r="23" spans="1:16" x14ac:dyDescent="0.3">
      <c r="A23" s="4" t="s">
        <v>50</v>
      </c>
      <c r="B23">
        <v>-1.5859000000000002E-2</v>
      </c>
      <c r="C23">
        <v>-1.446E-3</v>
      </c>
      <c r="D23">
        <v>7.7499999999999999E-2</v>
      </c>
      <c r="E23">
        <v>-7.3266999999999999E-2</v>
      </c>
      <c r="F23">
        <v>-1.5859000000000002E-2</v>
      </c>
    </row>
    <row r="24" spans="1:16" x14ac:dyDescent="0.3">
      <c r="A24" s="4" t="s">
        <v>51</v>
      </c>
      <c r="B24">
        <v>-2.5141E-2</v>
      </c>
      <c r="C24">
        <v>1.544E-3</v>
      </c>
      <c r="D24">
        <v>7.1099999999999997E-2</v>
      </c>
      <c r="E24">
        <v>-6.4938999999999997E-2</v>
      </c>
      <c r="F24">
        <v>-2.5141E-2</v>
      </c>
    </row>
    <row r="25" spans="1:16" x14ac:dyDescent="0.3">
      <c r="A25" s="4" t="s">
        <v>52</v>
      </c>
      <c r="B25">
        <v>-7.1079999999999997E-3</v>
      </c>
      <c r="C25">
        <v>8.9610000000000002E-3</v>
      </c>
      <c r="D25">
        <v>6.4500000000000002E-2</v>
      </c>
      <c r="E25">
        <v>-5.2173999999999998E-2</v>
      </c>
      <c r="F25">
        <v>-7.1079999999999997E-3</v>
      </c>
    </row>
  </sheetData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5"/>
  <sheetViews>
    <sheetView workbookViewId="0">
      <selection activeCell="O10" sqref="O10"/>
    </sheetView>
  </sheetViews>
  <sheetFormatPr defaultRowHeight="16.2" x14ac:dyDescent="0.3"/>
  <cols>
    <col min="1" max="1" width="8.88671875" style="4"/>
    <col min="2" max="2" width="17.5546875" customWidth="1"/>
    <col min="3" max="3" width="14.77734375" customWidth="1"/>
    <col min="4" max="4" width="17.88671875" customWidth="1"/>
    <col min="5" max="5" width="20.77734375" customWidth="1"/>
    <col min="6" max="6" width="14.88671875" customWidth="1"/>
  </cols>
  <sheetData>
    <row r="1" spans="1:13" x14ac:dyDescent="0.3">
      <c r="A1" s="4" t="s">
        <v>0</v>
      </c>
      <c r="B1" t="s">
        <v>58</v>
      </c>
      <c r="C1" t="s">
        <v>57</v>
      </c>
      <c r="D1" t="s">
        <v>60</v>
      </c>
      <c r="E1" t="s">
        <v>4</v>
      </c>
      <c r="F1" t="s">
        <v>60</v>
      </c>
    </row>
    <row r="2" spans="1:13" x14ac:dyDescent="0.3">
      <c r="A2" s="4" t="s">
        <v>29</v>
      </c>
      <c r="B2">
        <v>0.755</v>
      </c>
      <c r="C2">
        <v>3.2500000000000001E-2</v>
      </c>
      <c r="D2">
        <f>(B2-C2)/(1+C2)</f>
        <v>0.69975786924939476</v>
      </c>
      <c r="E2">
        <v>-9.0157790927021704E-3</v>
      </c>
      <c r="F2">
        <f>(D2-E2)/(1+E2)</f>
        <v>0.71522193127674383</v>
      </c>
      <c r="H2" t="s">
        <v>5</v>
      </c>
    </row>
    <row r="3" spans="1:13" ht="16.8" thickBot="1" x14ac:dyDescent="0.35">
      <c r="A3" s="4" t="s">
        <v>30</v>
      </c>
      <c r="B3">
        <v>0.755</v>
      </c>
      <c r="C3">
        <v>3.2500000000000001E-2</v>
      </c>
      <c r="D3">
        <f t="shared" ref="D3:F25" si="0">(B3-C3)/(1+C3)</f>
        <v>0.69975786924939476</v>
      </c>
      <c r="E3">
        <v>-2.2465578284815105E-2</v>
      </c>
      <c r="F3">
        <f t="shared" si="0"/>
        <v>0.73882149977593048</v>
      </c>
    </row>
    <row r="4" spans="1:13" x14ac:dyDescent="0.3">
      <c r="A4" s="4" t="s">
        <v>31</v>
      </c>
      <c r="B4">
        <v>0.755</v>
      </c>
      <c r="C4">
        <v>3.2500000000000001E-2</v>
      </c>
      <c r="D4">
        <f t="shared" si="0"/>
        <v>0.69975786924939476</v>
      </c>
      <c r="E4">
        <v>-1.9013837458585071E-2</v>
      </c>
      <c r="F4">
        <f t="shared" si="0"/>
        <v>0.73270320637946307</v>
      </c>
      <c r="H4" s="3" t="s">
        <v>6</v>
      </c>
      <c r="I4" s="3"/>
    </row>
    <row r="5" spans="1:13" x14ac:dyDescent="0.3">
      <c r="A5" s="4" t="s">
        <v>32</v>
      </c>
      <c r="B5">
        <v>0.755</v>
      </c>
      <c r="C5">
        <v>3.2500000000000001E-2</v>
      </c>
      <c r="D5">
        <f t="shared" si="0"/>
        <v>0.69975786924939476</v>
      </c>
      <c r="E5">
        <v>-3.7716013824884792E-2</v>
      </c>
      <c r="F5">
        <f t="shared" si="0"/>
        <v>0.76637863008153073</v>
      </c>
      <c r="H5" t="s">
        <v>7</v>
      </c>
      <c r="I5">
        <v>0.67007995006332099</v>
      </c>
    </row>
    <row r="6" spans="1:13" x14ac:dyDescent="0.3">
      <c r="A6" s="4" t="s">
        <v>33</v>
      </c>
      <c r="B6">
        <v>0.755</v>
      </c>
      <c r="C6">
        <v>3.2500000000000001E-2</v>
      </c>
      <c r="D6">
        <f t="shared" si="0"/>
        <v>0.69975786924939476</v>
      </c>
      <c r="E6">
        <v>-4.5711020097152104E-2</v>
      </c>
      <c r="F6">
        <f t="shared" si="0"/>
        <v>0.78117730063532731</v>
      </c>
      <c r="H6" t="s">
        <v>8</v>
      </c>
      <c r="I6">
        <v>0.44900713947686277</v>
      </c>
    </row>
    <row r="7" spans="1:13" x14ac:dyDescent="0.3">
      <c r="A7" s="4" t="s">
        <v>34</v>
      </c>
      <c r="B7">
        <v>0.755</v>
      </c>
      <c r="C7">
        <v>3.2500000000000001E-2</v>
      </c>
      <c r="D7">
        <f t="shared" si="0"/>
        <v>0.69975786924939476</v>
      </c>
      <c r="E7">
        <v>-4.9240914697789163E-2</v>
      </c>
      <c r="F7">
        <f t="shared" si="0"/>
        <v>0.78779029885273733</v>
      </c>
      <c r="H7" t="s">
        <v>9</v>
      </c>
      <c r="I7">
        <v>0.42396200945308382</v>
      </c>
    </row>
    <row r="8" spans="1:13" x14ac:dyDescent="0.3">
      <c r="A8" s="4" t="s">
        <v>35</v>
      </c>
      <c r="B8">
        <v>0.755</v>
      </c>
      <c r="C8">
        <v>3.2500000000000001E-2</v>
      </c>
      <c r="D8">
        <f t="shared" si="0"/>
        <v>0.69975786924939476</v>
      </c>
      <c r="E8">
        <v>-4.5456961184397827E-2</v>
      </c>
      <c r="F8">
        <f t="shared" si="0"/>
        <v>0.78070322670673475</v>
      </c>
      <c r="H8" t="s">
        <v>10</v>
      </c>
      <c r="I8">
        <v>0.19116293805046178</v>
      </c>
    </row>
    <row r="9" spans="1:13" ht="16.8" thickBot="1" x14ac:dyDescent="0.35">
      <c r="A9" s="4" t="s">
        <v>36</v>
      </c>
      <c r="B9">
        <v>0.755</v>
      </c>
      <c r="C9">
        <v>3.2500000000000001E-2</v>
      </c>
      <c r="D9">
        <f t="shared" si="0"/>
        <v>0.69975786924939476</v>
      </c>
      <c r="E9">
        <v>-4.8369596199524939E-2</v>
      </c>
      <c r="F9">
        <f t="shared" si="0"/>
        <v>0.78615338734572104</v>
      </c>
      <c r="H9" s="1" t="s">
        <v>11</v>
      </c>
      <c r="I9" s="1">
        <v>24</v>
      </c>
    </row>
    <row r="10" spans="1:13" x14ac:dyDescent="0.3">
      <c r="A10" s="4" t="s">
        <v>37</v>
      </c>
      <c r="B10">
        <v>0.755</v>
      </c>
      <c r="C10">
        <v>3.2500000000000001E-2</v>
      </c>
      <c r="D10">
        <f t="shared" si="0"/>
        <v>0.69975786924939476</v>
      </c>
      <c r="E10">
        <v>-4.8410665148496061E-2</v>
      </c>
      <c r="F10">
        <f t="shared" si="0"/>
        <v>0.7862304746349883</v>
      </c>
    </row>
    <row r="11" spans="1:13" ht="16.8" thickBot="1" x14ac:dyDescent="0.35">
      <c r="A11" s="4" t="s">
        <v>38</v>
      </c>
      <c r="B11">
        <v>0.755</v>
      </c>
      <c r="C11">
        <v>3.2500000000000001E-2</v>
      </c>
      <c r="D11">
        <f t="shared" si="0"/>
        <v>0.69975786924939476</v>
      </c>
      <c r="E11">
        <v>-5.6320843532291463E-2</v>
      </c>
      <c r="F11">
        <f t="shared" si="0"/>
        <v>0.80120315003223064</v>
      </c>
      <c r="H11" t="s">
        <v>12</v>
      </c>
    </row>
    <row r="12" spans="1:13" x14ac:dyDescent="0.3">
      <c r="A12" s="4" t="s">
        <v>39</v>
      </c>
      <c r="B12">
        <v>0.755</v>
      </c>
      <c r="C12">
        <v>3.2500000000000001E-2</v>
      </c>
      <c r="D12">
        <f t="shared" si="0"/>
        <v>0.69975786924939476</v>
      </c>
      <c r="E12">
        <v>-6.5608089130231251E-2</v>
      </c>
      <c r="F12">
        <f t="shared" si="0"/>
        <v>0.81910593346981486</v>
      </c>
      <c r="H12" s="2"/>
      <c r="I12" s="2" t="s">
        <v>17</v>
      </c>
      <c r="J12" s="2" t="s">
        <v>18</v>
      </c>
      <c r="K12" s="2" t="s">
        <v>19</v>
      </c>
      <c r="L12" s="2" t="s">
        <v>20</v>
      </c>
      <c r="M12" s="2" t="s">
        <v>21</v>
      </c>
    </row>
    <row r="13" spans="1:13" x14ac:dyDescent="0.3">
      <c r="A13" s="4" t="s">
        <v>40</v>
      </c>
      <c r="B13">
        <v>0.755</v>
      </c>
      <c r="C13">
        <v>3.2500000000000001E-2</v>
      </c>
      <c r="D13">
        <f t="shared" si="0"/>
        <v>0.69975786924939476</v>
      </c>
      <c r="E13">
        <v>-6.0499813153961142E-2</v>
      </c>
      <c r="F13">
        <f t="shared" si="0"/>
        <v>0.80921504119715892</v>
      </c>
      <c r="H13" t="s">
        <v>13</v>
      </c>
      <c r="I13">
        <v>1</v>
      </c>
      <c r="J13">
        <v>0.65514487699596868</v>
      </c>
      <c r="K13">
        <v>0.65514487699596868</v>
      </c>
      <c r="L13">
        <v>17.927922077088656</v>
      </c>
      <c r="M13">
        <v>3.4057726052478263E-4</v>
      </c>
    </row>
    <row r="14" spans="1:13" x14ac:dyDescent="0.3">
      <c r="A14" s="4" t="s">
        <v>41</v>
      </c>
      <c r="B14">
        <v>0.755</v>
      </c>
      <c r="C14">
        <v>3.2500000000000001E-2</v>
      </c>
      <c r="D14">
        <f t="shared" si="0"/>
        <v>0.69975786924939476</v>
      </c>
      <c r="E14">
        <v>-6.9685522887979162E-2</v>
      </c>
      <c r="F14">
        <f t="shared" si="0"/>
        <v>0.82707881159278551</v>
      </c>
      <c r="H14" t="s">
        <v>14</v>
      </c>
      <c r="I14">
        <v>22</v>
      </c>
      <c r="J14">
        <v>0.80395191544986311</v>
      </c>
      <c r="K14">
        <v>3.6543268884084684E-2</v>
      </c>
    </row>
    <row r="15" spans="1:13" ht="16.8" thickBot="1" x14ac:dyDescent="0.35">
      <c r="A15" s="4" t="s">
        <v>42</v>
      </c>
      <c r="B15">
        <v>0.755</v>
      </c>
      <c r="C15">
        <v>3.2500000000000001E-2</v>
      </c>
      <c r="D15">
        <f t="shared" si="0"/>
        <v>0.69975786924939476</v>
      </c>
      <c r="E15">
        <v>-7.0038008714193023E-2</v>
      </c>
      <c r="F15">
        <f t="shared" si="0"/>
        <v>0.82777133385767054</v>
      </c>
      <c r="H15" s="1" t="s">
        <v>15</v>
      </c>
      <c r="I15" s="1">
        <v>23</v>
      </c>
      <c r="J15" s="1">
        <v>1.4590967924458318</v>
      </c>
      <c r="K15" s="1"/>
      <c r="L15" s="1"/>
      <c r="M15" s="1"/>
    </row>
    <row r="16" spans="1:13" ht="16.8" thickBot="1" x14ac:dyDescent="0.35">
      <c r="A16" s="4" t="s">
        <v>43</v>
      </c>
      <c r="B16">
        <v>1.0349999999999999</v>
      </c>
      <c r="C16">
        <v>3.5000000000000003E-2</v>
      </c>
      <c r="D16">
        <f t="shared" si="0"/>
        <v>0.96618357487922701</v>
      </c>
      <c r="E16">
        <v>-7.16298138934955E-2</v>
      </c>
      <c r="F16">
        <f t="shared" si="0"/>
        <v>1.1178874594467669</v>
      </c>
    </row>
    <row r="17" spans="1:16" x14ac:dyDescent="0.3">
      <c r="A17" s="4" t="s">
        <v>44</v>
      </c>
      <c r="B17">
        <v>1.0349999999999999</v>
      </c>
      <c r="C17">
        <v>3.5000000000000003E-2</v>
      </c>
      <c r="D17">
        <f t="shared" si="0"/>
        <v>0.96618357487922701</v>
      </c>
      <c r="E17">
        <v>-7.3958987622390546E-2</v>
      </c>
      <c r="F17">
        <f t="shared" si="0"/>
        <v>1.1232143594062347</v>
      </c>
      <c r="H17" s="2"/>
      <c r="I17" s="2" t="s">
        <v>22</v>
      </c>
      <c r="J17" s="2" t="s">
        <v>10</v>
      </c>
      <c r="K17" s="2" t="s">
        <v>23</v>
      </c>
      <c r="L17" s="2" t="s">
        <v>24</v>
      </c>
      <c r="M17" s="2" t="s">
        <v>25</v>
      </c>
      <c r="N17" s="2" t="s">
        <v>26</v>
      </c>
      <c r="O17" s="2" t="s">
        <v>27</v>
      </c>
      <c r="P17" s="2" t="s">
        <v>28</v>
      </c>
    </row>
    <row r="18" spans="1:16" x14ac:dyDescent="0.3">
      <c r="A18" s="4" t="s">
        <v>45</v>
      </c>
      <c r="B18">
        <v>1.0349999999999999</v>
      </c>
      <c r="C18">
        <v>0.04</v>
      </c>
      <c r="D18">
        <f t="shared" si="0"/>
        <v>0.95673076923076905</v>
      </c>
      <c r="E18">
        <v>-7.5531405415361935E-2</v>
      </c>
      <c r="F18">
        <f t="shared" si="0"/>
        <v>1.1166005862102046</v>
      </c>
      <c r="H18" t="s">
        <v>16</v>
      </c>
      <c r="I18" s="16">
        <v>0.49933034332320747</v>
      </c>
      <c r="J18">
        <v>0.12056392871690101</v>
      </c>
      <c r="K18">
        <v>4.1416230263671716</v>
      </c>
      <c r="L18" s="16">
        <v>4.2692966293892564E-4</v>
      </c>
      <c r="M18">
        <v>0.2492960585965257</v>
      </c>
      <c r="N18">
        <v>0.74936462804988924</v>
      </c>
      <c r="O18">
        <v>0.2492960585965257</v>
      </c>
      <c r="P18">
        <v>0.74936462804988924</v>
      </c>
    </row>
    <row r="19" spans="1:16" ht="16.8" thickBot="1" x14ac:dyDescent="0.35">
      <c r="A19" s="4" t="s">
        <v>46</v>
      </c>
      <c r="B19">
        <v>1.2</v>
      </c>
      <c r="C19">
        <v>4.7500000000000001E-2</v>
      </c>
      <c r="D19">
        <f t="shared" si="0"/>
        <v>1.1002386634844867</v>
      </c>
      <c r="E19">
        <v>-8.3339446176416643E-2</v>
      </c>
      <c r="F19">
        <f t="shared" si="0"/>
        <v>1.2911847299678718</v>
      </c>
      <c r="H19" s="1" t="s">
        <v>4</v>
      </c>
      <c r="I19" s="17">
        <v>-8.4678652799836964</v>
      </c>
      <c r="J19" s="1">
        <v>1.9999031388499369</v>
      </c>
      <c r="K19" s="1">
        <v>-4.2341377017155049</v>
      </c>
      <c r="L19" s="17">
        <v>3.405772605247829E-4</v>
      </c>
      <c r="M19" s="1">
        <v>-12.615410538061305</v>
      </c>
      <c r="N19" s="1">
        <v>-4.3203200219060873</v>
      </c>
      <c r="O19" s="1">
        <v>-12.615410538061305</v>
      </c>
      <c r="P19" s="1">
        <v>-4.3203200219060873</v>
      </c>
    </row>
    <row r="20" spans="1:16" x14ac:dyDescent="0.3">
      <c r="A20" s="4" t="s">
        <v>47</v>
      </c>
      <c r="B20">
        <v>1.2</v>
      </c>
      <c r="C20">
        <v>5.5E-2</v>
      </c>
      <c r="D20">
        <f t="shared" si="0"/>
        <v>1.0853080568720379</v>
      </c>
      <c r="E20">
        <v>-7.9224106155547369E-2</v>
      </c>
      <c r="F20">
        <f t="shared" si="0"/>
        <v>1.2647292037212159</v>
      </c>
    </row>
    <row r="21" spans="1:16" x14ac:dyDescent="0.3">
      <c r="A21" s="4" t="s">
        <v>48</v>
      </c>
      <c r="B21">
        <v>1.2</v>
      </c>
      <c r="C21">
        <v>5.5E-2</v>
      </c>
      <c r="D21">
        <f t="shared" si="0"/>
        <v>1.0853080568720379</v>
      </c>
      <c r="E21">
        <v>-7.406059486421579E-2</v>
      </c>
      <c r="F21">
        <f t="shared" si="0"/>
        <v>1.2520999163722146</v>
      </c>
    </row>
    <row r="22" spans="1:16" x14ac:dyDescent="0.3">
      <c r="A22" s="4" t="s">
        <v>49</v>
      </c>
      <c r="B22">
        <v>1.325</v>
      </c>
      <c r="C22">
        <v>6.25E-2</v>
      </c>
      <c r="D22">
        <f t="shared" si="0"/>
        <v>1.1882352941176471</v>
      </c>
      <c r="E22">
        <v>-7.3284658040665432E-2</v>
      </c>
      <c r="F22">
        <f t="shared" si="0"/>
        <v>1.3612809619522512</v>
      </c>
    </row>
    <row r="23" spans="1:16" x14ac:dyDescent="0.3">
      <c r="A23" s="4" t="s">
        <v>50</v>
      </c>
      <c r="B23">
        <v>1.325</v>
      </c>
      <c r="C23">
        <v>6.25E-2</v>
      </c>
      <c r="D23">
        <f t="shared" si="0"/>
        <v>1.1882352941176471</v>
      </c>
      <c r="E23">
        <v>-7.3267749419953607E-2</v>
      </c>
      <c r="F23">
        <f t="shared" si="0"/>
        <v>1.3612378793853559</v>
      </c>
    </row>
    <row r="24" spans="1:16" x14ac:dyDescent="0.3">
      <c r="A24" s="4" t="s">
        <v>51</v>
      </c>
      <c r="B24">
        <v>1.325</v>
      </c>
      <c r="C24">
        <v>7.0000000000000007E-2</v>
      </c>
      <c r="D24">
        <f t="shared" si="0"/>
        <v>1.1728971962616821</v>
      </c>
      <c r="E24">
        <v>-6.493884791336009E-2</v>
      </c>
      <c r="F24">
        <f t="shared" si="0"/>
        <v>1.3238022362630975</v>
      </c>
    </row>
    <row r="25" spans="1:16" x14ac:dyDescent="0.3">
      <c r="A25" s="4" t="s">
        <v>52</v>
      </c>
      <c r="B25">
        <v>1.45</v>
      </c>
      <c r="C25">
        <v>7.4999999999999997E-2</v>
      </c>
      <c r="D25">
        <f>(B25-C25)/(1+C25)</f>
        <v>1.2790697674418605</v>
      </c>
      <c r="E25">
        <v>-5.2173790511977458E-2</v>
      </c>
      <c r="F25">
        <f t="shared" si="0"/>
        <v>1.4045228382879622</v>
      </c>
    </row>
  </sheetData>
  <phoneticPr fontId="1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B9F8-6D09-42F2-B6C7-DDD1AAAE46E3}">
  <dimension ref="B1:X28"/>
  <sheetViews>
    <sheetView topLeftCell="B1" zoomScale="58" zoomScaleNormal="58" workbookViewId="0">
      <selection activeCell="P28" sqref="P28"/>
    </sheetView>
  </sheetViews>
  <sheetFormatPr defaultRowHeight="16.2" x14ac:dyDescent="0.3"/>
  <cols>
    <col min="7" max="7" width="20.21875" customWidth="1"/>
    <col min="8" max="8" width="26.77734375" customWidth="1"/>
    <col min="9" max="9" width="15.33203125" customWidth="1"/>
    <col min="10" max="10" width="30" customWidth="1"/>
    <col min="11" max="11" width="27.77734375" customWidth="1"/>
    <col min="12" max="12" width="14.77734375" customWidth="1"/>
    <col min="13" max="13" width="17.5546875" customWidth="1"/>
    <col min="14" max="14" width="12.44140625" customWidth="1"/>
    <col min="15" max="15" width="11.88671875" customWidth="1"/>
    <col min="16" max="16" width="13.88671875" customWidth="1"/>
    <col min="18" max="18" width="11" bestFit="1" customWidth="1"/>
    <col min="19" max="19" width="17.109375" customWidth="1"/>
    <col min="20" max="20" width="36.6640625" customWidth="1"/>
    <col min="21" max="24" width="9.44140625" bestFit="1" customWidth="1"/>
  </cols>
  <sheetData>
    <row r="1" spans="2:24" x14ac:dyDescent="0.3">
      <c r="B1" t="s">
        <v>100</v>
      </c>
      <c r="C1" t="s">
        <v>101</v>
      </c>
      <c r="D1" t="s">
        <v>103</v>
      </c>
      <c r="E1" t="s">
        <v>102</v>
      </c>
      <c r="F1" t="s">
        <v>98</v>
      </c>
      <c r="G1" t="s">
        <v>99</v>
      </c>
      <c r="H1" t="s">
        <v>93</v>
      </c>
      <c r="I1" t="s">
        <v>104</v>
      </c>
      <c r="J1" t="s">
        <v>105</v>
      </c>
      <c r="M1" t="s">
        <v>69</v>
      </c>
      <c r="N1" t="s">
        <v>65</v>
      </c>
      <c r="O1" t="s">
        <v>63</v>
      </c>
      <c r="P1" t="s">
        <v>67</v>
      </c>
    </row>
    <row r="2" spans="2:24" x14ac:dyDescent="0.3">
      <c r="B2">
        <v>6.0707244870060795E-2</v>
      </c>
      <c r="C2">
        <v>0.31639133642750189</v>
      </c>
      <c r="D2">
        <v>2.6282975769559288E-2</v>
      </c>
      <c r="E2">
        <v>0.59661844327099478</v>
      </c>
      <c r="F2">
        <f>SUM(B2:E2)</f>
        <v>1.0000000003381166</v>
      </c>
      <c r="G2" s="11">
        <f>B2*$M$2+C2*$N$2+D2*$O$2+E2*$P$2</f>
        <v>-8.1999999987076691E-5</v>
      </c>
      <c r="H2" s="11">
        <f>SQRT(B2*B2*$M$4*$M$4+C2*C2*$N$4*$N$4+D2*D2*$O$4*$O$4+E2*E2*$P$4*$P$4)</f>
        <v>8.301780895600205E-3</v>
      </c>
      <c r="I2" s="20">
        <v>-8.2000000000000001E-5</v>
      </c>
      <c r="J2">
        <f>SQRT(B2*B2*$M$8+C2*C2*$N$9+D2*D2*$O$10+E2*E2*$P$11+2*(B2*C2*$M$9+B2*D2*$M$10+B2*E2*$M$11+C2*D2*$N$10+C2*E2*$N$11+D2*E2*$O$11))</f>
        <v>9.8855742420071984E-3</v>
      </c>
      <c r="L2" s="16" t="s">
        <v>94</v>
      </c>
      <c r="M2" s="18">
        <v>-9.1854943975188766E-5</v>
      </c>
      <c r="N2" s="19">
        <v>-1.8930783233317685E-4</v>
      </c>
      <c r="O2" s="19">
        <v>6.5441824204447163E-5</v>
      </c>
      <c r="P2" s="19">
        <v>-3.0586361230127802E-5</v>
      </c>
      <c r="S2" t="s">
        <v>106</v>
      </c>
    </row>
    <row r="3" spans="2:24" x14ac:dyDescent="0.3">
      <c r="F3">
        <f t="shared" ref="F3:F21" si="0">SUM(B3:E3)</f>
        <v>0</v>
      </c>
      <c r="G3" s="11"/>
      <c r="H3" s="11"/>
      <c r="L3" t="s">
        <v>95</v>
      </c>
      <c r="M3" s="11">
        <v>-2.2053652447499239E-2</v>
      </c>
      <c r="N3" s="11">
        <v>-4.5451327486444766E-2</v>
      </c>
      <c r="O3" s="11">
        <v>1.5712069313602292E-2</v>
      </c>
      <c r="P3" s="11">
        <v>-7.3435457146988877E-3</v>
      </c>
      <c r="S3" t="s">
        <v>107</v>
      </c>
      <c r="T3" t="s">
        <v>108</v>
      </c>
      <c r="U3" t="s">
        <v>100</v>
      </c>
      <c r="V3" t="s">
        <v>101</v>
      </c>
      <c r="W3" t="s">
        <v>103</v>
      </c>
      <c r="X3" t="s">
        <v>102</v>
      </c>
    </row>
    <row r="4" spans="2:24" x14ac:dyDescent="0.3">
      <c r="F4">
        <f t="shared" si="0"/>
        <v>0</v>
      </c>
      <c r="G4" s="11"/>
      <c r="H4" s="11"/>
      <c r="L4" t="s">
        <v>96</v>
      </c>
      <c r="M4" s="11">
        <v>1.8141240888582651E-2</v>
      </c>
      <c r="N4" s="11">
        <v>1.3445520388752684E-2</v>
      </c>
      <c r="O4" s="11">
        <v>2.8657665372709789E-2</v>
      </c>
      <c r="P4" s="11">
        <v>1.1737874352637897E-2</v>
      </c>
      <c r="R4" s="22">
        <v>1</v>
      </c>
      <c r="S4" s="25">
        <v>2.8511609475970794E-2</v>
      </c>
      <c r="T4" s="11">
        <v>6.4999999999999994E-5</v>
      </c>
      <c r="U4" s="24">
        <v>0</v>
      </c>
      <c r="V4" s="24">
        <v>0</v>
      </c>
      <c r="W4" s="24">
        <v>0.99539901531720298</v>
      </c>
      <c r="X4" s="24">
        <v>4.6009846827969759E-3</v>
      </c>
    </row>
    <row r="5" spans="2:24" x14ac:dyDescent="0.3">
      <c r="F5">
        <f t="shared" si="0"/>
        <v>0</v>
      </c>
      <c r="G5" s="11"/>
      <c r="H5" s="11"/>
      <c r="L5" t="s">
        <v>97</v>
      </c>
      <c r="M5" s="8">
        <v>0.41408152280598171</v>
      </c>
      <c r="N5" s="8">
        <v>0.30689970943484729</v>
      </c>
      <c r="O5" s="8">
        <v>0.65412337504785989</v>
      </c>
      <c r="P5" s="8">
        <v>0.26792196389964346</v>
      </c>
      <c r="R5" s="22">
        <v>2</v>
      </c>
      <c r="S5" s="26">
        <v>2.6419852056410949E-2</v>
      </c>
      <c r="T5" s="20">
        <f>T4-$N$22</f>
        <v>5.7135161591018196E-5</v>
      </c>
      <c r="U5" s="24">
        <v>0</v>
      </c>
      <c r="V5" s="24">
        <v>0</v>
      </c>
      <c r="W5" s="24">
        <v>0.91349766082081285</v>
      </c>
      <c r="X5" s="24">
        <v>8.6502333181826166E-2</v>
      </c>
    </row>
    <row r="6" spans="2:24" ht="16.8" thickBot="1" x14ac:dyDescent="0.35">
      <c r="F6">
        <f t="shared" si="0"/>
        <v>0</v>
      </c>
      <c r="G6" s="11"/>
      <c r="H6" s="11"/>
      <c r="R6" s="22">
        <v>3</v>
      </c>
      <c r="S6" s="26">
        <v>2.4366867828260759E-2</v>
      </c>
      <c r="T6" s="20">
        <f t="shared" ref="T6:T21" si="1">T5-$N$22</f>
        <v>4.9270323182036397E-5</v>
      </c>
      <c r="U6" s="24">
        <v>0</v>
      </c>
      <c r="V6" s="24">
        <v>0</v>
      </c>
      <c r="W6" s="24">
        <v>0.83159630642164273</v>
      </c>
      <c r="X6" s="24">
        <v>0.16840369261435473</v>
      </c>
    </row>
    <row r="7" spans="2:24" x14ac:dyDescent="0.3">
      <c r="F7">
        <f t="shared" si="0"/>
        <v>0</v>
      </c>
      <c r="G7" s="11"/>
      <c r="H7" s="11"/>
      <c r="L7" s="2" t="s">
        <v>79</v>
      </c>
      <c r="M7" s="2" t="s">
        <v>69</v>
      </c>
      <c r="N7" s="2" t="s">
        <v>65</v>
      </c>
      <c r="O7" s="2" t="s">
        <v>63</v>
      </c>
      <c r="P7" s="2" t="s">
        <v>67</v>
      </c>
      <c r="R7" s="22">
        <v>4</v>
      </c>
      <c r="S7" s="26">
        <v>2.2363333322938668E-2</v>
      </c>
      <c r="T7" s="20">
        <f t="shared" si="1"/>
        <v>4.1405484773054599E-5</v>
      </c>
      <c r="U7" s="24">
        <v>0</v>
      </c>
      <c r="V7" s="24">
        <v>0</v>
      </c>
      <c r="W7" s="24">
        <v>0.74969477630052295</v>
      </c>
      <c r="X7" s="24">
        <v>0.2503052204379248</v>
      </c>
    </row>
    <row r="8" spans="2:24" x14ac:dyDescent="0.3">
      <c r="F8">
        <f t="shared" si="0"/>
        <v>0</v>
      </c>
      <c r="G8" s="11"/>
      <c r="H8" s="11"/>
      <c r="L8" t="s">
        <v>69</v>
      </c>
      <c r="M8" s="12">
        <f>VARP('報酬率&amp;標準差&amp;COV'!$C$2:$C$521)</f>
        <v>3.2847172747570315E-4</v>
      </c>
      <c r="N8" s="12"/>
      <c r="O8" s="12"/>
      <c r="P8" s="12"/>
      <c r="R8" s="22">
        <v>5</v>
      </c>
      <c r="S8" s="26">
        <v>2.0423820439130862E-2</v>
      </c>
      <c r="T8" s="20">
        <f>T7-$N$22</f>
        <v>3.35406463640728E-5</v>
      </c>
      <c r="U8" s="24">
        <v>0</v>
      </c>
      <c r="V8" s="24">
        <v>0</v>
      </c>
      <c r="W8" s="24">
        <v>0.66779359796834459</v>
      </c>
      <c r="X8" s="24">
        <v>0.33220639646334804</v>
      </c>
    </row>
    <row r="9" spans="2:24" x14ac:dyDescent="0.3">
      <c r="F9">
        <f t="shared" si="0"/>
        <v>0</v>
      </c>
      <c r="G9" s="11"/>
      <c r="H9" s="11"/>
      <c r="L9" t="s">
        <v>65</v>
      </c>
      <c r="M9" s="12">
        <v>6.2266740025168358E-5</v>
      </c>
      <c r="N9" s="12">
        <f>VARP('報酬率&amp;標準差&amp;COV'!$D$2:$D$521)</f>
        <v>1.8043436079643265E-4</v>
      </c>
      <c r="O9" s="12"/>
      <c r="P9" s="12"/>
      <c r="R9" s="22">
        <v>6</v>
      </c>
      <c r="S9" s="26">
        <v>1.8568386321709911E-2</v>
      </c>
      <c r="T9" s="20">
        <f t="shared" si="1"/>
        <v>2.5675807955091005E-5</v>
      </c>
      <c r="U9" s="24">
        <v>0</v>
      </c>
      <c r="V9" s="24">
        <v>0</v>
      </c>
      <c r="W9" s="24">
        <v>0.58589224195072465</v>
      </c>
      <c r="X9" s="24">
        <v>0.41410775585155513</v>
      </c>
    </row>
    <row r="10" spans="2:24" x14ac:dyDescent="0.3">
      <c r="F10">
        <f t="shared" si="0"/>
        <v>0</v>
      </c>
      <c r="G10" s="11"/>
      <c r="H10" s="11"/>
      <c r="L10" t="s">
        <v>63</v>
      </c>
      <c r="M10" s="12">
        <v>2.6988906898008335E-4</v>
      </c>
      <c r="N10" s="12">
        <v>7.7391622730396361E-5</v>
      </c>
      <c r="O10" s="12">
        <f>VARP('報酬率&amp;標準差&amp;COV'!$E$2:$E$521)</f>
        <v>8.1968243502841289E-4</v>
      </c>
      <c r="P10" s="12"/>
      <c r="R10" s="22">
        <v>7</v>
      </c>
      <c r="S10" s="26">
        <v>1.6824876190793474E-2</v>
      </c>
      <c r="T10" s="20">
        <f t="shared" si="1"/>
        <v>1.781096954610921E-5</v>
      </c>
      <c r="U10" s="24">
        <v>0</v>
      </c>
      <c r="V10" s="24">
        <v>0</v>
      </c>
      <c r="W10" s="24">
        <v>0.50399089143523546</v>
      </c>
      <c r="X10" s="24">
        <v>0.49600910725860098</v>
      </c>
    </row>
    <row r="11" spans="2:24" ht="16.8" thickBot="1" x14ac:dyDescent="0.35">
      <c r="F11">
        <f t="shared" si="0"/>
        <v>0</v>
      </c>
      <c r="G11" s="11"/>
      <c r="H11" s="11"/>
      <c r="L11" s="1" t="s">
        <v>67</v>
      </c>
      <c r="M11" s="13">
        <v>8.3934059180888041E-5</v>
      </c>
      <c r="N11" s="13">
        <v>4.1699635102576136E-5</v>
      </c>
      <c r="O11" s="13">
        <v>8.2085140358639354E-5</v>
      </c>
      <c r="P11" s="13">
        <f>VARP('報酬率&amp;標準差&amp;COV'!$F$2:$F$521)</f>
        <v>1.3751273721385624E-4</v>
      </c>
      <c r="R11" s="22">
        <v>8</v>
      </c>
      <c r="S11" s="26">
        <v>1.5231772695903688E-2</v>
      </c>
      <c r="T11" s="20">
        <f t="shared" si="1"/>
        <v>9.9461311371274151E-6</v>
      </c>
      <c r="U11" s="24">
        <v>0</v>
      </c>
      <c r="V11" s="24">
        <v>0</v>
      </c>
      <c r="W11" s="24">
        <v>0.42208953762446461</v>
      </c>
      <c r="X11" s="24">
        <v>0.57791046178632899</v>
      </c>
    </row>
    <row r="12" spans="2:24" ht="16.8" thickBot="1" x14ac:dyDescent="0.35">
      <c r="F12">
        <f t="shared" si="0"/>
        <v>0</v>
      </c>
      <c r="G12" s="11"/>
      <c r="H12" s="11"/>
      <c r="M12" s="12"/>
      <c r="N12" s="12"/>
      <c r="O12" s="12"/>
      <c r="P12" s="12"/>
      <c r="R12" s="22">
        <v>9</v>
      </c>
      <c r="S12" s="26">
        <v>1.3841108878661522E-2</v>
      </c>
      <c r="T12" s="20">
        <f t="shared" si="1"/>
        <v>2.08129272814562E-6</v>
      </c>
      <c r="U12" s="24">
        <v>0</v>
      </c>
      <c r="V12" s="24">
        <v>0</v>
      </c>
      <c r="W12" s="24">
        <v>0.34018818340090556</v>
      </c>
      <c r="X12" s="24">
        <v>0.6598118165990946</v>
      </c>
    </row>
    <row r="13" spans="2:24" x14ac:dyDescent="0.3">
      <c r="F13">
        <f t="shared" si="0"/>
        <v>0</v>
      </c>
      <c r="G13" s="11"/>
      <c r="H13" s="11"/>
      <c r="L13" t="s">
        <v>81</v>
      </c>
      <c r="M13" s="2" t="s">
        <v>69</v>
      </c>
      <c r="N13" s="2" t="s">
        <v>65</v>
      </c>
      <c r="O13" s="2" t="s">
        <v>63</v>
      </c>
      <c r="P13" s="2" t="s">
        <v>67</v>
      </c>
      <c r="R13" s="22">
        <v>10</v>
      </c>
      <c r="S13" s="26">
        <v>1.2719459423452149E-2</v>
      </c>
      <c r="T13" s="20">
        <f t="shared" si="1"/>
        <v>-5.7835456808361751E-6</v>
      </c>
      <c r="U13" s="24">
        <v>0</v>
      </c>
      <c r="V13" s="24">
        <v>0</v>
      </c>
      <c r="W13" s="24">
        <v>0.25828683172192374</v>
      </c>
      <c r="X13" s="24">
        <v>0.74171317504820644</v>
      </c>
    </row>
    <row r="14" spans="2:24" ht="16.8" thickBot="1" x14ac:dyDescent="0.35">
      <c r="F14">
        <f t="shared" si="0"/>
        <v>0</v>
      </c>
      <c r="G14" s="11"/>
      <c r="H14" s="11"/>
      <c r="M14" s="14">
        <f>M8^0.5</f>
        <v>1.8123788993356305E-2</v>
      </c>
      <c r="N14" s="14">
        <f>N9^0.5</f>
        <v>1.343258578221009E-2</v>
      </c>
      <c r="O14" s="14">
        <f>O10^0.5</f>
        <v>2.8630096664671128E-2</v>
      </c>
      <c r="P14" s="14">
        <f>P11^0.5</f>
        <v>1.1726582503605056E-2</v>
      </c>
      <c r="R14" s="22">
        <v>11</v>
      </c>
      <c r="S14" s="26">
        <v>1.1942861969275307E-2</v>
      </c>
      <c r="T14" s="20">
        <f t="shared" si="1"/>
        <v>-1.364838408981797E-5</v>
      </c>
      <c r="U14" s="24">
        <v>0</v>
      </c>
      <c r="V14" s="24">
        <v>0</v>
      </c>
      <c r="W14" s="24">
        <v>0.17638547496702364</v>
      </c>
      <c r="X14" s="24">
        <v>0.8236145273988934</v>
      </c>
    </row>
    <row r="15" spans="2:24" x14ac:dyDescent="0.3">
      <c r="F15">
        <f t="shared" si="0"/>
        <v>0</v>
      </c>
      <c r="G15" s="11"/>
      <c r="H15" s="11"/>
      <c r="L15" s="2" t="s">
        <v>80</v>
      </c>
      <c r="M15" s="2" t="s">
        <v>69</v>
      </c>
      <c r="N15" s="2" t="s">
        <v>65</v>
      </c>
      <c r="O15" s="2" t="s">
        <v>63</v>
      </c>
      <c r="P15" s="2" t="s">
        <v>67</v>
      </c>
      <c r="R15" s="22">
        <v>12</v>
      </c>
      <c r="S15" s="26">
        <v>1.1532559729406781E-2</v>
      </c>
      <c r="T15" s="20">
        <f t="shared" si="1"/>
        <v>-2.1513222498799765E-5</v>
      </c>
      <c r="U15" s="24">
        <v>0</v>
      </c>
      <c r="V15" s="24">
        <v>2.0342798009656323E-2</v>
      </c>
      <c r="W15" s="24">
        <v>0.12810798711466181</v>
      </c>
      <c r="X15" s="24">
        <v>0.851549222138545</v>
      </c>
    </row>
    <row r="16" spans="2:24" x14ac:dyDescent="0.3">
      <c r="F16">
        <f t="shared" si="0"/>
        <v>0</v>
      </c>
      <c r="G16" s="11"/>
      <c r="H16" s="11"/>
      <c r="L16" t="s">
        <v>69</v>
      </c>
      <c r="M16">
        <v>1</v>
      </c>
      <c r="R16" s="22">
        <v>13</v>
      </c>
      <c r="S16" s="26">
        <v>1.1206043770555302E-2</v>
      </c>
      <c r="T16" s="20">
        <f t="shared" si="1"/>
        <v>-2.937806090778156E-5</v>
      </c>
      <c r="U16" s="24">
        <v>0</v>
      </c>
      <c r="V16" s="24">
        <v>6.283143729586757E-2</v>
      </c>
      <c r="W16" s="24">
        <v>0.11643454747223086</v>
      </c>
      <c r="X16" s="24">
        <v>0.82073401831142856</v>
      </c>
    </row>
    <row r="17" spans="6:24" x14ac:dyDescent="0.3">
      <c r="F17">
        <f t="shared" si="0"/>
        <v>0</v>
      </c>
      <c r="G17" s="11"/>
      <c r="L17" t="s">
        <v>65</v>
      </c>
      <c r="M17">
        <v>0.25576876641960539</v>
      </c>
      <c r="N17">
        <v>1</v>
      </c>
      <c r="R17" s="22">
        <v>14</v>
      </c>
      <c r="S17" s="26">
        <v>1.0910229316775081E-2</v>
      </c>
      <c r="T17" s="20">
        <f t="shared" si="1"/>
        <v>-3.7242899316763359E-5</v>
      </c>
      <c r="U17" s="24">
        <v>0</v>
      </c>
      <c r="V17" s="24">
        <v>0.10532008671342165</v>
      </c>
      <c r="W17" s="24">
        <v>0.10476112502320302</v>
      </c>
      <c r="X17" s="24">
        <v>0.78991878655912484</v>
      </c>
    </row>
    <row r="18" spans="6:24" x14ac:dyDescent="0.3">
      <c r="F18">
        <f t="shared" si="0"/>
        <v>0</v>
      </c>
      <c r="G18" s="11"/>
      <c r="L18" t="s">
        <v>63</v>
      </c>
      <c r="M18">
        <v>0.52013189213286437</v>
      </c>
      <c r="N18">
        <v>0.20123870591509455</v>
      </c>
      <c r="O18">
        <v>1</v>
      </c>
      <c r="R18" s="22">
        <v>15</v>
      </c>
      <c r="S18" s="26">
        <v>1.0647674438774799E-2</v>
      </c>
      <c r="T18" s="20">
        <f t="shared" si="1"/>
        <v>-4.5107737725745157E-5</v>
      </c>
      <c r="U18" s="24">
        <v>0</v>
      </c>
      <c r="V18" s="24">
        <v>0.14780893147118657</v>
      </c>
      <c r="W18" s="24">
        <v>9.3087645656591084E-2</v>
      </c>
      <c r="X18" s="24">
        <v>0.75910342002551978</v>
      </c>
    </row>
    <row r="19" spans="6:24" ht="16.8" thickBot="1" x14ac:dyDescent="0.35">
      <c r="F19">
        <f t="shared" si="0"/>
        <v>0</v>
      </c>
      <c r="G19" s="11"/>
      <c r="L19" s="1" t="s">
        <v>67</v>
      </c>
      <c r="M19" s="1">
        <v>0.39492785470161779</v>
      </c>
      <c r="N19" s="1">
        <v>0.2647287862764573</v>
      </c>
      <c r="O19" s="1">
        <v>0.24449516059452853</v>
      </c>
      <c r="P19" s="1">
        <v>1</v>
      </c>
      <c r="R19" s="21">
        <v>16</v>
      </c>
      <c r="S19" s="26">
        <v>1.0419164033979649E-2</v>
      </c>
      <c r="T19" s="20">
        <f t="shared" si="1"/>
        <v>-5.2972576134726956E-5</v>
      </c>
      <c r="U19" s="24">
        <v>1.2347217927643627E-2</v>
      </c>
      <c r="V19" s="24">
        <v>0.18404875011140651</v>
      </c>
      <c r="W19" s="24">
        <v>7.8963997895874924E-2</v>
      </c>
      <c r="X19" s="24">
        <v>0.72464003287068124</v>
      </c>
    </row>
    <row r="20" spans="6:24" x14ac:dyDescent="0.3">
      <c r="F20">
        <f t="shared" si="0"/>
        <v>0</v>
      </c>
      <c r="G20" s="11"/>
      <c r="R20" s="21">
        <v>17</v>
      </c>
      <c r="S20" s="26">
        <v>1.0224772283935446E-2</v>
      </c>
      <c r="T20" s="20">
        <f t="shared" si="1"/>
        <v>-6.0837414543708754E-5</v>
      </c>
      <c r="U20" s="24">
        <v>2.5450203265794721E-2</v>
      </c>
      <c r="V20" s="24">
        <v>0.21990628998269746</v>
      </c>
      <c r="W20" s="24">
        <v>6.4690324123698323E-2</v>
      </c>
      <c r="X20" s="24">
        <v>0.68995318316971965</v>
      </c>
    </row>
    <row r="21" spans="6:24" x14ac:dyDescent="0.3">
      <c r="F21">
        <f t="shared" si="0"/>
        <v>0</v>
      </c>
      <c r="G21" s="11"/>
      <c r="M21" t="s">
        <v>109</v>
      </c>
      <c r="N21" t="s">
        <v>110</v>
      </c>
      <c r="R21" s="21">
        <v>18</v>
      </c>
      <c r="S21" s="26">
        <v>1.0066470364317771E-2</v>
      </c>
      <c r="T21" s="20">
        <f t="shared" si="1"/>
        <v>-6.8702252952690553E-5</v>
      </c>
      <c r="U21" s="24">
        <v>3.8553123578610973E-2</v>
      </c>
      <c r="V21" s="24">
        <v>0.25576385106829486</v>
      </c>
      <c r="W21" s="24">
        <v>5.0416636171588688E-2</v>
      </c>
      <c r="X21" s="24">
        <v>0.65526638793887637</v>
      </c>
    </row>
    <row r="22" spans="6:24" x14ac:dyDescent="0.3">
      <c r="M22" s="23">
        <f>O2-M2</f>
        <v>1.5729676817963592E-4</v>
      </c>
      <c r="N22">
        <f>M22/20</f>
        <v>7.8648384089817951E-6</v>
      </c>
      <c r="R22" s="21">
        <v>19</v>
      </c>
      <c r="S22" s="26">
        <v>9.9459817644572956E-3</v>
      </c>
      <c r="T22" s="20">
        <f>T21-$N$22</f>
        <v>-7.6567091361672351E-5</v>
      </c>
      <c r="U22" s="24">
        <v>5.1655964348115251E-2</v>
      </c>
      <c r="V22" s="24">
        <v>0.2916214703804218</v>
      </c>
      <c r="W22" s="24">
        <v>3.614299671600283E-2</v>
      </c>
      <c r="X22" s="24">
        <v>0.62057956924689361</v>
      </c>
    </row>
    <row r="23" spans="6:24" x14ac:dyDescent="0.3">
      <c r="R23" s="21">
        <v>20</v>
      </c>
      <c r="S23" s="26">
        <v>9.9056114183289599E-3</v>
      </c>
      <c r="T23" s="20">
        <v>-8.0000000000000007E-5</v>
      </c>
      <c r="U23">
        <v>5.7375221434491683E-2</v>
      </c>
      <c r="V23">
        <v>0.30727288739674702</v>
      </c>
      <c r="W23">
        <v>2.9912721978546237E-2</v>
      </c>
      <c r="X23">
        <v>0.60543916848848478</v>
      </c>
    </row>
    <row r="24" spans="6:24" x14ac:dyDescent="0.3">
      <c r="R24" s="21">
        <v>21</v>
      </c>
      <c r="S24" s="26">
        <v>9.8855742420071984E-3</v>
      </c>
      <c r="T24" s="20">
        <v>-8.2000000000000001E-5</v>
      </c>
      <c r="U24">
        <v>6.0707244870060795E-2</v>
      </c>
      <c r="V24">
        <v>0.31639133642750189</v>
      </c>
      <c r="W24">
        <v>2.6282975769559288E-2</v>
      </c>
      <c r="X24">
        <v>0.59661844327099478</v>
      </c>
    </row>
    <row r="25" spans="6:24" x14ac:dyDescent="0.3">
      <c r="R25" s="21">
        <v>22</v>
      </c>
      <c r="S25" s="26">
        <v>9.8681207852821442E-3</v>
      </c>
      <c r="T25" s="20">
        <v>-8.3999999999999995E-5</v>
      </c>
      <c r="U25">
        <v>6.4039260385018337E-2</v>
      </c>
      <c r="V25">
        <v>0.32550979506759797</v>
      </c>
      <c r="W25">
        <v>2.2653239316067022E-2</v>
      </c>
      <c r="X25">
        <v>0.58779770510240437</v>
      </c>
    </row>
    <row r="26" spans="6:24" x14ac:dyDescent="0.3">
      <c r="R26" s="21">
        <v>23</v>
      </c>
      <c r="S26" s="26">
        <v>9.8532647955129147E-3</v>
      </c>
      <c r="T26" s="20">
        <v>-8.6000000000000003E-5</v>
      </c>
      <c r="U26">
        <v>6.7371217835691125E-2</v>
      </c>
      <c r="V26">
        <v>0.33462827855851374</v>
      </c>
      <c r="W26">
        <v>1.9023498326710436E-2</v>
      </c>
      <c r="X26">
        <v>0.57897700527908336</v>
      </c>
    </row>
    <row r="27" spans="6:24" x14ac:dyDescent="0.3">
      <c r="R27" s="21">
        <v>24</v>
      </c>
      <c r="S27" s="26">
        <v>9.8410180433195597E-3</v>
      </c>
      <c r="T27" s="20">
        <v>-8.7999999999999998E-5</v>
      </c>
      <c r="U27">
        <v>7.0703312103500601E-2</v>
      </c>
      <c r="V27">
        <v>0.3437466905722375</v>
      </c>
      <c r="W27">
        <v>1.5393743999694728E-2</v>
      </c>
      <c r="X27">
        <v>0.57015625310670426</v>
      </c>
    </row>
    <row r="28" spans="6:24" x14ac:dyDescent="0.3">
      <c r="R28" s="21">
        <v>25</v>
      </c>
      <c r="S28" s="26">
        <v>9.8275610143170149E-3</v>
      </c>
      <c r="T28" s="20">
        <f>-0.0091%</f>
        <v>-9.1000000000000003E-5</v>
      </c>
      <c r="U28" s="24">
        <v>7.5701338273161237E-2</v>
      </c>
      <c r="V28" s="24">
        <v>0.35742437724745352</v>
      </c>
      <c r="W28" s="24">
        <v>9.949140688915099E-3</v>
      </c>
      <c r="X28" s="24">
        <v>0.55692514640172208</v>
      </c>
    </row>
  </sheetData>
  <phoneticPr fontId="1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21"/>
  <sheetViews>
    <sheetView topLeftCell="D1" zoomScale="82" zoomScaleNormal="146" workbookViewId="0">
      <selection activeCell="M10" sqref="M10"/>
    </sheetView>
  </sheetViews>
  <sheetFormatPr defaultRowHeight="16.2" x14ac:dyDescent="0.3"/>
  <cols>
    <col min="1" max="1" width="14" customWidth="1"/>
    <col min="2" max="2" width="17.88671875" customWidth="1"/>
    <col min="4" max="4" width="12.44140625" customWidth="1"/>
    <col min="5" max="5" width="17.77734375" customWidth="1"/>
    <col min="8" max="8" width="16.21875" customWidth="1"/>
    <col min="11" max="11" width="13.33203125" customWidth="1"/>
    <col min="15" max="15" width="16.21875" customWidth="1"/>
  </cols>
  <sheetData>
    <row r="1" spans="1:16" x14ac:dyDescent="0.3">
      <c r="A1" t="s">
        <v>56</v>
      </c>
      <c r="B1" t="s">
        <v>71</v>
      </c>
      <c r="C1" t="s">
        <v>70</v>
      </c>
      <c r="E1" t="s">
        <v>74</v>
      </c>
      <c r="F1" t="s">
        <v>66</v>
      </c>
      <c r="H1" t="s">
        <v>72</v>
      </c>
      <c r="I1" t="s">
        <v>64</v>
      </c>
      <c r="K1" t="s">
        <v>73</v>
      </c>
      <c r="L1" t="s">
        <v>68</v>
      </c>
      <c r="O1" t="s">
        <v>75</v>
      </c>
    </row>
    <row r="2" spans="1:16" x14ac:dyDescent="0.3">
      <c r="A2" s="5">
        <v>44200</v>
      </c>
      <c r="B2">
        <v>536</v>
      </c>
      <c r="C2">
        <f>LN(B3/B2)</f>
        <v>1.1131840368844199E-2</v>
      </c>
      <c r="D2" s="7">
        <f>_xlfn.STDEV.P(C2:C521)</f>
        <v>1.8131521414035651E-2</v>
      </c>
      <c r="E2">
        <v>43.2</v>
      </c>
      <c r="F2">
        <f>LN(E3/E2)</f>
        <v>-2.3174981403625899E-3</v>
      </c>
      <c r="G2" s="7">
        <f>_xlfn.STDEV.P(F2:F521)</f>
        <v>1.3440071860236248E-2</v>
      </c>
      <c r="H2">
        <v>520</v>
      </c>
      <c r="I2">
        <f>LN(H3/H2)</f>
        <v>1.5267472130788381E-2</v>
      </c>
      <c r="J2" s="7">
        <f>_xlfn.STDEV.P(I2:I521)</f>
        <v>2.8654741908824968E-2</v>
      </c>
      <c r="K2">
        <v>25.35</v>
      </c>
      <c r="L2">
        <f>LN(K3/K2)</f>
        <v>-1.9743343037176295E-3</v>
      </c>
      <c r="M2" s="7">
        <f>_xlfn.STDEV.P(L2:L521)</f>
        <v>1.173787427570629E-2</v>
      </c>
      <c r="O2" t="s">
        <v>77</v>
      </c>
      <c r="P2">
        <f>CORREL(C2:C521,F2:F521)</f>
        <v>0.2550770582816802</v>
      </c>
    </row>
    <row r="3" spans="1:16" x14ac:dyDescent="0.3">
      <c r="A3" s="5">
        <v>44201</v>
      </c>
      <c r="B3">
        <v>542</v>
      </c>
      <c r="C3">
        <f t="shared" ref="C3:C66" si="0">LN(B4/B3)</f>
        <v>1.2832440069884359E-2</v>
      </c>
      <c r="E3">
        <v>43.1</v>
      </c>
      <c r="F3">
        <f t="shared" ref="F3:F66" si="1">LN(E4/E3)</f>
        <v>-3.486348679437663E-3</v>
      </c>
      <c r="H3">
        <v>528</v>
      </c>
      <c r="I3">
        <f t="shared" ref="I3:I66" si="2">LN(H4/H3)</f>
        <v>-2.8820438535491971E-2</v>
      </c>
      <c r="K3">
        <v>25.3</v>
      </c>
      <c r="L3">
        <f t="shared" ref="L3:L66" si="3">LN(K4/K3)</f>
        <v>-3.9604012160970167E-3</v>
      </c>
      <c r="O3" t="s">
        <v>76</v>
      </c>
      <c r="P3">
        <f>CORREL(I2:I521,L2:L521)</f>
        <v>0.24452174200292698</v>
      </c>
    </row>
    <row r="4" spans="1:16" x14ac:dyDescent="0.3">
      <c r="A4" s="5">
        <v>44202</v>
      </c>
      <c r="B4">
        <v>549</v>
      </c>
      <c r="C4">
        <f t="shared" si="0"/>
        <v>2.8727289636910271E-2</v>
      </c>
      <c r="E4">
        <v>42.95</v>
      </c>
      <c r="F4">
        <f t="shared" si="1"/>
        <v>-2.3310033864755897E-3</v>
      </c>
      <c r="H4">
        <v>513</v>
      </c>
      <c r="I4">
        <f t="shared" si="2"/>
        <v>3.0712586687529846E-2</v>
      </c>
      <c r="K4">
        <v>25.2</v>
      </c>
      <c r="L4">
        <f t="shared" si="3"/>
        <v>0</v>
      </c>
    </row>
    <row r="5" spans="1:16" x14ac:dyDescent="0.3">
      <c r="A5" s="5">
        <v>44203</v>
      </c>
      <c r="B5">
        <v>565</v>
      </c>
      <c r="C5">
        <f t="shared" si="0"/>
        <v>2.6202372394024117E-2</v>
      </c>
      <c r="E5">
        <v>42.85</v>
      </c>
      <c r="F5">
        <f t="shared" si="1"/>
        <v>2.3310033864756084E-3</v>
      </c>
      <c r="H5">
        <v>529</v>
      </c>
      <c r="I5">
        <f t="shared" si="2"/>
        <v>7.8150559521498617E-2</v>
      </c>
      <c r="K5">
        <v>25.2</v>
      </c>
      <c r="L5">
        <f t="shared" si="3"/>
        <v>1.1834457647002798E-2</v>
      </c>
    </row>
    <row r="6" spans="1:16" x14ac:dyDescent="0.3">
      <c r="A6" s="5">
        <v>44204</v>
      </c>
      <c r="B6">
        <v>580</v>
      </c>
      <c r="C6">
        <f t="shared" si="0"/>
        <v>6.8728792877620504E-3</v>
      </c>
      <c r="E6">
        <v>42.95</v>
      </c>
      <c r="F6">
        <f t="shared" si="1"/>
        <v>3.4863486794377376E-3</v>
      </c>
      <c r="H6">
        <v>572</v>
      </c>
      <c r="I6">
        <f t="shared" si="2"/>
        <v>3.4367643504207818E-2</v>
      </c>
      <c r="K6">
        <v>25.5</v>
      </c>
      <c r="L6">
        <f t="shared" si="3"/>
        <v>0</v>
      </c>
    </row>
    <row r="7" spans="1:16" x14ac:dyDescent="0.3">
      <c r="A7" s="5">
        <v>44207</v>
      </c>
      <c r="B7">
        <v>584</v>
      </c>
      <c r="C7">
        <f t="shared" si="0"/>
        <v>1.1915034577871244E-2</v>
      </c>
      <c r="E7">
        <v>43.1</v>
      </c>
      <c r="F7">
        <f t="shared" si="1"/>
        <v>-9.3240768751231776E-3</v>
      </c>
      <c r="H7">
        <v>592</v>
      </c>
      <c r="I7">
        <f t="shared" si="2"/>
        <v>-2.9136594086655254E-2</v>
      </c>
      <c r="K7">
        <v>25.5</v>
      </c>
      <c r="L7">
        <f t="shared" si="3"/>
        <v>-7.874056430905883E-3</v>
      </c>
    </row>
    <row r="8" spans="1:16" x14ac:dyDescent="0.3">
      <c r="A8" s="5">
        <v>44208</v>
      </c>
      <c r="B8">
        <v>591</v>
      </c>
      <c r="C8">
        <f t="shared" si="0"/>
        <v>2.341244062474326E-2</v>
      </c>
      <c r="E8">
        <v>42.7</v>
      </c>
      <c r="F8">
        <f t="shared" si="1"/>
        <v>0</v>
      </c>
      <c r="H8">
        <v>575</v>
      </c>
      <c r="I8">
        <f t="shared" si="2"/>
        <v>4.9204157137464566E-2</v>
      </c>
      <c r="K8">
        <v>25.3</v>
      </c>
      <c r="L8">
        <f t="shared" si="3"/>
        <v>0</v>
      </c>
    </row>
    <row r="9" spans="1:16" x14ac:dyDescent="0.3">
      <c r="A9" s="5">
        <v>44209</v>
      </c>
      <c r="B9">
        <v>605</v>
      </c>
      <c r="C9">
        <f t="shared" si="0"/>
        <v>-2.1721823146835798E-2</v>
      </c>
      <c r="E9">
        <v>42.7</v>
      </c>
      <c r="F9">
        <f t="shared" si="1"/>
        <v>-3.5190652151958434E-3</v>
      </c>
      <c r="H9">
        <v>604</v>
      </c>
      <c r="I9">
        <f t="shared" si="2"/>
        <v>6.6006840313520927E-3</v>
      </c>
      <c r="K9">
        <v>25.3</v>
      </c>
      <c r="L9">
        <f t="shared" si="3"/>
        <v>-3.9604012160970167E-3</v>
      </c>
    </row>
    <row r="10" spans="1:16" x14ac:dyDescent="0.3">
      <c r="A10" s="5">
        <v>44210</v>
      </c>
      <c r="B10">
        <v>592</v>
      </c>
      <c r="C10">
        <f t="shared" si="0"/>
        <v>1.5088299651201826E-2</v>
      </c>
      <c r="E10">
        <v>42.55</v>
      </c>
      <c r="F10">
        <f t="shared" si="1"/>
        <v>-1.4201422106167851E-2</v>
      </c>
      <c r="H10">
        <v>608</v>
      </c>
      <c r="I10">
        <f t="shared" si="2"/>
        <v>-9.9174366573459155E-3</v>
      </c>
      <c r="K10">
        <v>25.2</v>
      </c>
      <c r="L10">
        <f t="shared" si="3"/>
        <v>-7.9681696491768449E-3</v>
      </c>
    </row>
    <row r="11" spans="1:16" x14ac:dyDescent="0.3">
      <c r="A11" s="5">
        <v>44211</v>
      </c>
      <c r="B11">
        <v>601</v>
      </c>
      <c r="C11">
        <f t="shared" si="0"/>
        <v>9.9338565242906747E-3</v>
      </c>
      <c r="E11">
        <v>41.95</v>
      </c>
      <c r="F11">
        <f t="shared" si="1"/>
        <v>-8.3782656459975777E-3</v>
      </c>
      <c r="H11">
        <v>602</v>
      </c>
      <c r="I11">
        <f t="shared" si="2"/>
        <v>0</v>
      </c>
      <c r="K11">
        <v>25</v>
      </c>
      <c r="L11">
        <f t="shared" si="3"/>
        <v>-4.0080213975388218E-3</v>
      </c>
    </row>
    <row r="12" spans="1:16" x14ac:dyDescent="0.3">
      <c r="A12" s="5">
        <v>44214</v>
      </c>
      <c r="B12">
        <v>607</v>
      </c>
      <c r="C12">
        <f t="shared" si="0"/>
        <v>3.2417749573422534E-2</v>
      </c>
      <c r="E12">
        <v>41.6</v>
      </c>
      <c r="F12">
        <f t="shared" si="1"/>
        <v>3.5992840296468214E-3</v>
      </c>
      <c r="H12">
        <v>602</v>
      </c>
      <c r="I12">
        <f t="shared" si="2"/>
        <v>9.9174366573459242E-3</v>
      </c>
      <c r="K12">
        <v>24.9</v>
      </c>
      <c r="L12">
        <f t="shared" si="3"/>
        <v>0</v>
      </c>
    </row>
    <row r="13" spans="1:16" x14ac:dyDescent="0.3">
      <c r="A13" s="5">
        <v>44215</v>
      </c>
      <c r="B13">
        <v>627</v>
      </c>
      <c r="C13">
        <f t="shared" si="0"/>
        <v>3.1399753867979885E-2</v>
      </c>
      <c r="E13">
        <v>41.75</v>
      </c>
      <c r="F13">
        <f t="shared" si="1"/>
        <v>-1.9347640997786009E-2</v>
      </c>
      <c r="H13">
        <v>608</v>
      </c>
      <c r="I13">
        <f t="shared" si="2"/>
        <v>-2.3295562603522068E-2</v>
      </c>
      <c r="K13">
        <v>24.9</v>
      </c>
      <c r="L13">
        <f t="shared" si="3"/>
        <v>-1.4155949230132298E-2</v>
      </c>
    </row>
    <row r="14" spans="1:16" x14ac:dyDescent="0.3">
      <c r="A14" s="5">
        <v>44216</v>
      </c>
      <c r="B14">
        <v>647</v>
      </c>
      <c r="C14">
        <f t="shared" si="0"/>
        <v>3.9399035143827275E-2</v>
      </c>
      <c r="E14">
        <v>40.950000000000003</v>
      </c>
      <c r="F14">
        <f t="shared" si="1"/>
        <v>-3.6697288889625131E-3</v>
      </c>
      <c r="H14">
        <v>594</v>
      </c>
      <c r="I14">
        <f t="shared" si="2"/>
        <v>2.3295562603522082E-2</v>
      </c>
      <c r="K14">
        <v>24.55</v>
      </c>
      <c r="L14">
        <f t="shared" si="3"/>
        <v>-2.0387366898483171E-3</v>
      </c>
    </row>
    <row r="15" spans="1:16" x14ac:dyDescent="0.3">
      <c r="A15" s="5">
        <v>44217</v>
      </c>
      <c r="B15">
        <v>673</v>
      </c>
      <c r="C15">
        <f t="shared" si="0"/>
        <v>-3.6312612940637791E-2</v>
      </c>
      <c r="E15">
        <v>40.799999999999997</v>
      </c>
      <c r="F15">
        <f t="shared" si="1"/>
        <v>-4.9140148024289293E-3</v>
      </c>
      <c r="H15">
        <v>608</v>
      </c>
      <c r="I15">
        <f t="shared" si="2"/>
        <v>0</v>
      </c>
      <c r="K15">
        <v>24.5</v>
      </c>
      <c r="L15">
        <f t="shared" si="3"/>
        <v>-8.196767204178515E-3</v>
      </c>
    </row>
    <row r="16" spans="1:16" x14ac:dyDescent="0.3">
      <c r="A16" s="5">
        <v>44218</v>
      </c>
      <c r="B16">
        <v>649</v>
      </c>
      <c r="C16">
        <f t="shared" si="0"/>
        <v>-2.4962294559913834E-2</v>
      </c>
      <c r="E16">
        <v>40.6</v>
      </c>
      <c r="F16">
        <f t="shared" si="1"/>
        <v>7.3619964410690398E-3</v>
      </c>
      <c r="H16">
        <v>608</v>
      </c>
      <c r="I16">
        <f t="shared" si="2"/>
        <v>2.9175489133931472E-2</v>
      </c>
      <c r="K16">
        <v>24.3</v>
      </c>
      <c r="L16">
        <f t="shared" si="3"/>
        <v>-2.059732963010616E-3</v>
      </c>
    </row>
    <row r="17" spans="1:12" x14ac:dyDescent="0.3">
      <c r="A17" s="5">
        <v>44221</v>
      </c>
      <c r="B17">
        <v>633</v>
      </c>
      <c r="C17">
        <f t="shared" si="0"/>
        <v>-2.5601398238788337E-2</v>
      </c>
      <c r="E17">
        <v>40.9</v>
      </c>
      <c r="F17">
        <f t="shared" si="1"/>
        <v>-1.353866833279818E-2</v>
      </c>
      <c r="H17">
        <v>626</v>
      </c>
      <c r="I17">
        <f t="shared" si="2"/>
        <v>-4.7433257707496429E-2</v>
      </c>
      <c r="K17">
        <v>24.25</v>
      </c>
      <c r="L17">
        <f t="shared" si="3"/>
        <v>-6.2047768868828696E-3</v>
      </c>
    </row>
    <row r="18" spans="1:12" x14ac:dyDescent="0.3">
      <c r="A18" s="5">
        <v>44222</v>
      </c>
      <c r="B18">
        <v>617</v>
      </c>
      <c r="C18">
        <f t="shared" si="0"/>
        <v>-3.2467560988699812E-3</v>
      </c>
      <c r="E18">
        <v>40.35</v>
      </c>
      <c r="F18">
        <f t="shared" si="1"/>
        <v>0</v>
      </c>
      <c r="H18">
        <v>597</v>
      </c>
      <c r="I18">
        <f t="shared" si="2"/>
        <v>0</v>
      </c>
      <c r="K18">
        <v>24.1</v>
      </c>
      <c r="L18">
        <f t="shared" si="3"/>
        <v>4.1407926660313871E-3</v>
      </c>
    </row>
    <row r="19" spans="1:12" x14ac:dyDescent="0.3">
      <c r="A19" s="5">
        <v>44223</v>
      </c>
      <c r="B19">
        <v>615</v>
      </c>
      <c r="C19">
        <f t="shared" si="0"/>
        <v>-2.3027333271310235E-2</v>
      </c>
      <c r="E19">
        <v>40.35</v>
      </c>
      <c r="F19">
        <f t="shared" si="1"/>
        <v>-2.4813908513855094E-3</v>
      </c>
      <c r="H19">
        <v>597</v>
      </c>
      <c r="I19">
        <f t="shared" si="2"/>
        <v>-3.4074846884502526E-2</v>
      </c>
      <c r="K19">
        <v>24.2</v>
      </c>
      <c r="L19">
        <f t="shared" si="3"/>
        <v>-8.2988028146950658E-3</v>
      </c>
    </row>
    <row r="20" spans="1:12" x14ac:dyDescent="0.3">
      <c r="A20" s="5">
        <v>44224</v>
      </c>
      <c r="B20">
        <v>601</v>
      </c>
      <c r="C20">
        <f t="shared" si="0"/>
        <v>-1.6778917129109366E-2</v>
      </c>
      <c r="E20">
        <v>40.25</v>
      </c>
      <c r="F20">
        <f t="shared" si="1"/>
        <v>-2.4875634718017465E-3</v>
      </c>
      <c r="H20">
        <v>577</v>
      </c>
      <c r="I20">
        <f t="shared" si="2"/>
        <v>-5.2128701885330994E-3</v>
      </c>
      <c r="K20">
        <v>24</v>
      </c>
      <c r="L20">
        <f t="shared" si="3"/>
        <v>-1.6807118316381174E-2</v>
      </c>
    </row>
    <row r="21" spans="1:12" x14ac:dyDescent="0.3">
      <c r="A21" s="5">
        <v>44225</v>
      </c>
      <c r="B21">
        <v>591</v>
      </c>
      <c r="C21">
        <f t="shared" si="0"/>
        <v>3.3280941765497153E-2</v>
      </c>
      <c r="E21">
        <v>40.15</v>
      </c>
      <c r="F21">
        <f t="shared" si="1"/>
        <v>1.6059641017345399E-2</v>
      </c>
      <c r="H21">
        <v>574</v>
      </c>
      <c r="I21">
        <f t="shared" si="2"/>
        <v>-1.7436796048268398E-3</v>
      </c>
      <c r="K21">
        <v>23.6</v>
      </c>
      <c r="L21">
        <f t="shared" si="3"/>
        <v>1.2631746905900564E-2</v>
      </c>
    </row>
    <row r="22" spans="1:12" x14ac:dyDescent="0.3">
      <c r="A22" s="5">
        <v>44228</v>
      </c>
      <c r="B22">
        <v>611</v>
      </c>
      <c r="C22">
        <f t="shared" si="0"/>
        <v>3.3792434975262207E-2</v>
      </c>
      <c r="E22">
        <v>40.799999999999997</v>
      </c>
      <c r="F22">
        <f t="shared" si="1"/>
        <v>-1.2262417232441851E-3</v>
      </c>
      <c r="H22">
        <v>573</v>
      </c>
      <c r="I22">
        <f t="shared" si="2"/>
        <v>3.9354950350610256E-2</v>
      </c>
      <c r="K22">
        <v>23.9</v>
      </c>
      <c r="L22">
        <f t="shared" si="3"/>
        <v>8.3333815591444607E-3</v>
      </c>
    </row>
    <row r="23" spans="1:12" x14ac:dyDescent="0.3">
      <c r="A23" s="5">
        <v>44229</v>
      </c>
      <c r="B23">
        <v>632</v>
      </c>
      <c r="C23">
        <f t="shared" si="0"/>
        <v>-3.1695747612790672E-3</v>
      </c>
      <c r="E23">
        <v>40.75</v>
      </c>
      <c r="F23">
        <f t="shared" si="1"/>
        <v>-4.9200591254498702E-3</v>
      </c>
      <c r="H23">
        <v>596</v>
      </c>
      <c r="I23">
        <f t="shared" si="2"/>
        <v>-5.0462680676242721E-3</v>
      </c>
      <c r="K23">
        <v>24.1</v>
      </c>
      <c r="L23">
        <f t="shared" si="3"/>
        <v>-6.2435166396851592E-3</v>
      </c>
    </row>
    <row r="24" spans="1:12" x14ac:dyDescent="0.3">
      <c r="A24" s="5">
        <v>44230</v>
      </c>
      <c r="B24">
        <v>630</v>
      </c>
      <c r="C24">
        <f t="shared" si="0"/>
        <v>-4.7732787526576599E-3</v>
      </c>
      <c r="E24">
        <v>40.549999999999997</v>
      </c>
      <c r="F24">
        <f t="shared" si="1"/>
        <v>-3.7059955943175358E-3</v>
      </c>
      <c r="H24">
        <v>593</v>
      </c>
      <c r="I24">
        <f t="shared" si="2"/>
        <v>-1.7007212647233112E-2</v>
      </c>
      <c r="K24">
        <v>23.95</v>
      </c>
      <c r="L24">
        <f t="shared" si="3"/>
        <v>2.0855064910213611E-3</v>
      </c>
    </row>
    <row r="25" spans="1:12" x14ac:dyDescent="0.3">
      <c r="A25" s="5">
        <v>44231</v>
      </c>
      <c r="B25">
        <v>627</v>
      </c>
      <c r="C25">
        <f t="shared" si="0"/>
        <v>7.9428535139367314E-3</v>
      </c>
      <c r="E25">
        <v>40.4</v>
      </c>
      <c r="F25">
        <f t="shared" si="1"/>
        <v>1.1077036338907624E-2</v>
      </c>
      <c r="H25">
        <v>583</v>
      </c>
      <c r="I25">
        <f t="shared" si="2"/>
        <v>8.539761548134581E-3</v>
      </c>
      <c r="K25">
        <v>24</v>
      </c>
      <c r="L25">
        <f t="shared" si="3"/>
        <v>4.158010148663677E-3</v>
      </c>
    </row>
    <row r="26" spans="1:12" x14ac:dyDescent="0.3">
      <c r="A26" s="5">
        <v>44232</v>
      </c>
      <c r="B26">
        <v>632</v>
      </c>
      <c r="C26">
        <f t="shared" si="0"/>
        <v>4.7885596039005121E-2</v>
      </c>
      <c r="E26">
        <v>40.85</v>
      </c>
      <c r="F26">
        <f t="shared" si="1"/>
        <v>9.744291474678141E-3</v>
      </c>
      <c r="H26">
        <v>588</v>
      </c>
      <c r="I26">
        <f t="shared" si="2"/>
        <v>5.7819570888826236E-2</v>
      </c>
      <c r="K26">
        <v>24.1</v>
      </c>
      <c r="L26">
        <f t="shared" si="3"/>
        <v>2.4591403137322113E-2</v>
      </c>
    </row>
    <row r="27" spans="1:12" x14ac:dyDescent="0.3">
      <c r="A27" s="5">
        <v>44244</v>
      </c>
      <c r="B27">
        <v>663</v>
      </c>
      <c r="C27">
        <f t="shared" si="0"/>
        <v>-4.5351551653912622E-3</v>
      </c>
      <c r="E27">
        <v>41.25</v>
      </c>
      <c r="F27">
        <f t="shared" si="1"/>
        <v>2.4213086890103454E-3</v>
      </c>
      <c r="H27">
        <v>623</v>
      </c>
      <c r="I27">
        <f t="shared" si="2"/>
        <v>-1.781423627512704E-2</v>
      </c>
      <c r="K27">
        <v>24.7</v>
      </c>
      <c r="L27">
        <f t="shared" si="3"/>
        <v>8.0645598367304946E-3</v>
      </c>
    </row>
    <row r="28" spans="1:12" x14ac:dyDescent="0.3">
      <c r="A28" s="5">
        <v>44245</v>
      </c>
      <c r="B28">
        <v>660</v>
      </c>
      <c r="C28">
        <f t="shared" si="0"/>
        <v>-1.2195273093818243E-2</v>
      </c>
      <c r="E28">
        <v>41.35</v>
      </c>
      <c r="F28">
        <f t="shared" si="1"/>
        <v>6.0277457975172451E-3</v>
      </c>
      <c r="H28">
        <v>612</v>
      </c>
      <c r="I28">
        <f t="shared" si="2"/>
        <v>-4.9140148024290403E-3</v>
      </c>
      <c r="K28">
        <v>24.9</v>
      </c>
      <c r="L28">
        <f t="shared" si="3"/>
        <v>0</v>
      </c>
    </row>
    <row r="29" spans="1:12" x14ac:dyDescent="0.3">
      <c r="A29" s="5">
        <v>44246</v>
      </c>
      <c r="B29">
        <v>652</v>
      </c>
      <c r="C29">
        <f t="shared" si="0"/>
        <v>-3.0721990369701403E-3</v>
      </c>
      <c r="E29">
        <v>41.6</v>
      </c>
      <c r="F29">
        <f t="shared" si="1"/>
        <v>4.7961722634930135E-3</v>
      </c>
      <c r="H29">
        <v>609</v>
      </c>
      <c r="I29">
        <f t="shared" si="2"/>
        <v>1.7901210329240302E-2</v>
      </c>
      <c r="K29">
        <v>24.9</v>
      </c>
      <c r="L29">
        <f t="shared" si="3"/>
        <v>-2.0100509280241118E-3</v>
      </c>
    </row>
    <row r="30" spans="1:12" x14ac:dyDescent="0.3">
      <c r="A30" s="5">
        <v>44249</v>
      </c>
      <c r="B30">
        <v>650</v>
      </c>
      <c r="C30">
        <f t="shared" si="0"/>
        <v>-1.394290596901275E-2</v>
      </c>
      <c r="E30">
        <v>41.8</v>
      </c>
      <c r="F30">
        <f t="shared" si="1"/>
        <v>1.543057322664591E-2</v>
      </c>
      <c r="H30">
        <v>620</v>
      </c>
      <c r="I30">
        <f t="shared" si="2"/>
        <v>2.7050177533026042E-2</v>
      </c>
      <c r="K30">
        <v>24.85</v>
      </c>
      <c r="L30">
        <f t="shared" si="3"/>
        <v>1.5968403178730984E-2</v>
      </c>
    </row>
    <row r="31" spans="1:12" x14ac:dyDescent="0.3">
      <c r="A31" s="5">
        <v>44250</v>
      </c>
      <c r="B31">
        <v>641</v>
      </c>
      <c r="C31">
        <f t="shared" si="0"/>
        <v>-2.5277807184268541E-2</v>
      </c>
      <c r="E31">
        <v>42.45</v>
      </c>
      <c r="F31">
        <f t="shared" si="1"/>
        <v>2.3529422620266142E-3</v>
      </c>
      <c r="H31">
        <v>637</v>
      </c>
      <c r="I31">
        <f t="shared" si="2"/>
        <v>-4.0037373059837303E-2</v>
      </c>
      <c r="K31">
        <v>25.25</v>
      </c>
      <c r="L31">
        <f t="shared" si="3"/>
        <v>3.9525743158233418E-3</v>
      </c>
    </row>
    <row r="32" spans="1:12" x14ac:dyDescent="0.3">
      <c r="A32" s="5">
        <v>44251</v>
      </c>
      <c r="B32">
        <v>625</v>
      </c>
      <c r="C32">
        <f t="shared" si="0"/>
        <v>1.5873349156290163E-2</v>
      </c>
      <c r="E32">
        <v>42.55</v>
      </c>
      <c r="F32">
        <f t="shared" si="1"/>
        <v>8.1919709145881585E-3</v>
      </c>
      <c r="H32">
        <v>612</v>
      </c>
      <c r="I32">
        <f t="shared" si="2"/>
        <v>3.2626456348163694E-3</v>
      </c>
      <c r="K32">
        <v>25.35</v>
      </c>
      <c r="L32">
        <f t="shared" si="3"/>
        <v>1.5655897072552844E-2</v>
      </c>
    </row>
    <row r="33" spans="1:12" x14ac:dyDescent="0.3">
      <c r="A33" s="5">
        <v>44252</v>
      </c>
      <c r="B33">
        <v>635</v>
      </c>
      <c r="C33">
        <f t="shared" si="0"/>
        <v>-4.6745012823377181E-2</v>
      </c>
      <c r="E33">
        <v>42.9</v>
      </c>
      <c r="F33">
        <f t="shared" si="1"/>
        <v>-2.1202207650602937E-2</v>
      </c>
      <c r="H33">
        <v>614</v>
      </c>
      <c r="I33">
        <f t="shared" si="2"/>
        <v>-3.4800529149417024E-2</v>
      </c>
      <c r="K33">
        <v>25.75</v>
      </c>
      <c r="L33">
        <f t="shared" si="3"/>
        <v>-1.9608471388376313E-2</v>
      </c>
    </row>
    <row r="34" spans="1:12" x14ac:dyDescent="0.3">
      <c r="A34" s="5">
        <v>44253</v>
      </c>
      <c r="B34">
        <v>606</v>
      </c>
      <c r="C34">
        <f t="shared" si="0"/>
        <v>4.9382816405825767E-3</v>
      </c>
      <c r="E34">
        <v>42</v>
      </c>
      <c r="F34">
        <f t="shared" si="1"/>
        <v>2.3781224049674193E-3</v>
      </c>
      <c r="H34">
        <v>593</v>
      </c>
      <c r="I34">
        <f t="shared" si="2"/>
        <v>-1.7007212647233112E-2</v>
      </c>
      <c r="K34">
        <v>25.25</v>
      </c>
      <c r="L34">
        <f t="shared" si="3"/>
        <v>-3.9682591756206222E-3</v>
      </c>
    </row>
    <row r="35" spans="1:12" x14ac:dyDescent="0.3">
      <c r="A35" s="5">
        <v>44257</v>
      </c>
      <c r="B35">
        <v>609</v>
      </c>
      <c r="C35">
        <f t="shared" si="0"/>
        <v>2.1121825029282504E-2</v>
      </c>
      <c r="E35">
        <v>42.1</v>
      </c>
      <c r="F35">
        <f t="shared" si="1"/>
        <v>1.0632114331047333E-2</v>
      </c>
      <c r="H35">
        <v>583</v>
      </c>
      <c r="I35">
        <f t="shared" si="2"/>
        <v>1.5319448533513242E-2</v>
      </c>
      <c r="K35">
        <v>25.15</v>
      </c>
      <c r="L35">
        <f t="shared" si="3"/>
        <v>3.9682591756206699E-3</v>
      </c>
    </row>
    <row r="36" spans="1:12" x14ac:dyDescent="0.3">
      <c r="A36" s="5">
        <v>44258</v>
      </c>
      <c r="B36">
        <v>622</v>
      </c>
      <c r="C36">
        <f t="shared" si="0"/>
        <v>-3.4345158203971861E-2</v>
      </c>
      <c r="E36">
        <v>42.55</v>
      </c>
      <c r="F36">
        <f t="shared" si="1"/>
        <v>-1.1757790890119504E-3</v>
      </c>
      <c r="H36">
        <v>592</v>
      </c>
      <c r="I36">
        <f t="shared" si="2"/>
        <v>-2.9136594086655254E-2</v>
      </c>
      <c r="K36">
        <v>25.25</v>
      </c>
      <c r="L36">
        <f t="shared" si="3"/>
        <v>-5.9583095836305234E-3</v>
      </c>
    </row>
    <row r="37" spans="1:12" x14ac:dyDescent="0.3">
      <c r="A37" s="5">
        <v>44259</v>
      </c>
      <c r="B37">
        <v>601</v>
      </c>
      <c r="C37">
        <f t="shared" si="0"/>
        <v>0</v>
      </c>
      <c r="E37">
        <v>42.5</v>
      </c>
      <c r="F37">
        <f t="shared" si="1"/>
        <v>0</v>
      </c>
      <c r="H37">
        <v>575</v>
      </c>
      <c r="I37">
        <f t="shared" si="2"/>
        <v>-1.9315789299291522E-2</v>
      </c>
      <c r="K37">
        <v>25.1</v>
      </c>
      <c r="L37">
        <f t="shared" si="3"/>
        <v>-1.9940186068643953E-3</v>
      </c>
    </row>
    <row r="38" spans="1:12" x14ac:dyDescent="0.3">
      <c r="A38" s="5">
        <v>44260</v>
      </c>
      <c r="B38">
        <v>601</v>
      </c>
      <c r="C38">
        <f t="shared" si="0"/>
        <v>-5.0041805845758387E-3</v>
      </c>
      <c r="E38">
        <v>42.5</v>
      </c>
      <c r="F38">
        <f t="shared" si="1"/>
        <v>3.523198007316878E-3</v>
      </c>
      <c r="H38">
        <v>564</v>
      </c>
      <c r="I38">
        <f t="shared" si="2"/>
        <v>-3.0605449076077706E-2</v>
      </c>
      <c r="K38">
        <v>25.05</v>
      </c>
      <c r="L38">
        <f t="shared" si="3"/>
        <v>3.9840690148742917E-3</v>
      </c>
    </row>
    <row r="39" spans="1:12" x14ac:dyDescent="0.3">
      <c r="A39" s="5">
        <v>44263</v>
      </c>
      <c r="B39">
        <v>598</v>
      </c>
      <c r="C39">
        <f t="shared" si="0"/>
        <v>-5.0293484050019733E-3</v>
      </c>
      <c r="E39">
        <v>42.65</v>
      </c>
      <c r="F39">
        <f t="shared" si="1"/>
        <v>1.7432167168671017E-2</v>
      </c>
      <c r="H39">
        <v>547</v>
      </c>
      <c r="I39">
        <f t="shared" si="2"/>
        <v>-2.2182055525974641E-2</v>
      </c>
      <c r="K39">
        <v>25.15</v>
      </c>
      <c r="L39">
        <f t="shared" si="3"/>
        <v>2.163309535542585E-2</v>
      </c>
    </row>
    <row r="40" spans="1:12" x14ac:dyDescent="0.3">
      <c r="A40" s="5">
        <v>44264</v>
      </c>
      <c r="B40">
        <v>595</v>
      </c>
      <c r="C40">
        <f t="shared" si="0"/>
        <v>3.3557078469723151E-3</v>
      </c>
      <c r="E40">
        <v>43.4</v>
      </c>
      <c r="F40">
        <f t="shared" si="1"/>
        <v>-9.2593254127967123E-3</v>
      </c>
      <c r="H40">
        <v>535</v>
      </c>
      <c r="I40">
        <f t="shared" si="2"/>
        <v>-1.8709079358117313E-3</v>
      </c>
      <c r="K40">
        <v>25.7</v>
      </c>
      <c r="L40">
        <f t="shared" si="3"/>
        <v>1.160554612030789E-2</v>
      </c>
    </row>
    <row r="41" spans="1:12" x14ac:dyDescent="0.3">
      <c r="A41" s="5">
        <v>44265</v>
      </c>
      <c r="B41">
        <v>597</v>
      </c>
      <c r="C41">
        <f t="shared" si="0"/>
        <v>1.9901154317295021E-2</v>
      </c>
      <c r="E41">
        <v>43</v>
      </c>
      <c r="F41">
        <f t="shared" si="1"/>
        <v>-3.4944706497735891E-3</v>
      </c>
      <c r="H41">
        <v>534</v>
      </c>
      <c r="I41">
        <f t="shared" si="2"/>
        <v>5.6429892186246132E-2</v>
      </c>
      <c r="K41">
        <v>26</v>
      </c>
      <c r="L41">
        <f t="shared" si="3"/>
        <v>-3.8535693159900777E-3</v>
      </c>
    </row>
    <row r="42" spans="1:12" x14ac:dyDescent="0.3">
      <c r="A42" s="5">
        <v>44266</v>
      </c>
      <c r="B42">
        <v>609</v>
      </c>
      <c r="C42">
        <f t="shared" si="0"/>
        <v>8.1766604372455389E-3</v>
      </c>
      <c r="E42">
        <v>42.85</v>
      </c>
      <c r="F42">
        <f t="shared" si="1"/>
        <v>-3.5067248092098551E-3</v>
      </c>
      <c r="H42">
        <v>565</v>
      </c>
      <c r="I42">
        <f t="shared" si="2"/>
        <v>1.2313260233356887E-2</v>
      </c>
      <c r="K42">
        <v>25.9</v>
      </c>
      <c r="L42">
        <f t="shared" si="3"/>
        <v>1.9286409064056863E-3</v>
      </c>
    </row>
    <row r="43" spans="1:12" x14ac:dyDescent="0.3">
      <c r="A43" s="5">
        <v>44267</v>
      </c>
      <c r="B43">
        <v>614</v>
      </c>
      <c r="C43">
        <f t="shared" si="0"/>
        <v>-4.8979689755471421E-3</v>
      </c>
      <c r="E43">
        <v>42.7</v>
      </c>
      <c r="F43">
        <f t="shared" si="1"/>
        <v>-8.23049913651548E-3</v>
      </c>
      <c r="H43">
        <v>572</v>
      </c>
      <c r="I43">
        <f t="shared" si="2"/>
        <v>1.3889112160667093E-2</v>
      </c>
      <c r="K43">
        <v>25.95</v>
      </c>
      <c r="L43">
        <f t="shared" si="3"/>
        <v>5.7637047167501338E-3</v>
      </c>
    </row>
    <row r="44" spans="1:12" x14ac:dyDescent="0.3">
      <c r="A44" s="5">
        <v>44270</v>
      </c>
      <c r="B44">
        <v>611</v>
      </c>
      <c r="C44">
        <f t="shared" si="0"/>
        <v>3.267976764616013E-3</v>
      </c>
      <c r="E44">
        <v>42.35</v>
      </c>
      <c r="F44">
        <f t="shared" si="1"/>
        <v>5.8858321772613503E-3</v>
      </c>
      <c r="H44">
        <v>580</v>
      </c>
      <c r="I44">
        <f t="shared" si="2"/>
        <v>-1.7256259674697252E-3</v>
      </c>
      <c r="K44">
        <v>26.1</v>
      </c>
      <c r="L44">
        <f t="shared" si="3"/>
        <v>3.8240964384032546E-3</v>
      </c>
    </row>
    <row r="45" spans="1:12" x14ac:dyDescent="0.3">
      <c r="A45" s="5">
        <v>44271</v>
      </c>
      <c r="B45">
        <v>613</v>
      </c>
      <c r="C45">
        <f t="shared" si="0"/>
        <v>-1.4790738001396497E-2</v>
      </c>
      <c r="E45">
        <v>42.6</v>
      </c>
      <c r="F45">
        <f t="shared" si="1"/>
        <v>5.8513917684640867E-3</v>
      </c>
      <c r="H45">
        <v>579</v>
      </c>
      <c r="I45">
        <f t="shared" si="2"/>
        <v>-1.9181058851843888E-2</v>
      </c>
      <c r="K45">
        <v>26.2</v>
      </c>
      <c r="L45">
        <f t="shared" si="3"/>
        <v>-7.6628727455691371E-3</v>
      </c>
    </row>
    <row r="46" spans="1:12" x14ac:dyDescent="0.3">
      <c r="A46" s="5">
        <v>44272</v>
      </c>
      <c r="B46">
        <v>604</v>
      </c>
      <c r="C46">
        <f t="shared" si="0"/>
        <v>-3.3167526259939265E-3</v>
      </c>
      <c r="E46">
        <v>42.85</v>
      </c>
      <c r="F46">
        <f t="shared" si="1"/>
        <v>5.817352065913264E-3</v>
      </c>
      <c r="H46">
        <v>568</v>
      </c>
      <c r="I46">
        <f t="shared" si="2"/>
        <v>-1.5971945566052224E-2</v>
      </c>
      <c r="K46">
        <v>26</v>
      </c>
      <c r="L46">
        <f t="shared" si="3"/>
        <v>3.8387763071656669E-3</v>
      </c>
    </row>
    <row r="47" spans="1:12" x14ac:dyDescent="0.3">
      <c r="A47" s="5">
        <v>44273</v>
      </c>
      <c r="B47">
        <v>602</v>
      </c>
      <c r="C47">
        <f t="shared" si="0"/>
        <v>-1.8441427902722792E-2</v>
      </c>
      <c r="E47">
        <v>43.1</v>
      </c>
      <c r="F47">
        <f t="shared" si="1"/>
        <v>-9.3240768751231776E-3</v>
      </c>
      <c r="H47">
        <v>559</v>
      </c>
      <c r="I47">
        <f t="shared" si="2"/>
        <v>-1.260142687800382E-2</v>
      </c>
      <c r="K47">
        <v>26.1</v>
      </c>
      <c r="L47">
        <f t="shared" si="3"/>
        <v>-1.9175461292718174E-3</v>
      </c>
    </row>
    <row r="48" spans="1:12" x14ac:dyDescent="0.3">
      <c r="A48" s="5">
        <v>44274</v>
      </c>
      <c r="B48">
        <v>591</v>
      </c>
      <c r="C48">
        <f t="shared" si="0"/>
        <v>3.3783815916271906E-3</v>
      </c>
      <c r="E48">
        <v>42.7</v>
      </c>
      <c r="F48">
        <f t="shared" si="1"/>
        <v>7.0085170885560266E-2</v>
      </c>
      <c r="H48">
        <v>552</v>
      </c>
      <c r="I48">
        <f t="shared" si="2"/>
        <v>1.9731581862595049E-2</v>
      </c>
      <c r="K48">
        <v>26.05</v>
      </c>
      <c r="L48">
        <f t="shared" si="3"/>
        <v>-3.8461585874783868E-3</v>
      </c>
    </row>
    <row r="49" spans="1:12" x14ac:dyDescent="0.3">
      <c r="A49" s="5">
        <v>44277</v>
      </c>
      <c r="B49">
        <v>593</v>
      </c>
      <c r="C49">
        <f t="shared" si="0"/>
        <v>1.6849203649194455E-3</v>
      </c>
      <c r="E49">
        <v>45.8</v>
      </c>
      <c r="F49">
        <f t="shared" si="1"/>
        <v>-2.1857932199800967E-3</v>
      </c>
      <c r="H49">
        <v>563</v>
      </c>
      <c r="I49">
        <f t="shared" si="2"/>
        <v>-1.6114941392406587E-2</v>
      </c>
      <c r="K49">
        <v>25.95</v>
      </c>
      <c r="L49">
        <f t="shared" si="3"/>
        <v>-1.928640906405597E-3</v>
      </c>
    </row>
    <row r="50" spans="1:12" x14ac:dyDescent="0.3">
      <c r="A50" s="5">
        <v>44278</v>
      </c>
      <c r="B50">
        <v>594</v>
      </c>
      <c r="C50">
        <f t="shared" si="0"/>
        <v>-3.077165866675366E-2</v>
      </c>
      <c r="E50">
        <v>45.7</v>
      </c>
      <c r="F50">
        <f t="shared" si="1"/>
        <v>-3.2876741941918609E-3</v>
      </c>
      <c r="H50">
        <v>554</v>
      </c>
      <c r="I50">
        <f t="shared" si="2"/>
        <v>-3.6166404701885504E-3</v>
      </c>
      <c r="K50">
        <v>25.9</v>
      </c>
      <c r="L50">
        <f t="shared" si="3"/>
        <v>3.8535693159899723E-3</v>
      </c>
    </row>
    <row r="51" spans="1:12" x14ac:dyDescent="0.3">
      <c r="A51" s="5">
        <v>44279</v>
      </c>
      <c r="B51">
        <v>576</v>
      </c>
      <c r="C51">
        <f t="shared" si="0"/>
        <v>-1.7376198985408486E-3</v>
      </c>
      <c r="E51">
        <v>45.55</v>
      </c>
      <c r="F51">
        <f t="shared" si="1"/>
        <v>0</v>
      </c>
      <c r="H51">
        <v>552</v>
      </c>
      <c r="I51">
        <f t="shared" si="2"/>
        <v>-1.8282044837449069E-2</v>
      </c>
      <c r="K51">
        <v>26</v>
      </c>
      <c r="L51">
        <f t="shared" si="3"/>
        <v>1.9212301778938723E-3</v>
      </c>
    </row>
    <row r="52" spans="1:12" x14ac:dyDescent="0.3">
      <c r="A52" s="5">
        <v>44280</v>
      </c>
      <c r="B52">
        <v>575</v>
      </c>
      <c r="C52">
        <f t="shared" si="0"/>
        <v>2.5752496102414764E-2</v>
      </c>
      <c r="E52">
        <v>45.55</v>
      </c>
      <c r="F52">
        <f t="shared" si="1"/>
        <v>1.3086337242893918E-2</v>
      </c>
      <c r="H52">
        <v>542</v>
      </c>
      <c r="I52">
        <f t="shared" si="2"/>
        <v>3.0883471715452863E-2</v>
      </c>
      <c r="K52">
        <v>26.05</v>
      </c>
      <c r="L52">
        <f t="shared" si="3"/>
        <v>5.7416425676751828E-3</v>
      </c>
    </row>
    <row r="53" spans="1:12" x14ac:dyDescent="0.3">
      <c r="A53" s="5">
        <v>44281</v>
      </c>
      <c r="B53">
        <v>590</v>
      </c>
      <c r="C53">
        <f t="shared" si="0"/>
        <v>1.5139061215684306E-2</v>
      </c>
      <c r="E53">
        <v>46.15</v>
      </c>
      <c r="F53">
        <f t="shared" si="1"/>
        <v>7.5553516444494028E-3</v>
      </c>
      <c r="H53">
        <v>559</v>
      </c>
      <c r="I53">
        <f t="shared" si="2"/>
        <v>-8.984786407815297E-3</v>
      </c>
      <c r="K53">
        <v>26.2</v>
      </c>
      <c r="L53">
        <f t="shared" si="3"/>
        <v>0</v>
      </c>
    </row>
    <row r="54" spans="1:12" x14ac:dyDescent="0.3">
      <c r="A54" s="5">
        <v>44284</v>
      </c>
      <c r="B54">
        <v>599</v>
      </c>
      <c r="C54">
        <f t="shared" si="0"/>
        <v>-3.3444847228472486E-3</v>
      </c>
      <c r="E54">
        <v>46.5</v>
      </c>
      <c r="F54">
        <f t="shared" si="1"/>
        <v>1.0746911297653593E-3</v>
      </c>
      <c r="H54">
        <v>554</v>
      </c>
      <c r="I54">
        <f t="shared" si="2"/>
        <v>1.611494139240658E-2</v>
      </c>
      <c r="K54">
        <v>26.2</v>
      </c>
      <c r="L54">
        <f t="shared" si="3"/>
        <v>0</v>
      </c>
    </row>
    <row r="55" spans="1:12" x14ac:dyDescent="0.3">
      <c r="A55" s="5">
        <v>44285</v>
      </c>
      <c r="B55">
        <v>597</v>
      </c>
      <c r="C55">
        <f t="shared" si="0"/>
        <v>-1.6892293564505636E-2</v>
      </c>
      <c r="E55">
        <v>46.55</v>
      </c>
      <c r="F55">
        <f t="shared" si="1"/>
        <v>5.35619920052489E-3</v>
      </c>
      <c r="H55">
        <v>563</v>
      </c>
      <c r="I55">
        <f t="shared" si="2"/>
        <v>-1.7921626617355562E-2</v>
      </c>
      <c r="K55">
        <v>26.2</v>
      </c>
      <c r="L55">
        <f t="shared" si="3"/>
        <v>-3.8240964384033942E-3</v>
      </c>
    </row>
    <row r="56" spans="1:12" x14ac:dyDescent="0.3">
      <c r="A56" s="5">
        <v>44286</v>
      </c>
      <c r="B56">
        <v>587</v>
      </c>
      <c r="C56">
        <f t="shared" si="0"/>
        <v>2.52326254807245E-2</v>
      </c>
      <c r="E56">
        <v>46.8</v>
      </c>
      <c r="F56">
        <f t="shared" si="1"/>
        <v>-2.1390382487493074E-3</v>
      </c>
      <c r="H56">
        <v>553</v>
      </c>
      <c r="I56">
        <f t="shared" si="2"/>
        <v>0</v>
      </c>
      <c r="K56">
        <v>26.1</v>
      </c>
      <c r="L56">
        <f t="shared" si="3"/>
        <v>0</v>
      </c>
    </row>
    <row r="57" spans="1:12" x14ac:dyDescent="0.3">
      <c r="A57" s="5">
        <v>44287</v>
      </c>
      <c r="B57">
        <v>602</v>
      </c>
      <c r="C57">
        <f t="shared" si="0"/>
        <v>1.3201511858535981E-2</v>
      </c>
      <c r="E57">
        <v>46.7</v>
      </c>
      <c r="F57">
        <f t="shared" si="1"/>
        <v>3.206844009579591E-3</v>
      </c>
      <c r="H57">
        <v>553</v>
      </c>
      <c r="I57">
        <f t="shared" si="2"/>
        <v>1.6143848371356205E-2</v>
      </c>
      <c r="K57">
        <v>26.1</v>
      </c>
      <c r="L57">
        <f t="shared" si="3"/>
        <v>0</v>
      </c>
    </row>
    <row r="58" spans="1:12" x14ac:dyDescent="0.3">
      <c r="A58" s="5">
        <v>44293</v>
      </c>
      <c r="B58">
        <v>610</v>
      </c>
      <c r="C58">
        <f t="shared" si="0"/>
        <v>0</v>
      </c>
      <c r="E58">
        <v>46.85</v>
      </c>
      <c r="F58">
        <f t="shared" si="1"/>
        <v>-1.0678057608302118E-3</v>
      </c>
      <c r="H58">
        <v>562</v>
      </c>
      <c r="I58">
        <f t="shared" si="2"/>
        <v>1.4134510934904716E-2</v>
      </c>
      <c r="K58">
        <v>26.1</v>
      </c>
      <c r="L58">
        <f t="shared" si="3"/>
        <v>1.913876182283976E-3</v>
      </c>
    </row>
    <row r="59" spans="1:12" x14ac:dyDescent="0.3">
      <c r="A59" s="5">
        <v>44294</v>
      </c>
      <c r="B59">
        <v>610</v>
      </c>
      <c r="C59">
        <f t="shared" si="0"/>
        <v>4.9059787688544056E-3</v>
      </c>
      <c r="E59">
        <v>46.8</v>
      </c>
      <c r="F59">
        <f t="shared" si="1"/>
        <v>2.1344725286326196E-3</v>
      </c>
      <c r="H59">
        <v>570</v>
      </c>
      <c r="I59">
        <f t="shared" si="2"/>
        <v>2.9388458999500704E-2</v>
      </c>
      <c r="K59">
        <v>26.15</v>
      </c>
      <c r="L59">
        <f t="shared" si="3"/>
        <v>1.9102202561192452E-3</v>
      </c>
    </row>
    <row r="60" spans="1:12" x14ac:dyDescent="0.3">
      <c r="A60" s="5">
        <v>44295</v>
      </c>
      <c r="B60">
        <v>613</v>
      </c>
      <c r="C60">
        <f t="shared" si="0"/>
        <v>-4.9059787688545183E-3</v>
      </c>
      <c r="E60">
        <v>46.9</v>
      </c>
      <c r="F60">
        <f t="shared" si="1"/>
        <v>-4.2735107773819378E-3</v>
      </c>
      <c r="H60">
        <v>587</v>
      </c>
      <c r="I60">
        <f t="shared" si="2"/>
        <v>-1.5450951155718991E-2</v>
      </c>
      <c r="K60">
        <v>26.2</v>
      </c>
      <c r="L60">
        <f t="shared" si="3"/>
        <v>-1.9102202561192376E-3</v>
      </c>
    </row>
    <row r="61" spans="1:12" x14ac:dyDescent="0.3">
      <c r="A61" s="5">
        <v>44298</v>
      </c>
      <c r="B61">
        <v>610</v>
      </c>
      <c r="C61">
        <f t="shared" si="0"/>
        <v>-8.23049913651548E-3</v>
      </c>
      <c r="E61">
        <v>46.7</v>
      </c>
      <c r="F61">
        <f t="shared" si="1"/>
        <v>3.206844009579591E-3</v>
      </c>
      <c r="H61">
        <v>578</v>
      </c>
      <c r="I61">
        <f t="shared" si="2"/>
        <v>-2.629424053268704E-2</v>
      </c>
      <c r="K61">
        <v>26.15</v>
      </c>
      <c r="L61">
        <f t="shared" si="3"/>
        <v>1.9102202561192452E-3</v>
      </c>
    </row>
    <row r="62" spans="1:12" x14ac:dyDescent="0.3">
      <c r="A62" s="5">
        <v>44299</v>
      </c>
      <c r="B62">
        <v>605</v>
      </c>
      <c r="C62">
        <f t="shared" si="0"/>
        <v>0</v>
      </c>
      <c r="E62">
        <v>46.85</v>
      </c>
      <c r="F62">
        <f t="shared" si="1"/>
        <v>7.4428839070784427E-3</v>
      </c>
      <c r="H62">
        <v>563</v>
      </c>
      <c r="I62">
        <f t="shared" si="2"/>
        <v>-1.2511333889107979E-2</v>
      </c>
      <c r="K62">
        <v>26.2</v>
      </c>
      <c r="L62">
        <f t="shared" si="3"/>
        <v>1.906578270581669E-3</v>
      </c>
    </row>
    <row r="63" spans="1:12" x14ac:dyDescent="0.3">
      <c r="A63" s="5">
        <v>44300</v>
      </c>
      <c r="B63">
        <v>605</v>
      </c>
      <c r="C63">
        <f t="shared" si="0"/>
        <v>1.1503824481484713E-2</v>
      </c>
      <c r="E63">
        <v>47.2</v>
      </c>
      <c r="F63">
        <f t="shared" si="1"/>
        <v>-4.2462908814512078E-3</v>
      </c>
      <c r="H63">
        <v>556</v>
      </c>
      <c r="I63">
        <f t="shared" si="2"/>
        <v>-1.8149318505677334E-2</v>
      </c>
      <c r="K63">
        <v>26.25</v>
      </c>
      <c r="L63">
        <f t="shared" si="3"/>
        <v>3.8022859497386999E-3</v>
      </c>
    </row>
    <row r="64" spans="1:12" x14ac:dyDescent="0.3">
      <c r="A64" s="5">
        <v>44301</v>
      </c>
      <c r="B64">
        <v>612</v>
      </c>
      <c r="C64">
        <f t="shared" si="0"/>
        <v>1.1372990172269981E-2</v>
      </c>
      <c r="E64">
        <v>47</v>
      </c>
      <c r="F64">
        <f t="shared" si="1"/>
        <v>1.8967902706810827E-2</v>
      </c>
      <c r="H64">
        <v>546</v>
      </c>
      <c r="I64">
        <f t="shared" si="2"/>
        <v>1.2739025777429712E-2</v>
      </c>
      <c r="K64">
        <v>26.35</v>
      </c>
      <c r="L64">
        <f t="shared" si="3"/>
        <v>2.0658011620421982E-2</v>
      </c>
    </row>
    <row r="65" spans="1:12" x14ac:dyDescent="0.3">
      <c r="A65" s="5">
        <v>44302</v>
      </c>
      <c r="B65">
        <v>619</v>
      </c>
      <c r="C65">
        <f t="shared" si="0"/>
        <v>-1.4646315517239189E-2</v>
      </c>
      <c r="E65">
        <v>47.9</v>
      </c>
      <c r="F65">
        <f t="shared" si="1"/>
        <v>2.2704793693757098E-2</v>
      </c>
      <c r="H65">
        <v>553</v>
      </c>
      <c r="I65">
        <f t="shared" si="2"/>
        <v>-3.6231923694202838E-3</v>
      </c>
      <c r="K65">
        <v>26.9</v>
      </c>
      <c r="L65">
        <f t="shared" si="3"/>
        <v>1.8570107472126892E-3</v>
      </c>
    </row>
    <row r="66" spans="1:12" x14ac:dyDescent="0.3">
      <c r="A66" s="5">
        <v>44305</v>
      </c>
      <c r="B66">
        <v>610</v>
      </c>
      <c r="C66">
        <f t="shared" si="0"/>
        <v>-1.1541760440171458E-2</v>
      </c>
      <c r="E66">
        <v>49</v>
      </c>
      <c r="F66">
        <f t="shared" si="1"/>
        <v>2.8170876966696224E-2</v>
      </c>
      <c r="H66">
        <v>551</v>
      </c>
      <c r="I66">
        <f t="shared" si="2"/>
        <v>3.623192369420331E-3</v>
      </c>
      <c r="K66">
        <v>26.95</v>
      </c>
      <c r="L66">
        <f t="shared" si="3"/>
        <v>1.1070223754246893E-2</v>
      </c>
    </row>
    <row r="67" spans="1:12" x14ac:dyDescent="0.3">
      <c r="A67" s="5">
        <v>44306</v>
      </c>
      <c r="B67">
        <v>603</v>
      </c>
      <c r="C67">
        <f t="shared" ref="C67:C130" si="4">LN(B68/B67)</f>
        <v>-1.6597514183643968E-3</v>
      </c>
      <c r="E67">
        <v>50.4</v>
      </c>
      <c r="F67">
        <f t="shared" ref="F67:F130" si="5">LN(E68/E67)</f>
        <v>3.125254350410453E-2</v>
      </c>
      <c r="H67">
        <v>553</v>
      </c>
      <c r="I67">
        <f t="shared" ref="I67:I130" si="6">LN(H68/H67)</f>
        <v>3.2031208133675493E-2</v>
      </c>
      <c r="K67">
        <v>27.25</v>
      </c>
      <c r="L67">
        <f t="shared" ref="L67:L130" si="7">LN(K68/K67)</f>
        <v>-1.8365478073015034E-3</v>
      </c>
    </row>
    <row r="68" spans="1:12" x14ac:dyDescent="0.3">
      <c r="A68" s="5">
        <v>44307</v>
      </c>
      <c r="B68">
        <v>602</v>
      </c>
      <c r="C68">
        <f t="shared" si="4"/>
        <v>-1.6750810424815354E-2</v>
      </c>
      <c r="E68">
        <v>52</v>
      </c>
      <c r="F68">
        <f t="shared" si="5"/>
        <v>6.8736428351810958E-2</v>
      </c>
      <c r="H68">
        <v>571</v>
      </c>
      <c r="I68">
        <f t="shared" si="6"/>
        <v>-2.4823969728726237E-2</v>
      </c>
      <c r="K68">
        <v>27.2</v>
      </c>
      <c r="L68">
        <f t="shared" si="7"/>
        <v>-7.3801072976225337E-3</v>
      </c>
    </row>
    <row r="69" spans="1:12" x14ac:dyDescent="0.3">
      <c r="A69" s="5">
        <v>44308</v>
      </c>
      <c r="B69">
        <v>592</v>
      </c>
      <c r="C69">
        <f t="shared" si="4"/>
        <v>-1.6906174779074388E-3</v>
      </c>
      <c r="E69">
        <v>55.7</v>
      </c>
      <c r="F69">
        <f t="shared" si="5"/>
        <v>-2.9145961080802474E-2</v>
      </c>
      <c r="H69">
        <v>557</v>
      </c>
      <c r="I69">
        <f t="shared" si="6"/>
        <v>-1.994626418237903E-2</v>
      </c>
      <c r="K69">
        <v>27</v>
      </c>
      <c r="L69">
        <f t="shared" si="7"/>
        <v>-5.5710450494553601E-3</v>
      </c>
    </row>
    <row r="70" spans="1:12" x14ac:dyDescent="0.3">
      <c r="A70" s="5">
        <v>44309</v>
      </c>
      <c r="B70">
        <v>591</v>
      </c>
      <c r="C70">
        <f t="shared" si="4"/>
        <v>1.8441427902722931E-2</v>
      </c>
      <c r="E70">
        <v>54.1</v>
      </c>
      <c r="F70">
        <f t="shared" si="5"/>
        <v>-2.0542272300314038E-2</v>
      </c>
      <c r="H70">
        <v>546</v>
      </c>
      <c r="I70">
        <f t="shared" si="6"/>
        <v>1.4545711002378716E-2</v>
      </c>
      <c r="K70">
        <v>26.85</v>
      </c>
      <c r="L70">
        <f t="shared" si="7"/>
        <v>-1.8639334380627533E-3</v>
      </c>
    </row>
    <row r="71" spans="1:12" x14ac:dyDescent="0.3">
      <c r="A71" s="5">
        <v>44312</v>
      </c>
      <c r="B71">
        <v>602</v>
      </c>
      <c r="C71">
        <f t="shared" si="4"/>
        <v>1.3201511858535981E-2</v>
      </c>
      <c r="E71">
        <v>53</v>
      </c>
      <c r="F71">
        <f t="shared" si="5"/>
        <v>1.8850146957714257E-3</v>
      </c>
      <c r="H71">
        <v>554</v>
      </c>
      <c r="I71">
        <f t="shared" si="6"/>
        <v>1.077209698191104E-2</v>
      </c>
      <c r="K71">
        <v>26.8</v>
      </c>
      <c r="L71">
        <f t="shared" si="7"/>
        <v>7.4349784875179905E-3</v>
      </c>
    </row>
    <row r="72" spans="1:12" x14ac:dyDescent="0.3">
      <c r="A72" s="5">
        <v>44313</v>
      </c>
      <c r="B72">
        <v>610</v>
      </c>
      <c r="C72">
        <f t="shared" si="4"/>
        <v>0</v>
      </c>
      <c r="E72">
        <v>53.1</v>
      </c>
      <c r="F72">
        <f t="shared" si="5"/>
        <v>-7.5614727005764749E-3</v>
      </c>
      <c r="H72">
        <v>560</v>
      </c>
      <c r="I72">
        <f t="shared" si="6"/>
        <v>-8.9686699827603751E-3</v>
      </c>
      <c r="K72">
        <v>27</v>
      </c>
      <c r="L72">
        <f t="shared" si="7"/>
        <v>0</v>
      </c>
    </row>
    <row r="73" spans="1:12" x14ac:dyDescent="0.3">
      <c r="A73" s="5">
        <v>44314</v>
      </c>
      <c r="B73">
        <v>610</v>
      </c>
      <c r="C73">
        <f t="shared" si="4"/>
        <v>-1.3201511858535842E-2</v>
      </c>
      <c r="E73">
        <v>52.7</v>
      </c>
      <c r="F73">
        <f t="shared" si="5"/>
        <v>9.4429408002820875E-3</v>
      </c>
      <c r="H73">
        <v>555</v>
      </c>
      <c r="I73">
        <f t="shared" si="6"/>
        <v>-1.4519311324453268E-2</v>
      </c>
      <c r="K73">
        <v>27</v>
      </c>
      <c r="L73">
        <f t="shared" si="7"/>
        <v>-1.8535686493229438E-3</v>
      </c>
    </row>
    <row r="74" spans="1:12" x14ac:dyDescent="0.3">
      <c r="A74" s="5">
        <v>44315</v>
      </c>
      <c r="B74">
        <v>602</v>
      </c>
      <c r="C74">
        <f t="shared" si="4"/>
        <v>-3.327790092674691E-3</v>
      </c>
      <c r="E74">
        <v>53.2</v>
      </c>
      <c r="F74">
        <f t="shared" si="5"/>
        <v>-2.089344758827745E-2</v>
      </c>
      <c r="H74">
        <v>547</v>
      </c>
      <c r="I74">
        <f t="shared" si="6"/>
        <v>-7.3394824880457996E-3</v>
      </c>
      <c r="K74">
        <v>26.95</v>
      </c>
      <c r="L74">
        <f t="shared" si="7"/>
        <v>0</v>
      </c>
    </row>
    <row r="75" spans="1:12" x14ac:dyDescent="0.3">
      <c r="A75" s="5">
        <v>44319</v>
      </c>
      <c r="B75">
        <v>600</v>
      </c>
      <c r="C75">
        <f t="shared" si="4"/>
        <v>-2.0202707317519466E-2</v>
      </c>
      <c r="E75">
        <v>52.1</v>
      </c>
      <c r="F75">
        <f t="shared" si="5"/>
        <v>-1.7425416713859058E-2</v>
      </c>
      <c r="H75">
        <v>543</v>
      </c>
      <c r="I75">
        <f t="shared" si="6"/>
        <v>-3.9441732051296731E-2</v>
      </c>
      <c r="K75">
        <v>26.95</v>
      </c>
      <c r="L75">
        <f t="shared" si="7"/>
        <v>-1.3072081567352662E-2</v>
      </c>
    </row>
    <row r="76" spans="1:12" x14ac:dyDescent="0.3">
      <c r="A76" s="5">
        <v>44320</v>
      </c>
      <c r="B76">
        <v>588</v>
      </c>
      <c r="C76">
        <f t="shared" si="4"/>
        <v>5.0890695074712281E-3</v>
      </c>
      <c r="E76">
        <v>51.2</v>
      </c>
      <c r="F76">
        <f t="shared" si="5"/>
        <v>-1.972450534777859E-2</v>
      </c>
      <c r="H76">
        <v>522</v>
      </c>
      <c r="I76">
        <f t="shared" si="6"/>
        <v>-3.7077417782899483E-2</v>
      </c>
      <c r="K76">
        <v>26.6</v>
      </c>
      <c r="L76">
        <f t="shared" si="7"/>
        <v>-1.324522675002068E-2</v>
      </c>
    </row>
    <row r="77" spans="1:12" x14ac:dyDescent="0.3">
      <c r="A77" s="5">
        <v>44321</v>
      </c>
      <c r="B77">
        <v>591</v>
      </c>
      <c r="C77">
        <f t="shared" si="4"/>
        <v>-1.0204170174241736E-2</v>
      </c>
      <c r="E77">
        <v>50.2</v>
      </c>
      <c r="F77">
        <f t="shared" si="5"/>
        <v>1.1881327886752686E-2</v>
      </c>
      <c r="H77">
        <v>503</v>
      </c>
      <c r="I77">
        <f t="shared" si="6"/>
        <v>-2.5164891094321473E-2</v>
      </c>
      <c r="K77">
        <v>26.25</v>
      </c>
      <c r="L77">
        <f t="shared" si="7"/>
        <v>1.9029501460860636E-3</v>
      </c>
    </row>
    <row r="78" spans="1:12" x14ac:dyDescent="0.3">
      <c r="A78" s="5">
        <v>44322</v>
      </c>
      <c r="B78">
        <v>585</v>
      </c>
      <c r="C78">
        <f t="shared" si="4"/>
        <v>3.4129725962399426E-3</v>
      </c>
      <c r="E78">
        <v>50.8</v>
      </c>
      <c r="F78">
        <f t="shared" si="5"/>
        <v>4.2395558967685765E-2</v>
      </c>
      <c r="H78">
        <v>490.5</v>
      </c>
      <c r="I78">
        <f t="shared" si="6"/>
        <v>2.1180822079447045E-2</v>
      </c>
      <c r="K78">
        <v>26.3</v>
      </c>
      <c r="L78">
        <f t="shared" si="7"/>
        <v>1.134227660393451E-2</v>
      </c>
    </row>
    <row r="79" spans="1:12" x14ac:dyDescent="0.3">
      <c r="A79" s="5">
        <v>44323</v>
      </c>
      <c r="B79">
        <v>587</v>
      </c>
      <c r="C79">
        <f t="shared" si="4"/>
        <v>2.0236778287352916E-2</v>
      </c>
      <c r="E79">
        <v>53</v>
      </c>
      <c r="F79">
        <f t="shared" si="5"/>
        <v>-1.3295542481244727E-2</v>
      </c>
      <c r="H79">
        <v>501</v>
      </c>
      <c r="I79">
        <f t="shared" si="6"/>
        <v>6.5660645811141768E-2</v>
      </c>
      <c r="K79">
        <v>26.6</v>
      </c>
      <c r="L79">
        <f t="shared" si="7"/>
        <v>1.8779348242001143E-3</v>
      </c>
    </row>
    <row r="80" spans="1:12" x14ac:dyDescent="0.3">
      <c r="A80" s="5">
        <v>44326</v>
      </c>
      <c r="B80">
        <v>599</v>
      </c>
      <c r="C80">
        <f t="shared" si="4"/>
        <v>-1.6835414463862688E-2</v>
      </c>
      <c r="E80">
        <v>52.3</v>
      </c>
      <c r="F80">
        <f t="shared" si="5"/>
        <v>1.1406967793376599E-2</v>
      </c>
      <c r="H80">
        <v>535</v>
      </c>
      <c r="I80">
        <f t="shared" si="6"/>
        <v>-4.5897156692302099E-2</v>
      </c>
      <c r="K80">
        <v>26.65</v>
      </c>
      <c r="L80">
        <f t="shared" si="7"/>
        <v>5.6127369049576055E-3</v>
      </c>
    </row>
    <row r="81" spans="1:12" x14ac:dyDescent="0.3">
      <c r="A81" s="5">
        <v>44327</v>
      </c>
      <c r="B81">
        <v>589</v>
      </c>
      <c r="C81">
        <f t="shared" si="4"/>
        <v>-3.1036973995576443E-2</v>
      </c>
      <c r="E81">
        <v>52.9</v>
      </c>
      <c r="F81">
        <f t="shared" si="5"/>
        <v>-2.4881666376736548E-2</v>
      </c>
      <c r="H81">
        <v>511</v>
      </c>
      <c r="I81">
        <f t="shared" si="6"/>
        <v>-8.576682175742506E-2</v>
      </c>
      <c r="K81">
        <v>26.8</v>
      </c>
      <c r="L81">
        <f t="shared" si="7"/>
        <v>-2.0735898479178276E-2</v>
      </c>
    </row>
    <row r="82" spans="1:12" x14ac:dyDescent="0.3">
      <c r="A82" s="5">
        <v>44328</v>
      </c>
      <c r="B82">
        <v>571</v>
      </c>
      <c r="C82">
        <f t="shared" si="4"/>
        <v>-1.9452425926815294E-2</v>
      </c>
      <c r="E82">
        <v>51.6</v>
      </c>
      <c r="F82">
        <f t="shared" si="5"/>
        <v>-3.9530838756635205E-2</v>
      </c>
      <c r="H82">
        <v>469</v>
      </c>
      <c r="I82">
        <f t="shared" si="6"/>
        <v>-0.10323058940000143</v>
      </c>
      <c r="K82">
        <v>26.25</v>
      </c>
      <c r="L82">
        <f t="shared" si="7"/>
        <v>-3.2916815013141872E-2</v>
      </c>
    </row>
    <row r="83" spans="1:12" x14ac:dyDescent="0.3">
      <c r="A83" s="5">
        <v>44329</v>
      </c>
      <c r="B83">
        <v>560</v>
      </c>
      <c r="C83">
        <f t="shared" si="4"/>
        <v>-2.3487981307213742E-2</v>
      </c>
      <c r="E83">
        <v>49.6</v>
      </c>
      <c r="F83">
        <f t="shared" si="5"/>
        <v>-8.0972102326193618E-3</v>
      </c>
      <c r="H83">
        <v>423</v>
      </c>
      <c r="I83">
        <f t="shared" si="6"/>
        <v>-3.2435275753153844E-2</v>
      </c>
      <c r="K83">
        <v>25.4</v>
      </c>
      <c r="L83">
        <f t="shared" si="7"/>
        <v>-1.9704439872986136E-3</v>
      </c>
    </row>
    <row r="84" spans="1:12" x14ac:dyDescent="0.3">
      <c r="A84" s="5">
        <v>44330</v>
      </c>
      <c r="B84">
        <v>547</v>
      </c>
      <c r="C84">
        <f t="shared" si="4"/>
        <v>1.8116437505302785E-2</v>
      </c>
      <c r="E84">
        <v>49.2</v>
      </c>
      <c r="F84">
        <f t="shared" si="5"/>
        <v>8.0972102326193028E-3</v>
      </c>
      <c r="H84">
        <v>409.5</v>
      </c>
      <c r="I84">
        <f t="shared" si="6"/>
        <v>7.1837823619182686E-2</v>
      </c>
      <c r="K84">
        <v>25.35</v>
      </c>
      <c r="L84">
        <f t="shared" si="7"/>
        <v>7.8585866125213105E-3</v>
      </c>
    </row>
    <row r="85" spans="1:12" x14ac:dyDescent="0.3">
      <c r="A85" s="5">
        <v>44333</v>
      </c>
      <c r="B85">
        <v>557</v>
      </c>
      <c r="C85">
        <f t="shared" si="4"/>
        <v>-1.4466798417753376E-2</v>
      </c>
      <c r="E85">
        <v>49.6</v>
      </c>
      <c r="F85">
        <f t="shared" si="5"/>
        <v>-3.4875329314012271E-2</v>
      </c>
      <c r="H85">
        <v>440</v>
      </c>
      <c r="I85">
        <f t="shared" si="6"/>
        <v>-5.7292112616803947E-2</v>
      </c>
      <c r="K85">
        <v>25.55</v>
      </c>
      <c r="L85">
        <f t="shared" si="7"/>
        <v>-2.3763494452185882E-2</v>
      </c>
    </row>
    <row r="86" spans="1:12" x14ac:dyDescent="0.3">
      <c r="A86" s="5">
        <v>44334</v>
      </c>
      <c r="B86">
        <v>549</v>
      </c>
      <c r="C86">
        <f t="shared" si="4"/>
        <v>4.1040549870267173E-2</v>
      </c>
      <c r="E86">
        <v>47.9</v>
      </c>
      <c r="F86">
        <f t="shared" si="5"/>
        <v>4.2907501011276598E-2</v>
      </c>
      <c r="H86">
        <v>415.5</v>
      </c>
      <c r="I86">
        <f t="shared" si="6"/>
        <v>7.7540273446751518E-2</v>
      </c>
      <c r="K86">
        <v>24.95</v>
      </c>
      <c r="L86">
        <f t="shared" si="7"/>
        <v>2.5718529287989254E-2</v>
      </c>
    </row>
    <row r="87" spans="1:12" x14ac:dyDescent="0.3">
      <c r="A87" s="5">
        <v>44335</v>
      </c>
      <c r="B87">
        <v>572</v>
      </c>
      <c r="C87">
        <f t="shared" si="4"/>
        <v>-8.779687652045837E-3</v>
      </c>
      <c r="E87">
        <v>50</v>
      </c>
      <c r="F87">
        <f t="shared" si="5"/>
        <v>9.950330853168092E-3</v>
      </c>
      <c r="H87">
        <v>449</v>
      </c>
      <c r="I87">
        <f t="shared" si="6"/>
        <v>-1.458242329427005E-2</v>
      </c>
      <c r="K87">
        <v>25.6</v>
      </c>
      <c r="L87">
        <f t="shared" si="7"/>
        <v>-7.8431774610260054E-3</v>
      </c>
    </row>
    <row r="88" spans="1:12" x14ac:dyDescent="0.3">
      <c r="A88" s="5">
        <v>44336</v>
      </c>
      <c r="B88">
        <v>567</v>
      </c>
      <c r="C88">
        <f t="shared" si="4"/>
        <v>0</v>
      </c>
      <c r="E88">
        <v>50.5</v>
      </c>
      <c r="F88">
        <f t="shared" si="5"/>
        <v>5.9230183031220712E-3</v>
      </c>
      <c r="H88">
        <v>442.5</v>
      </c>
      <c r="I88">
        <f t="shared" si="6"/>
        <v>2.2573373016498643E-3</v>
      </c>
      <c r="K88">
        <v>25.4</v>
      </c>
      <c r="L88">
        <f t="shared" si="7"/>
        <v>-5.9230183031220556E-3</v>
      </c>
    </row>
    <row r="89" spans="1:12" x14ac:dyDescent="0.3">
      <c r="A89" s="5">
        <v>44337</v>
      </c>
      <c r="B89">
        <v>567</v>
      </c>
      <c r="C89">
        <f t="shared" si="4"/>
        <v>1.0526412986987603E-2</v>
      </c>
      <c r="E89">
        <v>50.8</v>
      </c>
      <c r="F89">
        <f t="shared" si="5"/>
        <v>7.843177461026099E-3</v>
      </c>
      <c r="H89">
        <v>443.5</v>
      </c>
      <c r="I89">
        <f t="shared" si="6"/>
        <v>3.3262489946885285E-2</v>
      </c>
      <c r="K89">
        <v>25.25</v>
      </c>
      <c r="L89">
        <f t="shared" si="7"/>
        <v>7.8895872751629237E-3</v>
      </c>
    </row>
    <row r="90" spans="1:12" x14ac:dyDescent="0.3">
      <c r="A90" s="5">
        <v>44340</v>
      </c>
      <c r="B90">
        <v>573</v>
      </c>
      <c r="C90">
        <f t="shared" si="4"/>
        <v>-8.764297993588242E-3</v>
      </c>
      <c r="E90">
        <v>51.2</v>
      </c>
      <c r="F90">
        <f t="shared" si="5"/>
        <v>1.9512201312615277E-3</v>
      </c>
      <c r="H90">
        <v>458.5</v>
      </c>
      <c r="I90">
        <f t="shared" si="6"/>
        <v>1.0846093309390384E-2</v>
      </c>
      <c r="K90">
        <v>25.45</v>
      </c>
      <c r="L90">
        <f t="shared" si="7"/>
        <v>-7.8895872751629324E-3</v>
      </c>
    </row>
    <row r="91" spans="1:12" x14ac:dyDescent="0.3">
      <c r="A91" s="5">
        <v>44341</v>
      </c>
      <c r="B91">
        <v>568</v>
      </c>
      <c r="C91">
        <f t="shared" si="4"/>
        <v>2.6065767629340941E-2</v>
      </c>
      <c r="E91">
        <v>51.3</v>
      </c>
      <c r="F91">
        <f t="shared" si="5"/>
        <v>-3.9062549670649885E-3</v>
      </c>
      <c r="H91">
        <v>463.5</v>
      </c>
      <c r="I91">
        <f t="shared" si="6"/>
        <v>3.2894212405005473E-2</v>
      </c>
      <c r="K91">
        <v>25.25</v>
      </c>
      <c r="L91">
        <f t="shared" si="7"/>
        <v>5.9230183031220712E-3</v>
      </c>
    </row>
    <row r="92" spans="1:12" x14ac:dyDescent="0.3">
      <c r="A92" s="5">
        <v>44342</v>
      </c>
      <c r="B92">
        <v>583</v>
      </c>
      <c r="C92">
        <f t="shared" si="4"/>
        <v>3.4246608813641747E-3</v>
      </c>
      <c r="E92">
        <v>51.1</v>
      </c>
      <c r="F92">
        <f t="shared" si="5"/>
        <v>-7.8585866125212706E-3</v>
      </c>
      <c r="H92">
        <v>479</v>
      </c>
      <c r="I92">
        <f t="shared" si="6"/>
        <v>4.1666726948459123E-3</v>
      </c>
      <c r="K92">
        <v>25.4</v>
      </c>
      <c r="L92">
        <f t="shared" si="7"/>
        <v>5.8881426252225316E-3</v>
      </c>
    </row>
    <row r="93" spans="1:12" x14ac:dyDescent="0.3">
      <c r="A93" s="5">
        <v>44343</v>
      </c>
      <c r="B93">
        <v>585</v>
      </c>
      <c r="C93">
        <f t="shared" si="4"/>
        <v>-5.1413995004186523E-3</v>
      </c>
      <c r="E93">
        <v>50.7</v>
      </c>
      <c r="F93">
        <f t="shared" si="5"/>
        <v>-7.9208334914441098E-3</v>
      </c>
      <c r="H93">
        <v>481</v>
      </c>
      <c r="I93">
        <f t="shared" si="6"/>
        <v>-5.2110592127521992E-3</v>
      </c>
      <c r="K93">
        <v>25.55</v>
      </c>
      <c r="L93">
        <f t="shared" si="7"/>
        <v>-9.832920916238946E-3</v>
      </c>
    </row>
    <row r="94" spans="1:12" x14ac:dyDescent="0.3">
      <c r="A94" s="5">
        <v>44344</v>
      </c>
      <c r="B94">
        <v>582</v>
      </c>
      <c r="C94">
        <f t="shared" si="4"/>
        <v>1.3652089168327263E-2</v>
      </c>
      <c r="E94">
        <v>50.3</v>
      </c>
      <c r="F94">
        <f t="shared" si="5"/>
        <v>5.9464991877265236E-3</v>
      </c>
      <c r="H94">
        <v>478.5</v>
      </c>
      <c r="I94">
        <f t="shared" si="6"/>
        <v>2.3749180211663282E-2</v>
      </c>
      <c r="K94">
        <v>25.3</v>
      </c>
      <c r="L94">
        <f t="shared" si="7"/>
        <v>3.9447782910163251E-3</v>
      </c>
    </row>
    <row r="95" spans="1:12" x14ac:dyDescent="0.3">
      <c r="A95" s="5">
        <v>44347</v>
      </c>
      <c r="B95">
        <v>590</v>
      </c>
      <c r="C95">
        <f t="shared" si="4"/>
        <v>1.1794576492836877E-2</v>
      </c>
      <c r="E95">
        <v>50.6</v>
      </c>
      <c r="F95">
        <f t="shared" si="5"/>
        <v>1.9570096194097296E-2</v>
      </c>
      <c r="H95">
        <v>490</v>
      </c>
      <c r="I95">
        <f t="shared" si="6"/>
        <v>3.0153038170687457E-2</v>
      </c>
      <c r="K95">
        <v>25.4</v>
      </c>
      <c r="L95">
        <f t="shared" si="7"/>
        <v>5.8881426252225316E-3</v>
      </c>
    </row>
    <row r="96" spans="1:12" x14ac:dyDescent="0.3">
      <c r="A96" s="5">
        <v>44348</v>
      </c>
      <c r="B96">
        <v>597</v>
      </c>
      <c r="C96">
        <f t="shared" si="4"/>
        <v>1.6736405580296937E-3</v>
      </c>
      <c r="E96">
        <v>51.6</v>
      </c>
      <c r="F96">
        <f t="shared" si="5"/>
        <v>-1.9398648178265917E-3</v>
      </c>
      <c r="H96">
        <v>505</v>
      </c>
      <c r="I96">
        <f t="shared" si="6"/>
        <v>-9.950330853168092E-3</v>
      </c>
      <c r="K96">
        <v>25.55</v>
      </c>
      <c r="L96">
        <f t="shared" si="7"/>
        <v>1.3605652055778459E-2</v>
      </c>
    </row>
    <row r="97" spans="1:12" x14ac:dyDescent="0.3">
      <c r="A97" s="5">
        <v>44349</v>
      </c>
      <c r="B97">
        <v>598</v>
      </c>
      <c r="C97">
        <f t="shared" si="4"/>
        <v>-5.0293484050019733E-3</v>
      </c>
      <c r="E97">
        <v>51.5</v>
      </c>
      <c r="F97">
        <f t="shared" si="5"/>
        <v>9.6619109117368901E-3</v>
      </c>
      <c r="H97">
        <v>500</v>
      </c>
      <c r="I97">
        <f t="shared" si="6"/>
        <v>-2.8399474521698002E-2</v>
      </c>
      <c r="K97">
        <v>25.9</v>
      </c>
      <c r="L97">
        <f t="shared" si="7"/>
        <v>3.8535693159899723E-3</v>
      </c>
    </row>
    <row r="98" spans="1:12" x14ac:dyDescent="0.3">
      <c r="A98" s="5">
        <v>44350</v>
      </c>
      <c r="B98">
        <v>595</v>
      </c>
      <c r="C98">
        <f t="shared" si="4"/>
        <v>1.6792615197199939E-3</v>
      </c>
      <c r="E98">
        <v>52</v>
      </c>
      <c r="F98">
        <f t="shared" si="5"/>
        <v>5.7526524894498414E-3</v>
      </c>
      <c r="H98">
        <v>486</v>
      </c>
      <c r="I98">
        <f t="shared" si="6"/>
        <v>1.7338527162273042E-2</v>
      </c>
      <c r="K98">
        <v>26</v>
      </c>
      <c r="L98">
        <f t="shared" si="7"/>
        <v>-1.9249284095843938E-3</v>
      </c>
    </row>
    <row r="99" spans="1:12" x14ac:dyDescent="0.3">
      <c r="A99" s="5">
        <v>44351</v>
      </c>
      <c r="B99">
        <v>596</v>
      </c>
      <c r="C99">
        <f t="shared" si="4"/>
        <v>-1.6792615197200253E-3</v>
      </c>
      <c r="E99">
        <v>52.3</v>
      </c>
      <c r="F99">
        <f t="shared" si="5"/>
        <v>-7.6775808990341941E-3</v>
      </c>
      <c r="H99">
        <v>494.5</v>
      </c>
      <c r="I99">
        <f t="shared" si="6"/>
        <v>-7.10302326824619E-3</v>
      </c>
      <c r="K99">
        <v>25.95</v>
      </c>
      <c r="L99">
        <f t="shared" si="7"/>
        <v>0</v>
      </c>
    </row>
    <row r="100" spans="1:12" x14ac:dyDescent="0.3">
      <c r="A100" s="5">
        <v>44354</v>
      </c>
      <c r="B100">
        <v>595</v>
      </c>
      <c r="C100">
        <f t="shared" si="4"/>
        <v>-5.0547706616240603E-3</v>
      </c>
      <c r="E100">
        <v>51.9</v>
      </c>
      <c r="F100">
        <f t="shared" si="5"/>
        <v>-7.7369825021524515E-3</v>
      </c>
      <c r="H100">
        <v>491</v>
      </c>
      <c r="I100">
        <f t="shared" si="6"/>
        <v>-2.787996787373569E-2</v>
      </c>
      <c r="K100">
        <v>25.95</v>
      </c>
      <c r="L100">
        <f t="shared" si="7"/>
        <v>-1.928640906405597E-3</v>
      </c>
    </row>
    <row r="101" spans="1:12" x14ac:dyDescent="0.3">
      <c r="A101" s="5">
        <v>44355</v>
      </c>
      <c r="B101">
        <v>592</v>
      </c>
      <c r="C101">
        <f t="shared" si="4"/>
        <v>-5.0804512324189519E-3</v>
      </c>
      <c r="E101">
        <v>51.5</v>
      </c>
      <c r="F101">
        <f t="shared" si="5"/>
        <v>-1.9436352085710144E-3</v>
      </c>
      <c r="H101">
        <v>477.5</v>
      </c>
      <c r="I101">
        <f t="shared" si="6"/>
        <v>4.1031396677862562E-2</v>
      </c>
      <c r="K101">
        <v>25.9</v>
      </c>
      <c r="L101">
        <f t="shared" si="7"/>
        <v>1.9286409064056863E-3</v>
      </c>
    </row>
    <row r="102" spans="1:12" x14ac:dyDescent="0.3">
      <c r="A102" s="5">
        <v>44356</v>
      </c>
      <c r="B102">
        <v>589</v>
      </c>
      <c r="C102">
        <f t="shared" si="4"/>
        <v>-5.1063940745741387E-3</v>
      </c>
      <c r="E102">
        <v>51.4</v>
      </c>
      <c r="F102">
        <f t="shared" si="5"/>
        <v>-1.9474202843955666E-3</v>
      </c>
      <c r="H102">
        <v>497.5</v>
      </c>
      <c r="I102">
        <f t="shared" si="6"/>
        <v>-3.0196298737199456E-3</v>
      </c>
      <c r="K102">
        <v>25.95</v>
      </c>
      <c r="L102">
        <f t="shared" si="7"/>
        <v>-9.6806177107235068E-3</v>
      </c>
    </row>
    <row r="103" spans="1:12" x14ac:dyDescent="0.3">
      <c r="A103" s="5">
        <v>44357</v>
      </c>
      <c r="B103">
        <v>586</v>
      </c>
      <c r="C103">
        <f t="shared" si="4"/>
        <v>2.1941808538436729E-2</v>
      </c>
      <c r="E103">
        <v>51.3</v>
      </c>
      <c r="F103">
        <f t="shared" si="5"/>
        <v>3.8910554929667217E-3</v>
      </c>
      <c r="H103">
        <v>496</v>
      </c>
      <c r="I103">
        <f t="shared" si="6"/>
        <v>8.0321716972642527E-3</v>
      </c>
      <c r="K103">
        <v>25.7</v>
      </c>
      <c r="L103">
        <f t="shared" si="7"/>
        <v>5.8196090532640025E-3</v>
      </c>
    </row>
    <row r="104" spans="1:12" x14ac:dyDescent="0.3">
      <c r="A104" s="5">
        <v>44358</v>
      </c>
      <c r="B104">
        <v>599</v>
      </c>
      <c r="C104">
        <f t="shared" si="4"/>
        <v>4.9958471933716697E-3</v>
      </c>
      <c r="E104">
        <v>51.5</v>
      </c>
      <c r="F104">
        <f t="shared" si="5"/>
        <v>-1.9436352085710144E-3</v>
      </c>
      <c r="H104">
        <v>500</v>
      </c>
      <c r="I104">
        <f t="shared" si="6"/>
        <v>-1.2072581234269249E-2</v>
      </c>
      <c r="K104">
        <v>25.85</v>
      </c>
      <c r="L104">
        <f t="shared" si="7"/>
        <v>-1.9361090268664404E-3</v>
      </c>
    </row>
    <row r="105" spans="1:12" x14ac:dyDescent="0.3">
      <c r="A105" s="5">
        <v>44362</v>
      </c>
      <c r="B105">
        <v>602</v>
      </c>
      <c r="C105">
        <f t="shared" si="4"/>
        <v>1.1560822401076006E-2</v>
      </c>
      <c r="E105">
        <v>51.4</v>
      </c>
      <c r="F105">
        <f t="shared" si="5"/>
        <v>-1.9474202843955666E-3</v>
      </c>
      <c r="H105">
        <v>494</v>
      </c>
      <c r="I105">
        <f t="shared" si="6"/>
        <v>5.7045946877000341E-2</v>
      </c>
      <c r="K105">
        <v>25.8</v>
      </c>
      <c r="L105">
        <f t="shared" si="7"/>
        <v>-1.9398648178265917E-3</v>
      </c>
    </row>
    <row r="106" spans="1:12" x14ac:dyDescent="0.3">
      <c r="A106" s="5">
        <v>44363</v>
      </c>
      <c r="B106">
        <v>609</v>
      </c>
      <c r="C106">
        <f t="shared" si="4"/>
        <v>-6.5898096790555525E-3</v>
      </c>
      <c r="E106">
        <v>51.3</v>
      </c>
      <c r="F106">
        <f t="shared" si="5"/>
        <v>1.1628037995119214E-2</v>
      </c>
      <c r="H106">
        <v>523</v>
      </c>
      <c r="I106">
        <f t="shared" si="6"/>
        <v>1.5180557177016017E-2</v>
      </c>
      <c r="K106">
        <v>25.75</v>
      </c>
      <c r="L106">
        <f t="shared" si="7"/>
        <v>-5.8422756242282907E-3</v>
      </c>
    </row>
    <row r="107" spans="1:12" x14ac:dyDescent="0.3">
      <c r="A107" s="5">
        <v>44364</v>
      </c>
      <c r="B107">
        <v>605</v>
      </c>
      <c r="C107">
        <f t="shared" si="4"/>
        <v>1.6515280384729392E-3</v>
      </c>
      <c r="E107">
        <v>51.9</v>
      </c>
      <c r="F107">
        <f t="shared" si="5"/>
        <v>-7.7369825021524515E-3</v>
      </c>
      <c r="H107">
        <v>531</v>
      </c>
      <c r="I107">
        <f t="shared" si="6"/>
        <v>2.6023773421305293E-2</v>
      </c>
      <c r="K107">
        <v>25.6</v>
      </c>
      <c r="L107">
        <f t="shared" si="7"/>
        <v>1.9512201312615277E-3</v>
      </c>
    </row>
    <row r="108" spans="1:12" x14ac:dyDescent="0.3">
      <c r="A108" s="5">
        <v>44365</v>
      </c>
      <c r="B108">
        <v>606</v>
      </c>
      <c r="C108">
        <f t="shared" si="4"/>
        <v>-4.9627893421290139E-3</v>
      </c>
      <c r="E108">
        <v>51.5</v>
      </c>
      <c r="F108">
        <f t="shared" si="5"/>
        <v>-9.7561749453646852E-3</v>
      </c>
      <c r="H108">
        <v>545</v>
      </c>
      <c r="I108">
        <f t="shared" si="6"/>
        <v>-9.2166551049239522E-3</v>
      </c>
      <c r="K108">
        <v>25.65</v>
      </c>
      <c r="L108">
        <f t="shared" si="7"/>
        <v>-5.8651194523980221E-3</v>
      </c>
    </row>
    <row r="109" spans="1:12" x14ac:dyDescent="0.3">
      <c r="A109" s="5">
        <v>44368</v>
      </c>
      <c r="B109">
        <v>603</v>
      </c>
      <c r="C109">
        <f t="shared" si="4"/>
        <v>-3.3730010376693022E-2</v>
      </c>
      <c r="E109">
        <v>51</v>
      </c>
      <c r="F109">
        <f t="shared" si="5"/>
        <v>-5.8997221271882708E-3</v>
      </c>
      <c r="H109">
        <v>540</v>
      </c>
      <c r="I109">
        <f t="shared" si="6"/>
        <v>-2.4368591016957691E-2</v>
      </c>
      <c r="K109">
        <v>25.5</v>
      </c>
      <c r="L109">
        <f t="shared" si="7"/>
        <v>-1.9627091678487058E-3</v>
      </c>
    </row>
    <row r="110" spans="1:12" x14ac:dyDescent="0.3">
      <c r="A110" s="5">
        <v>44369</v>
      </c>
      <c r="B110">
        <v>583</v>
      </c>
      <c r="C110">
        <f t="shared" si="4"/>
        <v>-8.6133176781149467E-3</v>
      </c>
      <c r="E110">
        <v>50.7</v>
      </c>
      <c r="F110">
        <f t="shared" si="5"/>
        <v>3.9370129593395992E-3</v>
      </c>
      <c r="H110">
        <v>527</v>
      </c>
      <c r="I110">
        <f t="shared" si="6"/>
        <v>-3.8022859497385706E-3</v>
      </c>
      <c r="K110">
        <v>25.45</v>
      </c>
      <c r="L110">
        <f t="shared" si="7"/>
        <v>-1.9665689720408269E-3</v>
      </c>
    </row>
    <row r="111" spans="1:12" x14ac:dyDescent="0.3">
      <c r="A111" s="5">
        <v>44370</v>
      </c>
      <c r="B111">
        <v>578</v>
      </c>
      <c r="C111">
        <f t="shared" si="4"/>
        <v>2.8987536873252187E-2</v>
      </c>
      <c r="E111">
        <v>50.9</v>
      </c>
      <c r="F111">
        <f t="shared" si="5"/>
        <v>1.9627091678486889E-3</v>
      </c>
      <c r="H111">
        <v>525</v>
      </c>
      <c r="I111">
        <f t="shared" si="6"/>
        <v>1.6997576368571077E-2</v>
      </c>
      <c r="K111">
        <v>25.4</v>
      </c>
      <c r="L111">
        <f t="shared" si="7"/>
        <v>1.9493794681001132E-2</v>
      </c>
    </row>
    <row r="112" spans="1:12" x14ac:dyDescent="0.3">
      <c r="A112" s="5">
        <v>44371</v>
      </c>
      <c r="B112">
        <v>595</v>
      </c>
      <c r="C112">
        <f t="shared" si="4"/>
        <v>-8.4388686458645949E-3</v>
      </c>
      <c r="E112">
        <v>51</v>
      </c>
      <c r="F112">
        <f t="shared" si="5"/>
        <v>1.9588644853329716E-3</v>
      </c>
      <c r="H112">
        <v>534</v>
      </c>
      <c r="I112">
        <f t="shared" si="6"/>
        <v>-7.5188324140273398E-3</v>
      </c>
      <c r="K112">
        <v>25.9</v>
      </c>
      <c r="L112">
        <f t="shared" si="7"/>
        <v>1.9286409064056863E-3</v>
      </c>
    </row>
    <row r="113" spans="1:12" x14ac:dyDescent="0.3">
      <c r="A113" s="5">
        <v>44372</v>
      </c>
      <c r="B113">
        <v>590</v>
      </c>
      <c r="C113">
        <f t="shared" si="4"/>
        <v>1.6934805063331477E-3</v>
      </c>
      <c r="E113">
        <v>51.1</v>
      </c>
      <c r="F113">
        <f t="shared" si="5"/>
        <v>-1.958864485333034E-3</v>
      </c>
      <c r="H113">
        <v>530</v>
      </c>
      <c r="I113">
        <f t="shared" si="6"/>
        <v>9.3897403498391374E-3</v>
      </c>
      <c r="K113">
        <v>25.95</v>
      </c>
      <c r="L113">
        <f t="shared" si="7"/>
        <v>7.677580899034332E-3</v>
      </c>
    </row>
    <row r="114" spans="1:12" x14ac:dyDescent="0.3">
      <c r="A114" s="5">
        <v>44375</v>
      </c>
      <c r="B114">
        <v>591</v>
      </c>
      <c r="C114">
        <f t="shared" si="4"/>
        <v>-1.6934805063330315E-3</v>
      </c>
      <c r="E114">
        <v>51</v>
      </c>
      <c r="F114">
        <f t="shared" si="5"/>
        <v>1.9588644853329716E-3</v>
      </c>
      <c r="H114">
        <v>535</v>
      </c>
      <c r="I114">
        <f t="shared" si="6"/>
        <v>1.8519047767237531E-2</v>
      </c>
      <c r="K114">
        <v>26.15</v>
      </c>
      <c r="L114">
        <f t="shared" si="7"/>
        <v>3.8167985267008112E-3</v>
      </c>
    </row>
    <row r="115" spans="1:12" x14ac:dyDescent="0.3">
      <c r="A115" s="5">
        <v>44376</v>
      </c>
      <c r="B115">
        <v>590</v>
      </c>
      <c r="C115">
        <f t="shared" si="4"/>
        <v>8.4388686458646035E-3</v>
      </c>
      <c r="E115">
        <v>51.1</v>
      </c>
      <c r="F115">
        <f t="shared" si="5"/>
        <v>1.9550348358032951E-3</v>
      </c>
      <c r="H115">
        <v>545</v>
      </c>
      <c r="I115">
        <f t="shared" si="6"/>
        <v>1.8182319083190328E-2</v>
      </c>
      <c r="K115">
        <v>26.25</v>
      </c>
      <c r="L115">
        <f t="shared" si="7"/>
        <v>-3.8167985267008537E-3</v>
      </c>
    </row>
    <row r="116" spans="1:12" x14ac:dyDescent="0.3">
      <c r="A116" s="5">
        <v>44377</v>
      </c>
      <c r="B116">
        <v>595</v>
      </c>
      <c r="C116">
        <f t="shared" si="4"/>
        <v>0</v>
      </c>
      <c r="E116">
        <v>51.2</v>
      </c>
      <c r="F116">
        <f t="shared" si="5"/>
        <v>-3.9138993211363287E-3</v>
      </c>
      <c r="H116">
        <v>555</v>
      </c>
      <c r="I116">
        <f t="shared" si="6"/>
        <v>0</v>
      </c>
      <c r="K116">
        <v>26.15</v>
      </c>
      <c r="L116">
        <f t="shared" si="7"/>
        <v>5.71974867278713E-3</v>
      </c>
    </row>
    <row r="117" spans="1:12" x14ac:dyDescent="0.3">
      <c r="A117" s="5">
        <v>44378</v>
      </c>
      <c r="B117">
        <v>595</v>
      </c>
      <c r="C117">
        <f t="shared" si="4"/>
        <v>-3.3670065479042954E-3</v>
      </c>
      <c r="E117">
        <v>51</v>
      </c>
      <c r="F117">
        <f t="shared" si="5"/>
        <v>-7.874056430905883E-3</v>
      </c>
      <c r="H117">
        <v>555</v>
      </c>
      <c r="I117">
        <f t="shared" si="6"/>
        <v>3.5971261808494747E-3</v>
      </c>
      <c r="K117">
        <v>26.3</v>
      </c>
      <c r="L117">
        <f t="shared" si="7"/>
        <v>-1.1472401162236807E-2</v>
      </c>
    </row>
    <row r="118" spans="1:12" x14ac:dyDescent="0.3">
      <c r="A118" s="5">
        <v>44379</v>
      </c>
      <c r="B118">
        <v>593</v>
      </c>
      <c r="C118">
        <f t="shared" si="4"/>
        <v>-8.4674510990984941E-3</v>
      </c>
      <c r="E118">
        <v>50.6</v>
      </c>
      <c r="F118">
        <f t="shared" si="5"/>
        <v>-1.9782400121057075E-3</v>
      </c>
      <c r="H118">
        <v>557</v>
      </c>
      <c r="I118">
        <f t="shared" si="6"/>
        <v>-1.7969456767016304E-3</v>
      </c>
      <c r="K118">
        <v>26</v>
      </c>
      <c r="L118">
        <f t="shared" si="7"/>
        <v>0</v>
      </c>
    </row>
    <row r="119" spans="1:12" x14ac:dyDescent="0.3">
      <c r="A119" s="5">
        <v>44382</v>
      </c>
      <c r="B119">
        <v>588</v>
      </c>
      <c r="C119">
        <f t="shared" si="4"/>
        <v>5.0890695074712281E-3</v>
      </c>
      <c r="E119">
        <v>50.5</v>
      </c>
      <c r="F119">
        <f t="shared" si="5"/>
        <v>1.9782400121057205E-3</v>
      </c>
      <c r="H119">
        <v>556</v>
      </c>
      <c r="I119">
        <f t="shared" si="6"/>
        <v>2.6620915405427895E-2</v>
      </c>
      <c r="K119">
        <v>26</v>
      </c>
      <c r="L119">
        <f t="shared" si="7"/>
        <v>1.9212301778938723E-3</v>
      </c>
    </row>
    <row r="120" spans="1:12" x14ac:dyDescent="0.3">
      <c r="A120" s="5">
        <v>44383</v>
      </c>
      <c r="B120">
        <v>591</v>
      </c>
      <c r="C120">
        <f t="shared" si="4"/>
        <v>1.6906174779074521E-3</v>
      </c>
      <c r="E120">
        <v>50.6</v>
      </c>
      <c r="F120">
        <f t="shared" si="5"/>
        <v>1.1787955752042173E-2</v>
      </c>
      <c r="H120">
        <v>571</v>
      </c>
      <c r="I120">
        <f t="shared" si="6"/>
        <v>4.4527903736591774E-2</v>
      </c>
      <c r="K120">
        <v>26.05</v>
      </c>
      <c r="L120">
        <f t="shared" si="7"/>
        <v>3.8314223115558676E-3</v>
      </c>
    </row>
    <row r="121" spans="1:12" x14ac:dyDescent="0.3">
      <c r="A121" s="5">
        <v>44384</v>
      </c>
      <c r="B121">
        <v>592</v>
      </c>
      <c r="C121">
        <f t="shared" si="4"/>
        <v>3.372684478639156E-3</v>
      </c>
      <c r="E121">
        <v>51.2</v>
      </c>
      <c r="F121">
        <f t="shared" si="5"/>
        <v>1.9512201312615277E-3</v>
      </c>
      <c r="H121">
        <v>597</v>
      </c>
      <c r="I121">
        <f t="shared" si="6"/>
        <v>1.0000083334583399E-2</v>
      </c>
      <c r="K121">
        <v>26.15</v>
      </c>
      <c r="L121">
        <f t="shared" si="7"/>
        <v>0</v>
      </c>
    </row>
    <row r="122" spans="1:12" x14ac:dyDescent="0.3">
      <c r="A122" s="5">
        <v>44385</v>
      </c>
      <c r="B122">
        <v>594</v>
      </c>
      <c r="C122">
        <f t="shared" si="4"/>
        <v>-1.0152371464017962E-2</v>
      </c>
      <c r="E122">
        <v>51.3</v>
      </c>
      <c r="F122">
        <f t="shared" si="5"/>
        <v>2.8820438535491884E-2</v>
      </c>
      <c r="H122">
        <v>603</v>
      </c>
      <c r="I122">
        <f t="shared" si="6"/>
        <v>-2.1794659827420321E-2</v>
      </c>
      <c r="K122">
        <v>26.15</v>
      </c>
      <c r="L122">
        <f t="shared" si="7"/>
        <v>1.9102202561192452E-3</v>
      </c>
    </row>
    <row r="123" spans="1:12" x14ac:dyDescent="0.3">
      <c r="A123" s="5">
        <v>44386</v>
      </c>
      <c r="B123">
        <v>588</v>
      </c>
      <c r="C123">
        <f t="shared" si="4"/>
        <v>-6.8259650703998706E-3</v>
      </c>
      <c r="E123">
        <v>52.8</v>
      </c>
      <c r="F123">
        <f t="shared" si="5"/>
        <v>-1.5267472130788421E-2</v>
      </c>
      <c r="H123">
        <v>590</v>
      </c>
      <c r="I123">
        <f t="shared" si="6"/>
        <v>-1.0221554071538028E-2</v>
      </c>
      <c r="K123">
        <v>26.2</v>
      </c>
      <c r="L123">
        <f t="shared" si="7"/>
        <v>0</v>
      </c>
    </row>
    <row r="124" spans="1:12" x14ac:dyDescent="0.3">
      <c r="A124" s="5">
        <v>44389</v>
      </c>
      <c r="B124">
        <v>584</v>
      </c>
      <c r="C124">
        <f t="shared" si="4"/>
        <v>1.52934161694984E-2</v>
      </c>
      <c r="E124">
        <v>52</v>
      </c>
      <c r="F124">
        <f t="shared" si="5"/>
        <v>3.8387763071656669E-3</v>
      </c>
      <c r="H124">
        <v>584</v>
      </c>
      <c r="I124">
        <f t="shared" si="6"/>
        <v>3.4188067487854611E-3</v>
      </c>
      <c r="K124">
        <v>26.2</v>
      </c>
      <c r="L124">
        <f t="shared" si="7"/>
        <v>1.906578270581669E-3</v>
      </c>
    </row>
    <row r="125" spans="1:12" x14ac:dyDescent="0.3">
      <c r="A125" s="5">
        <v>44390</v>
      </c>
      <c r="B125">
        <v>593</v>
      </c>
      <c r="C125">
        <f t="shared" si="4"/>
        <v>2.3334392061772839E-2</v>
      </c>
      <c r="E125">
        <v>52.2</v>
      </c>
      <c r="F125">
        <f t="shared" si="5"/>
        <v>-5.7637047167501294E-3</v>
      </c>
      <c r="H125">
        <v>586</v>
      </c>
      <c r="I125">
        <f t="shared" si="6"/>
        <v>-8.5690327251014033E-3</v>
      </c>
      <c r="K125">
        <v>26.25</v>
      </c>
      <c r="L125">
        <f t="shared" si="7"/>
        <v>0</v>
      </c>
    </row>
    <row r="126" spans="1:12" x14ac:dyDescent="0.3">
      <c r="A126" s="5">
        <v>44391</v>
      </c>
      <c r="B126">
        <v>607</v>
      </c>
      <c r="C126">
        <f t="shared" si="4"/>
        <v>9.8361448767131897E-3</v>
      </c>
      <c r="E126">
        <v>51.9</v>
      </c>
      <c r="F126">
        <f t="shared" si="5"/>
        <v>-7.7369825021524515E-3</v>
      </c>
      <c r="H126">
        <v>581</v>
      </c>
      <c r="I126">
        <f t="shared" si="6"/>
        <v>3.4364294985810974E-3</v>
      </c>
      <c r="K126">
        <v>26.25</v>
      </c>
      <c r="L126">
        <f t="shared" si="7"/>
        <v>1.9029501460860636E-3</v>
      </c>
    </row>
    <row r="127" spans="1:12" x14ac:dyDescent="0.3">
      <c r="A127" s="5">
        <v>44392</v>
      </c>
      <c r="B127">
        <v>613</v>
      </c>
      <c r="C127">
        <f t="shared" si="4"/>
        <v>1.62999221093097E-3</v>
      </c>
      <c r="E127">
        <v>51.5</v>
      </c>
      <c r="F127">
        <f t="shared" si="5"/>
        <v>1.9398648178266761E-3</v>
      </c>
      <c r="H127">
        <v>583</v>
      </c>
      <c r="I127">
        <f t="shared" si="6"/>
        <v>5.1326032265202161E-3</v>
      </c>
      <c r="K127">
        <v>26.3</v>
      </c>
      <c r="L127">
        <f t="shared" si="7"/>
        <v>1.8993358036525374E-3</v>
      </c>
    </row>
    <row r="128" spans="1:12" x14ac:dyDescent="0.3">
      <c r="A128" s="5">
        <v>44393</v>
      </c>
      <c r="B128">
        <v>614</v>
      </c>
      <c r="C128">
        <f t="shared" si="4"/>
        <v>-4.1568744495555775E-2</v>
      </c>
      <c r="E128">
        <v>51.6</v>
      </c>
      <c r="F128">
        <f t="shared" si="5"/>
        <v>-1.9398648178265917E-3</v>
      </c>
      <c r="H128">
        <v>586</v>
      </c>
      <c r="I128">
        <f t="shared" si="6"/>
        <v>-1.3745920904635126E-2</v>
      </c>
      <c r="K128">
        <v>26.35</v>
      </c>
      <c r="L128">
        <f t="shared" si="7"/>
        <v>5.6764580048051221E-3</v>
      </c>
    </row>
    <row r="129" spans="1:12" x14ac:dyDescent="0.3">
      <c r="A129" s="5">
        <v>44396</v>
      </c>
      <c r="B129">
        <v>589</v>
      </c>
      <c r="C129">
        <f t="shared" si="4"/>
        <v>-1.1955735920148884E-2</v>
      </c>
      <c r="E129">
        <v>51.5</v>
      </c>
      <c r="F129">
        <f t="shared" si="5"/>
        <v>9.6619109117368901E-3</v>
      </c>
      <c r="H129">
        <v>578</v>
      </c>
      <c r="I129">
        <f t="shared" si="6"/>
        <v>8.6133176781149293E-3</v>
      </c>
      <c r="K129">
        <v>26.5</v>
      </c>
      <c r="L129">
        <f t="shared" si="7"/>
        <v>-3.7807228399060443E-3</v>
      </c>
    </row>
    <row r="130" spans="1:12" x14ac:dyDescent="0.3">
      <c r="A130" s="5">
        <v>44397</v>
      </c>
      <c r="B130">
        <v>582</v>
      </c>
      <c r="C130">
        <f t="shared" si="4"/>
        <v>-1.7196908795265881E-3</v>
      </c>
      <c r="E130">
        <v>52</v>
      </c>
      <c r="F130">
        <f t="shared" si="5"/>
        <v>-5.7859370670438875E-3</v>
      </c>
      <c r="H130">
        <v>583</v>
      </c>
      <c r="I130">
        <f t="shared" si="6"/>
        <v>-2.6065767629341034E-2</v>
      </c>
      <c r="K130">
        <v>26.4</v>
      </c>
      <c r="L130">
        <f t="shared" si="7"/>
        <v>0</v>
      </c>
    </row>
    <row r="131" spans="1:12" x14ac:dyDescent="0.3">
      <c r="A131" s="5">
        <v>44398</v>
      </c>
      <c r="B131">
        <v>581</v>
      </c>
      <c r="C131">
        <f t="shared" ref="C131:C194" si="8">LN(B132/B131)</f>
        <v>6.8610903799451606E-3</v>
      </c>
      <c r="E131">
        <v>51.7</v>
      </c>
      <c r="F131">
        <f t="shared" ref="F131:F194" si="9">LN(E132/E131)</f>
        <v>1.9323677510538603E-3</v>
      </c>
      <c r="H131">
        <v>568</v>
      </c>
      <c r="I131">
        <f t="shared" ref="I131:I194" si="10">LN(H132/H131)</f>
        <v>3.4605529177475523E-2</v>
      </c>
      <c r="K131">
        <v>26.4</v>
      </c>
      <c r="L131">
        <f t="shared" ref="L131:L194" si="11">LN(K132/K131)</f>
        <v>-1.8957351648990896E-3</v>
      </c>
    </row>
    <row r="132" spans="1:12" x14ac:dyDescent="0.3">
      <c r="A132" s="5">
        <v>44399</v>
      </c>
      <c r="B132">
        <v>585</v>
      </c>
      <c r="C132">
        <f t="shared" si="8"/>
        <v>1.0204170174241668E-2</v>
      </c>
      <c r="E132">
        <v>51.8</v>
      </c>
      <c r="F132">
        <f t="shared" si="9"/>
        <v>5.7747994938839578E-3</v>
      </c>
      <c r="H132">
        <v>588</v>
      </c>
      <c r="I132">
        <f t="shared" si="10"/>
        <v>5.0890695074712281E-3</v>
      </c>
      <c r="K132">
        <v>26.35</v>
      </c>
      <c r="L132">
        <f t="shared" si="11"/>
        <v>3.7878833169369352E-3</v>
      </c>
    </row>
    <row r="133" spans="1:12" x14ac:dyDescent="0.3">
      <c r="A133" s="5">
        <v>44400</v>
      </c>
      <c r="B133">
        <v>591</v>
      </c>
      <c r="C133">
        <f t="shared" si="8"/>
        <v>-1.0204170174241736E-2</v>
      </c>
      <c r="E133">
        <v>52.1</v>
      </c>
      <c r="F133">
        <f t="shared" si="9"/>
        <v>1.7126964792800636E-2</v>
      </c>
      <c r="H133">
        <v>591</v>
      </c>
      <c r="I133">
        <f t="shared" si="10"/>
        <v>-3.3898337545115397E-3</v>
      </c>
      <c r="K133">
        <v>26.45</v>
      </c>
      <c r="L133">
        <f t="shared" si="11"/>
        <v>5.6550574833450565E-3</v>
      </c>
    </row>
    <row r="134" spans="1:12" x14ac:dyDescent="0.3">
      <c r="A134" s="5">
        <v>44403</v>
      </c>
      <c r="B134">
        <v>585</v>
      </c>
      <c r="C134">
        <f t="shared" si="8"/>
        <v>-8.5837436913914419E-3</v>
      </c>
      <c r="E134">
        <v>53</v>
      </c>
      <c r="F134">
        <f t="shared" si="9"/>
        <v>3.7664827954768648E-3</v>
      </c>
      <c r="H134">
        <v>589</v>
      </c>
      <c r="I134">
        <f t="shared" si="10"/>
        <v>1.8503471564559726E-2</v>
      </c>
      <c r="K134">
        <v>26.6</v>
      </c>
      <c r="L134">
        <f t="shared" si="11"/>
        <v>-3.7664827954768934E-3</v>
      </c>
    </row>
    <row r="135" spans="1:12" x14ac:dyDescent="0.3">
      <c r="A135" s="5">
        <v>44404</v>
      </c>
      <c r="B135">
        <v>580</v>
      </c>
      <c r="C135">
        <f t="shared" si="8"/>
        <v>0</v>
      </c>
      <c r="E135">
        <v>53.2</v>
      </c>
      <c r="F135">
        <f t="shared" si="9"/>
        <v>-3.7664827954768934E-3</v>
      </c>
      <c r="H135">
        <v>600</v>
      </c>
      <c r="I135">
        <f t="shared" si="10"/>
        <v>-3.2178898364235091E-2</v>
      </c>
      <c r="K135">
        <v>26.5</v>
      </c>
      <c r="L135">
        <f t="shared" si="11"/>
        <v>0</v>
      </c>
    </row>
    <row r="136" spans="1:12" x14ac:dyDescent="0.3">
      <c r="A136" s="5">
        <v>44405</v>
      </c>
      <c r="B136">
        <v>580</v>
      </c>
      <c r="C136">
        <f t="shared" si="8"/>
        <v>-1.7256259674697252E-3</v>
      </c>
      <c r="E136">
        <v>53</v>
      </c>
      <c r="F136">
        <f t="shared" si="9"/>
        <v>-1.1385322225125352E-2</v>
      </c>
      <c r="H136">
        <v>581</v>
      </c>
      <c r="I136">
        <f t="shared" si="10"/>
        <v>-2.792502570547031E-2</v>
      </c>
      <c r="K136">
        <v>26.5</v>
      </c>
      <c r="L136">
        <f t="shared" si="11"/>
        <v>0</v>
      </c>
    </row>
    <row r="137" spans="1:12" x14ac:dyDescent="0.3">
      <c r="A137" s="5">
        <v>44406</v>
      </c>
      <c r="B137">
        <v>579</v>
      </c>
      <c r="C137">
        <f t="shared" si="8"/>
        <v>6.8847087774972331E-3</v>
      </c>
      <c r="E137">
        <v>52.4</v>
      </c>
      <c r="F137">
        <f t="shared" si="9"/>
        <v>9.4967475372572073E-3</v>
      </c>
      <c r="H137">
        <v>565</v>
      </c>
      <c r="I137">
        <f t="shared" si="10"/>
        <v>1.0563478509569246E-2</v>
      </c>
      <c r="K137">
        <v>26.5</v>
      </c>
      <c r="L137">
        <f t="shared" si="11"/>
        <v>3.7664827954768648E-3</v>
      </c>
    </row>
    <row r="138" spans="1:12" x14ac:dyDescent="0.3">
      <c r="A138" s="5">
        <v>44407</v>
      </c>
      <c r="B138">
        <v>583</v>
      </c>
      <c r="C138">
        <f t="shared" si="8"/>
        <v>-5.1590828100273357E-3</v>
      </c>
      <c r="E138">
        <v>52.9</v>
      </c>
      <c r="F138">
        <f t="shared" si="9"/>
        <v>-5.6872191205894641E-3</v>
      </c>
      <c r="H138">
        <v>571</v>
      </c>
      <c r="I138">
        <f t="shared" si="10"/>
        <v>-1.9452425926815294E-2</v>
      </c>
      <c r="K138">
        <v>26.6</v>
      </c>
      <c r="L138">
        <f t="shared" si="11"/>
        <v>-3.7664827954768934E-3</v>
      </c>
    </row>
    <row r="139" spans="1:12" x14ac:dyDescent="0.3">
      <c r="A139" s="5">
        <v>44410</v>
      </c>
      <c r="B139">
        <v>580</v>
      </c>
      <c r="C139">
        <f t="shared" si="8"/>
        <v>1.709443335930004E-2</v>
      </c>
      <c r="E139">
        <v>52.6</v>
      </c>
      <c r="F139">
        <f t="shared" si="9"/>
        <v>3.7950709685515343E-3</v>
      </c>
      <c r="H139">
        <v>560</v>
      </c>
      <c r="I139">
        <f t="shared" si="10"/>
        <v>-5.3715438019108766E-3</v>
      </c>
      <c r="K139">
        <v>26.5</v>
      </c>
      <c r="L139">
        <f t="shared" si="11"/>
        <v>1.4981553615616894E-2</v>
      </c>
    </row>
    <row r="140" spans="1:12" x14ac:dyDescent="0.3">
      <c r="A140" s="5">
        <v>44411</v>
      </c>
      <c r="B140">
        <v>590</v>
      </c>
      <c r="C140">
        <f t="shared" si="8"/>
        <v>6.7567824628796871E-3</v>
      </c>
      <c r="E140">
        <v>52.8</v>
      </c>
      <c r="F140">
        <f t="shared" si="9"/>
        <v>2.061928720273561E-2</v>
      </c>
      <c r="H140">
        <v>557</v>
      </c>
      <c r="I140">
        <f t="shared" si="10"/>
        <v>-7.2072384049492715E-3</v>
      </c>
      <c r="K140">
        <v>26.9</v>
      </c>
      <c r="L140">
        <f t="shared" si="11"/>
        <v>1.8570107472126892E-3</v>
      </c>
    </row>
    <row r="141" spans="1:12" x14ac:dyDescent="0.3">
      <c r="A141" s="5">
        <v>44412</v>
      </c>
      <c r="B141">
        <v>594</v>
      </c>
      <c r="C141">
        <f t="shared" si="8"/>
        <v>3.3613477027049274E-3</v>
      </c>
      <c r="E141">
        <v>53.9</v>
      </c>
      <c r="F141">
        <f t="shared" si="9"/>
        <v>-1.8570107472127711E-3</v>
      </c>
      <c r="H141">
        <v>553</v>
      </c>
      <c r="I141">
        <f t="shared" si="10"/>
        <v>1.8066852249490513E-3</v>
      </c>
      <c r="K141">
        <v>26.95</v>
      </c>
      <c r="L141">
        <f t="shared" si="11"/>
        <v>-1.8570107472127711E-3</v>
      </c>
    </row>
    <row r="142" spans="1:12" x14ac:dyDescent="0.3">
      <c r="A142" s="5">
        <v>44413</v>
      </c>
      <c r="B142">
        <v>596</v>
      </c>
      <c r="C142">
        <f t="shared" si="8"/>
        <v>0</v>
      </c>
      <c r="E142">
        <v>53.8</v>
      </c>
      <c r="F142">
        <f t="shared" si="9"/>
        <v>-2.0658011620421985E-2</v>
      </c>
      <c r="H142">
        <v>554</v>
      </c>
      <c r="I142">
        <f t="shared" si="10"/>
        <v>7.1942756340272309E-3</v>
      </c>
      <c r="K142">
        <v>26.9</v>
      </c>
      <c r="L142">
        <f t="shared" si="11"/>
        <v>0</v>
      </c>
    </row>
    <row r="143" spans="1:12" x14ac:dyDescent="0.3">
      <c r="A143" s="5">
        <v>44414</v>
      </c>
      <c r="B143">
        <v>596</v>
      </c>
      <c r="C143">
        <f t="shared" si="8"/>
        <v>-8.424649659251578E-3</v>
      </c>
      <c r="E143">
        <v>52.7</v>
      </c>
      <c r="F143">
        <f t="shared" si="9"/>
        <v>3.7878833169369352E-3</v>
      </c>
      <c r="H143">
        <v>558</v>
      </c>
      <c r="I143">
        <f t="shared" si="10"/>
        <v>0</v>
      </c>
      <c r="K143">
        <v>26.9</v>
      </c>
      <c r="L143">
        <f t="shared" si="11"/>
        <v>-1.8604656529195673E-3</v>
      </c>
    </row>
    <row r="144" spans="1:12" x14ac:dyDescent="0.3">
      <c r="A144" s="5">
        <v>44417</v>
      </c>
      <c r="B144">
        <v>591</v>
      </c>
      <c r="C144">
        <f t="shared" si="8"/>
        <v>6.7453881395316551E-3</v>
      </c>
      <c r="E144">
        <v>52.9</v>
      </c>
      <c r="F144">
        <f t="shared" si="9"/>
        <v>-9.4967475372571969E-3</v>
      </c>
      <c r="H144">
        <v>558</v>
      </c>
      <c r="I144">
        <f t="shared" si="10"/>
        <v>-2.3573167718066917E-2</v>
      </c>
      <c r="K144">
        <v>26.85</v>
      </c>
      <c r="L144">
        <f t="shared" si="11"/>
        <v>1.8604656529196708E-3</v>
      </c>
    </row>
    <row r="145" spans="1:12" x14ac:dyDescent="0.3">
      <c r="A145" s="5">
        <v>44418</v>
      </c>
      <c r="B145">
        <v>595</v>
      </c>
      <c r="C145">
        <f t="shared" si="8"/>
        <v>-6.745388139531538E-3</v>
      </c>
      <c r="E145">
        <v>52.4</v>
      </c>
      <c r="F145">
        <f t="shared" si="9"/>
        <v>-9.5878011551535133E-3</v>
      </c>
      <c r="H145">
        <v>545</v>
      </c>
      <c r="I145">
        <f t="shared" si="10"/>
        <v>-2.6023773421305244E-2</v>
      </c>
      <c r="K145">
        <v>26.9</v>
      </c>
      <c r="L145">
        <f t="shared" si="11"/>
        <v>3.7105793965357746E-3</v>
      </c>
    </row>
    <row r="146" spans="1:12" x14ac:dyDescent="0.3">
      <c r="A146" s="5">
        <v>44419</v>
      </c>
      <c r="B146">
        <v>591</v>
      </c>
      <c r="C146">
        <f t="shared" si="8"/>
        <v>-1.6934805063330315E-3</v>
      </c>
      <c r="E146">
        <v>51.9</v>
      </c>
      <c r="F146">
        <f t="shared" si="9"/>
        <v>-1.553429296218412E-2</v>
      </c>
      <c r="H146">
        <v>531</v>
      </c>
      <c r="I146">
        <f t="shared" si="10"/>
        <v>3.7594029239057455E-3</v>
      </c>
      <c r="K146">
        <v>27</v>
      </c>
      <c r="L146">
        <f t="shared" si="11"/>
        <v>0</v>
      </c>
    </row>
    <row r="147" spans="1:12" x14ac:dyDescent="0.3">
      <c r="A147" s="5">
        <v>44420</v>
      </c>
      <c r="B147">
        <v>590</v>
      </c>
      <c r="C147">
        <f t="shared" si="8"/>
        <v>-6.8027473227525231E-3</v>
      </c>
      <c r="E147">
        <v>51.1</v>
      </c>
      <c r="F147">
        <f t="shared" si="9"/>
        <v>-7.0951735972284491E-2</v>
      </c>
      <c r="H147">
        <v>533</v>
      </c>
      <c r="I147">
        <f t="shared" si="10"/>
        <v>-7.5329923075451478E-3</v>
      </c>
      <c r="K147">
        <v>27</v>
      </c>
      <c r="L147">
        <f t="shared" si="11"/>
        <v>0</v>
      </c>
    </row>
    <row r="148" spans="1:12" x14ac:dyDescent="0.3">
      <c r="A148" s="5">
        <v>44421</v>
      </c>
      <c r="B148">
        <v>586</v>
      </c>
      <c r="C148">
        <f t="shared" si="8"/>
        <v>-8.5690327251014033E-3</v>
      </c>
      <c r="E148">
        <v>47.6</v>
      </c>
      <c r="F148">
        <f t="shared" si="9"/>
        <v>1.6667052485211643E-2</v>
      </c>
      <c r="H148">
        <v>529</v>
      </c>
      <c r="I148">
        <f t="shared" si="10"/>
        <v>-5.6380333436107606E-2</v>
      </c>
      <c r="K148">
        <v>27</v>
      </c>
      <c r="L148">
        <f t="shared" si="11"/>
        <v>-1.8535686493229438E-3</v>
      </c>
    </row>
    <row r="149" spans="1:12" x14ac:dyDescent="0.3">
      <c r="A149" s="5">
        <v>44424</v>
      </c>
      <c r="B149">
        <v>581</v>
      </c>
      <c r="C149">
        <f t="shared" si="8"/>
        <v>5.1502259763158611E-3</v>
      </c>
      <c r="E149">
        <v>48.4</v>
      </c>
      <c r="F149">
        <f t="shared" si="9"/>
        <v>-9.3410123931387361E-3</v>
      </c>
      <c r="H149">
        <v>500</v>
      </c>
      <c r="I149">
        <f t="shared" si="10"/>
        <v>-1.6129381929883644E-2</v>
      </c>
      <c r="K149">
        <v>26.95</v>
      </c>
      <c r="L149">
        <f t="shared" si="11"/>
        <v>-9.319731948802366E-3</v>
      </c>
    </row>
    <row r="150" spans="1:12" x14ac:dyDescent="0.3">
      <c r="A150" s="5">
        <v>44425</v>
      </c>
      <c r="B150">
        <v>584</v>
      </c>
      <c r="C150">
        <f t="shared" si="8"/>
        <v>-6.8728792877620643E-3</v>
      </c>
      <c r="E150">
        <v>47.95</v>
      </c>
      <c r="F150">
        <f t="shared" si="9"/>
        <v>-1.364850583156004E-2</v>
      </c>
      <c r="H150">
        <v>492</v>
      </c>
      <c r="I150">
        <f t="shared" si="10"/>
        <v>-3.7271394797231655E-2</v>
      </c>
      <c r="K150">
        <v>26.7</v>
      </c>
      <c r="L150">
        <f t="shared" si="11"/>
        <v>9.3197319488022273E-3</v>
      </c>
    </row>
    <row r="151" spans="1:12" x14ac:dyDescent="0.3">
      <c r="A151" s="5">
        <v>44426</v>
      </c>
      <c r="B151">
        <v>580</v>
      </c>
      <c r="C151">
        <f t="shared" si="8"/>
        <v>-1.0398707220898622E-2</v>
      </c>
      <c r="E151">
        <v>47.3</v>
      </c>
      <c r="F151">
        <f t="shared" si="9"/>
        <v>-1.057641558135424E-3</v>
      </c>
      <c r="H151">
        <v>474</v>
      </c>
      <c r="I151">
        <f t="shared" si="10"/>
        <v>4.9392755329576474E-2</v>
      </c>
      <c r="K151">
        <v>26.95</v>
      </c>
      <c r="L151">
        <f t="shared" si="11"/>
        <v>1.8535686493228347E-3</v>
      </c>
    </row>
    <row r="152" spans="1:12" x14ac:dyDescent="0.3">
      <c r="A152" s="5">
        <v>44427</v>
      </c>
      <c r="B152">
        <v>574</v>
      </c>
      <c r="C152">
        <f t="shared" si="8"/>
        <v>-2.6479923164467265E-2</v>
      </c>
      <c r="E152">
        <v>47.25</v>
      </c>
      <c r="F152">
        <f t="shared" si="9"/>
        <v>-2.2472855852058514E-2</v>
      </c>
      <c r="H152">
        <v>498</v>
      </c>
      <c r="I152">
        <f t="shared" si="10"/>
        <v>-0.10135249426028746</v>
      </c>
      <c r="K152">
        <v>27</v>
      </c>
      <c r="L152">
        <f t="shared" si="11"/>
        <v>-1.8535686493229438E-3</v>
      </c>
    </row>
    <row r="153" spans="1:12" x14ac:dyDescent="0.3">
      <c r="A153" s="5">
        <v>44428</v>
      </c>
      <c r="B153">
        <v>559</v>
      </c>
      <c r="C153">
        <f t="shared" si="8"/>
        <v>-1.260142687800382E-2</v>
      </c>
      <c r="E153">
        <v>46.2</v>
      </c>
      <c r="F153">
        <f t="shared" si="9"/>
        <v>-1.0828371388320486E-3</v>
      </c>
      <c r="H153">
        <v>450</v>
      </c>
      <c r="I153">
        <f t="shared" si="10"/>
        <v>-8.9286307443013184E-3</v>
      </c>
      <c r="K153">
        <v>26.95</v>
      </c>
      <c r="L153">
        <f t="shared" si="11"/>
        <v>-3.7174764001324202E-3</v>
      </c>
    </row>
    <row r="154" spans="1:12" x14ac:dyDescent="0.3">
      <c r="A154" s="5">
        <v>44431</v>
      </c>
      <c r="B154">
        <v>552</v>
      </c>
      <c r="C154">
        <f t="shared" si="8"/>
        <v>2.5046031926087516E-2</v>
      </c>
      <c r="E154">
        <v>46.15</v>
      </c>
      <c r="F154">
        <f t="shared" si="9"/>
        <v>1.398624197473987E-2</v>
      </c>
      <c r="H154">
        <v>446</v>
      </c>
      <c r="I154">
        <f t="shared" si="10"/>
        <v>1.7778246021283969E-2</v>
      </c>
      <c r="K154">
        <v>26.85</v>
      </c>
      <c r="L154">
        <f t="shared" si="11"/>
        <v>1.8604656529196708E-3</v>
      </c>
    </row>
    <row r="155" spans="1:12" x14ac:dyDescent="0.3">
      <c r="A155" s="5">
        <v>44432</v>
      </c>
      <c r="B155">
        <v>566</v>
      </c>
      <c r="C155">
        <f t="shared" si="8"/>
        <v>1.054491317661504E-2</v>
      </c>
      <c r="E155">
        <v>46.8</v>
      </c>
      <c r="F155">
        <f t="shared" si="9"/>
        <v>-1.0689471889049331E-3</v>
      </c>
      <c r="H155">
        <v>454</v>
      </c>
      <c r="I155">
        <f t="shared" si="10"/>
        <v>3.298518658665108E-3</v>
      </c>
      <c r="K155">
        <v>26.9</v>
      </c>
      <c r="L155">
        <f t="shared" si="11"/>
        <v>1.4760415583120674E-2</v>
      </c>
    </row>
    <row r="156" spans="1:12" x14ac:dyDescent="0.3">
      <c r="A156" s="5">
        <v>44433</v>
      </c>
      <c r="B156">
        <v>572</v>
      </c>
      <c r="C156">
        <f t="shared" si="8"/>
        <v>2.2472855852058576E-2</v>
      </c>
      <c r="E156">
        <v>46.75</v>
      </c>
      <c r="F156">
        <f t="shared" si="9"/>
        <v>9.5796368568138151E-3</v>
      </c>
      <c r="H156">
        <v>455.5</v>
      </c>
      <c r="I156">
        <f t="shared" si="10"/>
        <v>3.558326888554237E-2</v>
      </c>
      <c r="K156">
        <v>27.3</v>
      </c>
      <c r="L156">
        <f t="shared" si="11"/>
        <v>1.8298266770761572E-3</v>
      </c>
    </row>
    <row r="157" spans="1:12" x14ac:dyDescent="0.3">
      <c r="A157" s="5">
        <v>44434</v>
      </c>
      <c r="B157">
        <v>585</v>
      </c>
      <c r="C157">
        <f t="shared" si="8"/>
        <v>1.5267472130788381E-2</v>
      </c>
      <c r="E157">
        <v>47.2</v>
      </c>
      <c r="F157">
        <f t="shared" si="9"/>
        <v>-5.3106869372378214E-3</v>
      </c>
      <c r="H157">
        <v>472</v>
      </c>
      <c r="I157">
        <f t="shared" si="10"/>
        <v>-1.6017427331662185E-2</v>
      </c>
      <c r="K157">
        <v>27.35</v>
      </c>
      <c r="L157">
        <f t="shared" si="11"/>
        <v>1.8264845260342812E-3</v>
      </c>
    </row>
    <row r="158" spans="1:12" x14ac:dyDescent="0.3">
      <c r="A158" s="5">
        <v>44435</v>
      </c>
      <c r="B158">
        <v>594</v>
      </c>
      <c r="C158">
        <f t="shared" si="8"/>
        <v>8.3822787528044385E-3</v>
      </c>
      <c r="E158">
        <v>46.95</v>
      </c>
      <c r="F158">
        <f t="shared" si="9"/>
        <v>1.0593319401665021E-2</v>
      </c>
      <c r="H158">
        <v>464.5</v>
      </c>
      <c r="I158">
        <f t="shared" si="10"/>
        <v>2.6554932634447938E-2</v>
      </c>
      <c r="K158">
        <v>27.4</v>
      </c>
      <c r="L158">
        <f t="shared" si="11"/>
        <v>1.0889399799268317E-2</v>
      </c>
    </row>
    <row r="159" spans="1:12" x14ac:dyDescent="0.3">
      <c r="A159" s="5">
        <v>44438</v>
      </c>
      <c r="B159">
        <v>599</v>
      </c>
      <c r="C159">
        <f t="shared" si="8"/>
        <v>9.9668599153920744E-3</v>
      </c>
      <c r="E159">
        <v>47.45</v>
      </c>
      <c r="F159">
        <f t="shared" si="9"/>
        <v>3.15623618143741E-3</v>
      </c>
      <c r="H159">
        <v>477</v>
      </c>
      <c r="I159">
        <f t="shared" si="10"/>
        <v>1.560094044247981E-2</v>
      </c>
      <c r="K159">
        <v>27.7</v>
      </c>
      <c r="L159">
        <f t="shared" si="11"/>
        <v>5.4005531800002888E-3</v>
      </c>
    </row>
    <row r="160" spans="1:12" x14ac:dyDescent="0.3">
      <c r="A160" s="5">
        <v>44439</v>
      </c>
      <c r="B160">
        <v>605</v>
      </c>
      <c r="C160">
        <f t="shared" si="8"/>
        <v>1.4766470116300995E-2</v>
      </c>
      <c r="E160">
        <v>47.6</v>
      </c>
      <c r="F160">
        <f t="shared" si="9"/>
        <v>1.7699577099400857E-2</v>
      </c>
      <c r="H160">
        <v>484.5</v>
      </c>
      <c r="I160">
        <f t="shared" si="10"/>
        <v>-1.0373537007328057E-2</v>
      </c>
      <c r="K160">
        <v>27.85</v>
      </c>
      <c r="L160">
        <f t="shared" si="11"/>
        <v>-4.5921750585639583E-2</v>
      </c>
    </row>
    <row r="161" spans="1:12" x14ac:dyDescent="0.3">
      <c r="A161" s="5">
        <v>44440</v>
      </c>
      <c r="B161">
        <v>614</v>
      </c>
      <c r="C161">
        <f t="shared" si="8"/>
        <v>-1.6299922109310643E-3</v>
      </c>
      <c r="E161">
        <v>48.45</v>
      </c>
      <c r="F161">
        <f t="shared" si="9"/>
        <v>-1.0325246141892643E-3</v>
      </c>
      <c r="H161">
        <v>479.5</v>
      </c>
      <c r="I161">
        <f t="shared" si="10"/>
        <v>1.96185951513792E-2</v>
      </c>
      <c r="K161">
        <v>26.6</v>
      </c>
      <c r="L161">
        <f t="shared" si="11"/>
        <v>-2.089344758827745E-2</v>
      </c>
    </row>
    <row r="162" spans="1:12" x14ac:dyDescent="0.3">
      <c r="A162" s="5">
        <v>44441</v>
      </c>
      <c r="B162">
        <v>613</v>
      </c>
      <c r="C162">
        <f t="shared" si="8"/>
        <v>-9.836144876713129E-3</v>
      </c>
      <c r="E162">
        <v>48.4</v>
      </c>
      <c r="F162">
        <f t="shared" si="9"/>
        <v>-1.0384309305716493E-2</v>
      </c>
      <c r="H162">
        <v>489</v>
      </c>
      <c r="I162">
        <f t="shared" si="10"/>
        <v>-1.9618595151379151E-2</v>
      </c>
      <c r="K162">
        <v>26.05</v>
      </c>
      <c r="L162">
        <f t="shared" si="11"/>
        <v>7.6482208382568188E-3</v>
      </c>
    </row>
    <row r="163" spans="1:12" x14ac:dyDescent="0.3">
      <c r="A163" s="5">
        <v>44442</v>
      </c>
      <c r="B163">
        <v>607</v>
      </c>
      <c r="C163">
        <f t="shared" si="8"/>
        <v>2.1190686979639054E-2</v>
      </c>
      <c r="E163">
        <v>47.9</v>
      </c>
      <c r="F163">
        <f t="shared" si="9"/>
        <v>1.2448293526568082E-2</v>
      </c>
      <c r="H163">
        <v>479.5</v>
      </c>
      <c r="I163">
        <f t="shared" si="10"/>
        <v>2.0833340868542691E-3</v>
      </c>
      <c r="K163">
        <v>26.25</v>
      </c>
      <c r="L163">
        <f t="shared" si="11"/>
        <v>1.9029501460860636E-3</v>
      </c>
    </row>
    <row r="164" spans="1:12" x14ac:dyDescent="0.3">
      <c r="A164" s="5">
        <v>44445</v>
      </c>
      <c r="B164">
        <v>620</v>
      </c>
      <c r="C164">
        <f t="shared" si="8"/>
        <v>1.7586384502075988E-2</v>
      </c>
      <c r="E164">
        <v>48.5</v>
      </c>
      <c r="F164">
        <f t="shared" si="9"/>
        <v>6.1665149156639584E-3</v>
      </c>
      <c r="H164">
        <v>480.5</v>
      </c>
      <c r="I164">
        <f t="shared" si="10"/>
        <v>0</v>
      </c>
      <c r="K164">
        <v>26.3</v>
      </c>
      <c r="L164">
        <f t="shared" si="11"/>
        <v>-1.9029501460861868E-3</v>
      </c>
    </row>
    <row r="165" spans="1:12" x14ac:dyDescent="0.3">
      <c r="A165" s="5">
        <v>44446</v>
      </c>
      <c r="B165">
        <v>631</v>
      </c>
      <c r="C165">
        <f t="shared" si="8"/>
        <v>-1.2759343753759986E-2</v>
      </c>
      <c r="E165">
        <v>48.8</v>
      </c>
      <c r="F165">
        <f t="shared" si="9"/>
        <v>-1.025115415245297E-3</v>
      </c>
      <c r="H165">
        <v>480.5</v>
      </c>
      <c r="I165">
        <f t="shared" si="10"/>
        <v>-7.3107375220059518E-3</v>
      </c>
      <c r="K165">
        <v>26.25</v>
      </c>
      <c r="L165">
        <f t="shared" si="11"/>
        <v>0</v>
      </c>
    </row>
    <row r="166" spans="1:12" x14ac:dyDescent="0.3">
      <c r="A166" s="5">
        <v>44447</v>
      </c>
      <c r="B166">
        <v>623</v>
      </c>
      <c r="C166">
        <f t="shared" si="8"/>
        <v>-6.4412461028569932E-3</v>
      </c>
      <c r="E166">
        <v>48.75</v>
      </c>
      <c r="F166">
        <f t="shared" si="9"/>
        <v>-4.111002706522318E-3</v>
      </c>
      <c r="H166">
        <v>477</v>
      </c>
      <c r="I166">
        <f t="shared" si="10"/>
        <v>-3.5203635192979671E-2</v>
      </c>
      <c r="K166">
        <v>26.25</v>
      </c>
      <c r="L166">
        <f t="shared" si="11"/>
        <v>0</v>
      </c>
    </row>
    <row r="167" spans="1:12" x14ac:dyDescent="0.3">
      <c r="A167" s="5">
        <v>44448</v>
      </c>
      <c r="B167">
        <v>619</v>
      </c>
      <c r="C167">
        <f t="shared" si="8"/>
        <v>0</v>
      </c>
      <c r="E167">
        <v>48.55</v>
      </c>
      <c r="F167">
        <f t="shared" si="9"/>
        <v>-7.2351736807792248E-3</v>
      </c>
      <c r="H167">
        <v>460.5</v>
      </c>
      <c r="I167">
        <f t="shared" si="10"/>
        <v>3.1001948339279686E-2</v>
      </c>
      <c r="K167">
        <v>26.25</v>
      </c>
      <c r="L167">
        <f t="shared" si="11"/>
        <v>0</v>
      </c>
    </row>
    <row r="168" spans="1:12" x14ac:dyDescent="0.3">
      <c r="A168" s="5">
        <v>44449</v>
      </c>
      <c r="B168">
        <v>619</v>
      </c>
      <c r="C168">
        <f t="shared" si="8"/>
        <v>4.8348200545833111E-3</v>
      </c>
      <c r="E168">
        <v>48.2</v>
      </c>
      <c r="F168">
        <f t="shared" si="9"/>
        <v>1.6461277054071931E-2</v>
      </c>
      <c r="H168">
        <v>475</v>
      </c>
      <c r="I168">
        <f t="shared" si="10"/>
        <v>1.3591427203538993E-2</v>
      </c>
      <c r="K168">
        <v>26.25</v>
      </c>
      <c r="L168">
        <f t="shared" si="11"/>
        <v>1.9029501460860636E-3</v>
      </c>
    </row>
    <row r="169" spans="1:12" x14ac:dyDescent="0.3">
      <c r="A169" s="5">
        <v>44452</v>
      </c>
      <c r="B169">
        <v>622</v>
      </c>
      <c r="C169">
        <f t="shared" si="8"/>
        <v>-1.1317824932661572E-2</v>
      </c>
      <c r="E169">
        <v>49</v>
      </c>
      <c r="F169">
        <f t="shared" si="9"/>
        <v>2.2200709980192551E-2</v>
      </c>
      <c r="H169">
        <v>481.5</v>
      </c>
      <c r="I169">
        <f t="shared" si="10"/>
        <v>5.1786754784514978E-3</v>
      </c>
      <c r="K169">
        <v>26.3</v>
      </c>
      <c r="L169">
        <f t="shared" si="11"/>
        <v>0</v>
      </c>
    </row>
    <row r="170" spans="1:12" x14ac:dyDescent="0.3">
      <c r="A170" s="5">
        <v>44453</v>
      </c>
      <c r="B170">
        <v>615</v>
      </c>
      <c r="C170">
        <f t="shared" si="8"/>
        <v>-3.2573318703065105E-3</v>
      </c>
      <c r="E170">
        <v>50.1</v>
      </c>
      <c r="F170">
        <f t="shared" si="9"/>
        <v>2.5617164370300326E-2</v>
      </c>
      <c r="H170">
        <v>484</v>
      </c>
      <c r="I170">
        <f t="shared" si="10"/>
        <v>-6.2176366108705619E-3</v>
      </c>
      <c r="K170">
        <v>26.3</v>
      </c>
      <c r="L170">
        <f t="shared" si="11"/>
        <v>1.8993358036525374E-3</v>
      </c>
    </row>
    <row r="171" spans="1:12" x14ac:dyDescent="0.3">
      <c r="A171" s="5">
        <v>44454</v>
      </c>
      <c r="B171">
        <v>613</v>
      </c>
      <c r="C171">
        <f t="shared" si="8"/>
        <v>-9.836144876713129E-3</v>
      </c>
      <c r="E171">
        <v>51.4</v>
      </c>
      <c r="F171">
        <f t="shared" si="9"/>
        <v>-3.8986404156571976E-3</v>
      </c>
      <c r="H171">
        <v>481</v>
      </c>
      <c r="I171">
        <f t="shared" si="10"/>
        <v>-3.1681635980115253E-2</v>
      </c>
      <c r="K171">
        <v>26.35</v>
      </c>
      <c r="L171">
        <f t="shared" si="11"/>
        <v>-1.8993358036525163E-3</v>
      </c>
    </row>
    <row r="172" spans="1:12" x14ac:dyDescent="0.3">
      <c r="A172" s="5">
        <v>44455</v>
      </c>
      <c r="B172">
        <v>607</v>
      </c>
      <c r="C172">
        <f t="shared" si="8"/>
        <v>-1.1599135843351918E-2</v>
      </c>
      <c r="E172">
        <v>51.2</v>
      </c>
      <c r="F172">
        <f t="shared" si="9"/>
        <v>9.7182494689213462E-3</v>
      </c>
      <c r="H172">
        <v>466</v>
      </c>
      <c r="I172">
        <f t="shared" si="10"/>
        <v>-9.7035801827390564E-3</v>
      </c>
      <c r="K172">
        <v>26.3</v>
      </c>
      <c r="L172">
        <f t="shared" si="11"/>
        <v>1.8993358036525374E-3</v>
      </c>
    </row>
    <row r="173" spans="1:12" x14ac:dyDescent="0.3">
      <c r="A173" s="5">
        <v>44456</v>
      </c>
      <c r="B173">
        <v>600</v>
      </c>
      <c r="C173">
        <f t="shared" si="8"/>
        <v>0</v>
      </c>
      <c r="E173">
        <v>51.7</v>
      </c>
      <c r="F173">
        <f t="shared" si="9"/>
        <v>-1.9531870917245956E-2</v>
      </c>
      <c r="H173">
        <v>461.5</v>
      </c>
      <c r="I173">
        <f t="shared" si="10"/>
        <v>1.9313905082527383E-2</v>
      </c>
      <c r="K173">
        <v>26.35</v>
      </c>
      <c r="L173">
        <f t="shared" si="11"/>
        <v>-3.8022859497386821E-3</v>
      </c>
    </row>
    <row r="174" spans="1:12" x14ac:dyDescent="0.3">
      <c r="A174" s="5">
        <v>44461</v>
      </c>
      <c r="B174">
        <v>600</v>
      </c>
      <c r="C174">
        <f t="shared" si="8"/>
        <v>-2.3609865639133736E-2</v>
      </c>
      <c r="E174">
        <v>50.7</v>
      </c>
      <c r="F174">
        <f t="shared" si="9"/>
        <v>0</v>
      </c>
      <c r="H174">
        <v>470.5</v>
      </c>
      <c r="I174">
        <f t="shared" si="10"/>
        <v>-1.6068904939200213E-2</v>
      </c>
      <c r="K174">
        <v>26.25</v>
      </c>
      <c r="L174">
        <f t="shared" si="11"/>
        <v>-1.3423020332140774E-2</v>
      </c>
    </row>
    <row r="175" spans="1:12" x14ac:dyDescent="0.3">
      <c r="A175" s="5">
        <v>44462</v>
      </c>
      <c r="B175">
        <v>586</v>
      </c>
      <c r="C175">
        <f t="shared" si="8"/>
        <v>3.4071583216143558E-3</v>
      </c>
      <c r="E175">
        <v>50.7</v>
      </c>
      <c r="F175">
        <f t="shared" si="9"/>
        <v>9.8136214483246706E-3</v>
      </c>
      <c r="H175">
        <v>463</v>
      </c>
      <c r="I175">
        <f t="shared" si="10"/>
        <v>1.2875714360045367E-2</v>
      </c>
      <c r="K175">
        <v>25.9</v>
      </c>
      <c r="L175">
        <f t="shared" si="11"/>
        <v>1.3423020332140771E-2</v>
      </c>
    </row>
    <row r="176" spans="1:12" x14ac:dyDescent="0.3">
      <c r="A176" s="5">
        <v>44463</v>
      </c>
      <c r="B176">
        <v>588</v>
      </c>
      <c r="C176">
        <f t="shared" si="8"/>
        <v>1.6863806052004725E-2</v>
      </c>
      <c r="E176">
        <v>51.2</v>
      </c>
      <c r="F176">
        <f t="shared" si="9"/>
        <v>1.9512201312615277E-3</v>
      </c>
      <c r="H176">
        <v>469</v>
      </c>
      <c r="I176">
        <f t="shared" si="10"/>
        <v>0</v>
      </c>
      <c r="K176">
        <v>26.25</v>
      </c>
      <c r="L176">
        <f t="shared" si="11"/>
        <v>1.9029501460860636E-3</v>
      </c>
    </row>
    <row r="177" spans="1:12" x14ac:dyDescent="0.3">
      <c r="A177" s="5">
        <v>44466</v>
      </c>
      <c r="B177">
        <v>598</v>
      </c>
      <c r="C177">
        <f t="shared" si="8"/>
        <v>6.6666913581892974E-3</v>
      </c>
      <c r="E177">
        <v>51.3</v>
      </c>
      <c r="F177">
        <f t="shared" si="9"/>
        <v>-3.9062549670649885E-3</v>
      </c>
      <c r="H177">
        <v>469</v>
      </c>
      <c r="I177">
        <f t="shared" si="10"/>
        <v>-6.4171343206335402E-3</v>
      </c>
      <c r="K177">
        <v>26.3</v>
      </c>
      <c r="L177">
        <f t="shared" si="11"/>
        <v>3.7950709685515343E-3</v>
      </c>
    </row>
    <row r="178" spans="1:12" x14ac:dyDescent="0.3">
      <c r="A178" s="5">
        <v>44467</v>
      </c>
      <c r="B178">
        <v>602</v>
      </c>
      <c r="C178">
        <f t="shared" si="8"/>
        <v>-1.3378125946176087E-2</v>
      </c>
      <c r="E178">
        <v>51.1</v>
      </c>
      <c r="F178">
        <f t="shared" si="9"/>
        <v>-1.958864485333034E-3</v>
      </c>
      <c r="H178">
        <v>466</v>
      </c>
      <c r="I178">
        <f t="shared" si="10"/>
        <v>-2.8293508642611865E-2</v>
      </c>
      <c r="K178">
        <v>26.4</v>
      </c>
      <c r="L178">
        <f t="shared" si="11"/>
        <v>0</v>
      </c>
    </row>
    <row r="179" spans="1:12" x14ac:dyDescent="0.3">
      <c r="A179" s="5">
        <v>44468</v>
      </c>
      <c r="B179">
        <v>594</v>
      </c>
      <c r="C179">
        <f t="shared" si="8"/>
        <v>-2.3851215822179909E-2</v>
      </c>
      <c r="E179">
        <v>51</v>
      </c>
      <c r="F179">
        <f t="shared" si="9"/>
        <v>-7.874056430905883E-3</v>
      </c>
      <c r="H179">
        <v>453</v>
      </c>
      <c r="I179">
        <f t="shared" si="10"/>
        <v>-3.1392712407862719E-2</v>
      </c>
      <c r="K179">
        <v>26.4</v>
      </c>
      <c r="L179">
        <f t="shared" si="11"/>
        <v>-1.8957351648990896E-3</v>
      </c>
    </row>
    <row r="180" spans="1:12" x14ac:dyDescent="0.3">
      <c r="A180" s="5">
        <v>44469</v>
      </c>
      <c r="B180">
        <v>580</v>
      </c>
      <c r="C180">
        <f t="shared" si="8"/>
        <v>0</v>
      </c>
      <c r="E180">
        <v>50.6</v>
      </c>
      <c r="F180">
        <f t="shared" si="9"/>
        <v>7.8740564309058656E-3</v>
      </c>
      <c r="H180">
        <v>439</v>
      </c>
      <c r="I180">
        <f t="shared" si="10"/>
        <v>7.9410513728129049E-3</v>
      </c>
      <c r="K180">
        <v>26.35</v>
      </c>
      <c r="L180">
        <f t="shared" si="11"/>
        <v>-1.8993358036525163E-3</v>
      </c>
    </row>
    <row r="181" spans="1:12" x14ac:dyDescent="0.3">
      <c r="A181" s="5">
        <v>44470</v>
      </c>
      <c r="B181">
        <v>580</v>
      </c>
      <c r="C181">
        <f t="shared" si="8"/>
        <v>-1.0398707220898622E-2</v>
      </c>
      <c r="E181">
        <v>51</v>
      </c>
      <c r="F181">
        <f t="shared" si="9"/>
        <v>-1.5810606026642204E-2</v>
      </c>
      <c r="H181">
        <v>442.5</v>
      </c>
      <c r="I181">
        <f t="shared" si="10"/>
        <v>-5.6959031923227869E-2</v>
      </c>
      <c r="K181">
        <v>26.3</v>
      </c>
      <c r="L181">
        <f t="shared" si="11"/>
        <v>-7.633624855071095E-3</v>
      </c>
    </row>
    <row r="182" spans="1:12" x14ac:dyDescent="0.3">
      <c r="A182" s="5">
        <v>44473</v>
      </c>
      <c r="B182">
        <v>574</v>
      </c>
      <c r="C182">
        <f t="shared" si="8"/>
        <v>-3.4904049397684908E-3</v>
      </c>
      <c r="E182">
        <v>50.2</v>
      </c>
      <c r="F182">
        <f t="shared" si="9"/>
        <v>-3.9920212695375608E-3</v>
      </c>
      <c r="H182">
        <v>418</v>
      </c>
      <c r="I182">
        <f t="shared" si="10"/>
        <v>-2.0544529231632223E-2</v>
      </c>
      <c r="K182">
        <v>26.1</v>
      </c>
      <c r="L182">
        <f t="shared" si="11"/>
        <v>-3.8387763071657129E-3</v>
      </c>
    </row>
    <row r="183" spans="1:12" x14ac:dyDescent="0.3">
      <c r="A183" s="5">
        <v>44474</v>
      </c>
      <c r="B183">
        <v>572</v>
      </c>
      <c r="C183">
        <f t="shared" si="8"/>
        <v>0</v>
      </c>
      <c r="E183">
        <v>50</v>
      </c>
      <c r="F183">
        <f t="shared" si="9"/>
        <v>5.9820716775474689E-3</v>
      </c>
      <c r="H183">
        <v>409.5</v>
      </c>
      <c r="I183">
        <f t="shared" si="10"/>
        <v>1.8149318505677269E-2</v>
      </c>
      <c r="K183">
        <v>26</v>
      </c>
      <c r="L183">
        <f t="shared" si="11"/>
        <v>-3.8535693159900777E-3</v>
      </c>
    </row>
    <row r="184" spans="1:12" x14ac:dyDescent="0.3">
      <c r="A184" s="5">
        <v>44475</v>
      </c>
      <c r="B184">
        <v>572</v>
      </c>
      <c r="C184">
        <f t="shared" si="8"/>
        <v>-1.7497817237877064E-3</v>
      </c>
      <c r="E184">
        <v>50.3</v>
      </c>
      <c r="F184">
        <f t="shared" si="9"/>
        <v>-7.9840743482205313E-3</v>
      </c>
      <c r="H184">
        <v>417</v>
      </c>
      <c r="I184">
        <f t="shared" si="10"/>
        <v>-3.4149659852118479E-2</v>
      </c>
      <c r="K184">
        <v>25.9</v>
      </c>
      <c r="L184">
        <f t="shared" si="11"/>
        <v>5.7747994938839578E-3</v>
      </c>
    </row>
    <row r="185" spans="1:12" x14ac:dyDescent="0.3">
      <c r="A185" s="5">
        <v>44476</v>
      </c>
      <c r="B185">
        <v>571</v>
      </c>
      <c r="C185">
        <f t="shared" si="8"/>
        <v>1.5638893884454729E-2</v>
      </c>
      <c r="E185">
        <v>49.9</v>
      </c>
      <c r="F185">
        <f t="shared" si="9"/>
        <v>9.9701723198498508E-3</v>
      </c>
      <c r="H185">
        <v>403</v>
      </c>
      <c r="I185">
        <f t="shared" si="10"/>
        <v>3.0546052348819807E-2</v>
      </c>
      <c r="K185">
        <v>26.05</v>
      </c>
      <c r="L185">
        <f t="shared" si="11"/>
        <v>7.6482208382568188E-3</v>
      </c>
    </row>
    <row r="186" spans="1:12" x14ac:dyDescent="0.3">
      <c r="A186" s="5">
        <v>44477</v>
      </c>
      <c r="B186">
        <v>580</v>
      </c>
      <c r="C186">
        <f t="shared" si="8"/>
        <v>-8.6580627431145415E-3</v>
      </c>
      <c r="E186">
        <v>50.4</v>
      </c>
      <c r="F186">
        <f t="shared" si="9"/>
        <v>0</v>
      </c>
      <c r="H186">
        <v>415.5</v>
      </c>
      <c r="I186">
        <f t="shared" si="10"/>
        <v>-1.3325454597149396E-2</v>
      </c>
      <c r="K186">
        <v>26.25</v>
      </c>
      <c r="L186">
        <f t="shared" si="11"/>
        <v>-9.5694510161506725E-3</v>
      </c>
    </row>
    <row r="187" spans="1:12" x14ac:dyDescent="0.3">
      <c r="A187" s="5">
        <v>44481</v>
      </c>
      <c r="B187">
        <v>575</v>
      </c>
      <c r="C187">
        <f t="shared" si="8"/>
        <v>0</v>
      </c>
      <c r="E187">
        <v>50.4</v>
      </c>
      <c r="F187">
        <f t="shared" si="9"/>
        <v>-3.9761483796392945E-3</v>
      </c>
      <c r="H187">
        <v>410</v>
      </c>
      <c r="I187">
        <f t="shared" si="10"/>
        <v>9.7088141269609032E-3</v>
      </c>
      <c r="K187">
        <v>26</v>
      </c>
      <c r="L187">
        <f t="shared" si="11"/>
        <v>5.7526524894498414E-3</v>
      </c>
    </row>
    <row r="188" spans="1:12" x14ac:dyDescent="0.3">
      <c r="A188" s="5">
        <v>44482</v>
      </c>
      <c r="B188">
        <v>575</v>
      </c>
      <c r="C188">
        <f t="shared" si="8"/>
        <v>-6.980831141340205E-3</v>
      </c>
      <c r="E188">
        <v>50.2</v>
      </c>
      <c r="F188">
        <f t="shared" si="9"/>
        <v>5.9583095836306249E-3</v>
      </c>
      <c r="H188">
        <v>414</v>
      </c>
      <c r="I188">
        <f t="shared" si="10"/>
        <v>-2.9413885206293341E-2</v>
      </c>
      <c r="K188">
        <v>26.15</v>
      </c>
      <c r="L188">
        <f t="shared" si="11"/>
        <v>0</v>
      </c>
    </row>
    <row r="189" spans="1:12" x14ac:dyDescent="0.3">
      <c r="A189" s="5">
        <v>44483</v>
      </c>
      <c r="B189">
        <v>571</v>
      </c>
      <c r="C189">
        <f t="shared" si="8"/>
        <v>3.496507058729306E-3</v>
      </c>
      <c r="E189">
        <v>50.5</v>
      </c>
      <c r="F189">
        <f t="shared" si="9"/>
        <v>-1.1952333523841171E-2</v>
      </c>
      <c r="H189">
        <v>402</v>
      </c>
      <c r="I189">
        <f t="shared" si="10"/>
        <v>8.6687849364464852E-3</v>
      </c>
      <c r="K189">
        <v>26.15</v>
      </c>
      <c r="L189">
        <f t="shared" si="11"/>
        <v>-1.9138761822840532E-3</v>
      </c>
    </row>
    <row r="190" spans="1:12" x14ac:dyDescent="0.3">
      <c r="A190" s="5">
        <v>44484</v>
      </c>
      <c r="B190">
        <v>573</v>
      </c>
      <c r="C190">
        <f t="shared" si="8"/>
        <v>4.6043938501406798E-2</v>
      </c>
      <c r="E190">
        <v>49.9</v>
      </c>
      <c r="F190">
        <f t="shared" si="9"/>
        <v>4.0000053333461372E-3</v>
      </c>
      <c r="H190">
        <v>405.5</v>
      </c>
      <c r="I190">
        <f t="shared" si="10"/>
        <v>2.7965348243333937E-2</v>
      </c>
      <c r="K190">
        <v>26.1</v>
      </c>
      <c r="L190">
        <f t="shared" si="11"/>
        <v>3.8240964384032546E-3</v>
      </c>
    </row>
    <row r="191" spans="1:12" x14ac:dyDescent="0.3">
      <c r="A191" s="5">
        <v>44487</v>
      </c>
      <c r="B191">
        <v>600</v>
      </c>
      <c r="C191">
        <f t="shared" si="8"/>
        <v>-1.6807118316381289E-2</v>
      </c>
      <c r="E191">
        <v>50.1</v>
      </c>
      <c r="F191">
        <f t="shared" si="9"/>
        <v>-6.0060240602119218E-3</v>
      </c>
      <c r="H191">
        <v>417</v>
      </c>
      <c r="I191">
        <f t="shared" si="10"/>
        <v>-1.5710292906318552E-2</v>
      </c>
      <c r="K191">
        <v>26.2</v>
      </c>
      <c r="L191">
        <f t="shared" si="11"/>
        <v>0</v>
      </c>
    </row>
    <row r="192" spans="1:12" x14ac:dyDescent="0.3">
      <c r="A192" s="5">
        <v>44488</v>
      </c>
      <c r="B192">
        <v>590</v>
      </c>
      <c r="C192">
        <f t="shared" si="8"/>
        <v>1.6807118316381191E-2</v>
      </c>
      <c r="E192">
        <v>49.8</v>
      </c>
      <c r="F192">
        <f t="shared" si="9"/>
        <v>-1.4155949230132298E-2</v>
      </c>
      <c r="H192">
        <v>410.5</v>
      </c>
      <c r="I192">
        <f t="shared" si="10"/>
        <v>2.0494991029654887E-2</v>
      </c>
      <c r="K192">
        <v>26.2</v>
      </c>
      <c r="L192">
        <f t="shared" si="11"/>
        <v>1.906578270581669E-3</v>
      </c>
    </row>
    <row r="193" spans="1:12" x14ac:dyDescent="0.3">
      <c r="A193" s="5">
        <v>44489</v>
      </c>
      <c r="B193">
        <v>600</v>
      </c>
      <c r="C193">
        <f t="shared" si="8"/>
        <v>-3.3389012655145986E-3</v>
      </c>
      <c r="E193">
        <v>49.1</v>
      </c>
      <c r="F193">
        <f t="shared" si="9"/>
        <v>-1.5392812901171527E-2</v>
      </c>
      <c r="H193">
        <v>419</v>
      </c>
      <c r="I193">
        <f t="shared" si="10"/>
        <v>1.6568426347232705E-2</v>
      </c>
      <c r="K193">
        <v>26.25</v>
      </c>
      <c r="L193">
        <f t="shared" si="11"/>
        <v>1.9029501460860636E-3</v>
      </c>
    </row>
    <row r="194" spans="1:12" x14ac:dyDescent="0.3">
      <c r="A194" s="5">
        <v>44490</v>
      </c>
      <c r="B194">
        <v>598</v>
      </c>
      <c r="C194">
        <f t="shared" si="8"/>
        <v>-3.3500868852819744E-3</v>
      </c>
      <c r="E194">
        <v>48.35</v>
      </c>
      <c r="F194">
        <f t="shared" si="9"/>
        <v>8.2389755445528619E-3</v>
      </c>
      <c r="H194">
        <v>426</v>
      </c>
      <c r="I194">
        <f t="shared" si="10"/>
        <v>-1.5375820362109608E-2</v>
      </c>
      <c r="K194">
        <v>26.3</v>
      </c>
      <c r="L194">
        <f t="shared" si="11"/>
        <v>7.5757938084577226E-3</v>
      </c>
    </row>
    <row r="195" spans="1:12" x14ac:dyDescent="0.3">
      <c r="A195" s="5">
        <v>44491</v>
      </c>
      <c r="B195">
        <v>596</v>
      </c>
      <c r="C195">
        <f t="shared" ref="C195:C258" si="12">LN(B196/B195)</f>
        <v>6.6889881507967101E-3</v>
      </c>
      <c r="E195">
        <v>48.75</v>
      </c>
      <c r="F195">
        <f t="shared" ref="F195:F258" si="13">LN(E196/E195)</f>
        <v>1.0251154152453505E-3</v>
      </c>
      <c r="H195">
        <v>419.5</v>
      </c>
      <c r="I195">
        <f t="shared" ref="I195:I258" si="14">LN(H196/H195)</f>
        <v>4.7562515346492758E-3</v>
      </c>
      <c r="K195">
        <v>26.5</v>
      </c>
      <c r="L195">
        <f t="shared" ref="L195:L258" si="15">LN(K196/K195)</f>
        <v>-1.8885746878681362E-3</v>
      </c>
    </row>
    <row r="196" spans="1:12" x14ac:dyDescent="0.3">
      <c r="A196" s="5">
        <v>44494</v>
      </c>
      <c r="B196">
        <v>600</v>
      </c>
      <c r="C196">
        <f t="shared" si="12"/>
        <v>-1.1735256218420965E-2</v>
      </c>
      <c r="E196">
        <v>48.8</v>
      </c>
      <c r="F196">
        <f t="shared" si="13"/>
        <v>-1.133448507410653E-2</v>
      </c>
      <c r="H196">
        <v>421.5</v>
      </c>
      <c r="I196">
        <f t="shared" si="14"/>
        <v>1.2964235786714474E-2</v>
      </c>
      <c r="K196">
        <v>26.45</v>
      </c>
      <c r="L196">
        <f t="shared" si="15"/>
        <v>-3.7878833169369803E-3</v>
      </c>
    </row>
    <row r="197" spans="1:12" x14ac:dyDescent="0.3">
      <c r="A197" s="5">
        <v>44495</v>
      </c>
      <c r="B197">
        <v>593</v>
      </c>
      <c r="C197">
        <f t="shared" si="12"/>
        <v>1.0067199117723941E-2</v>
      </c>
      <c r="E197">
        <v>48.25</v>
      </c>
      <c r="F197">
        <f t="shared" si="13"/>
        <v>4.1365105517802755E-3</v>
      </c>
      <c r="H197">
        <v>427</v>
      </c>
      <c r="I197">
        <f t="shared" si="14"/>
        <v>1.1702751481902445E-3</v>
      </c>
      <c r="K197">
        <v>26.35</v>
      </c>
      <c r="L197">
        <f t="shared" si="15"/>
        <v>1.1320875624482075E-2</v>
      </c>
    </row>
    <row r="198" spans="1:12" x14ac:dyDescent="0.3">
      <c r="A198" s="5">
        <v>44496</v>
      </c>
      <c r="B198">
        <v>599</v>
      </c>
      <c r="C198">
        <f t="shared" si="12"/>
        <v>0</v>
      </c>
      <c r="E198">
        <v>48.45</v>
      </c>
      <c r="F198">
        <f t="shared" si="13"/>
        <v>-2.0661164374718927E-3</v>
      </c>
      <c r="H198">
        <v>427.5</v>
      </c>
      <c r="I198">
        <f t="shared" si="14"/>
        <v>6.9930354909706043E-3</v>
      </c>
      <c r="K198">
        <v>26.65</v>
      </c>
      <c r="L198">
        <f t="shared" si="15"/>
        <v>3.7453227301621132E-3</v>
      </c>
    </row>
    <row r="199" spans="1:12" x14ac:dyDescent="0.3">
      <c r="A199" s="5">
        <v>44497</v>
      </c>
      <c r="B199">
        <v>599</v>
      </c>
      <c r="C199">
        <f t="shared" si="12"/>
        <v>-6.700192569819562E-3</v>
      </c>
      <c r="E199">
        <v>48.35</v>
      </c>
      <c r="F199">
        <f t="shared" si="13"/>
        <v>3.0975760441341845E-3</v>
      </c>
      <c r="H199">
        <v>430.5</v>
      </c>
      <c r="I199">
        <f t="shared" si="14"/>
        <v>1.8412487944452306E-2</v>
      </c>
      <c r="K199">
        <v>26.75</v>
      </c>
      <c r="L199">
        <f t="shared" si="15"/>
        <v>-5.62325755436212E-3</v>
      </c>
    </row>
    <row r="200" spans="1:12" x14ac:dyDescent="0.3">
      <c r="A200" s="5">
        <v>44498</v>
      </c>
      <c r="B200">
        <v>595</v>
      </c>
      <c r="C200">
        <f t="shared" si="12"/>
        <v>-8.4388686458645949E-3</v>
      </c>
      <c r="E200">
        <v>48.5</v>
      </c>
      <c r="F200">
        <f t="shared" si="13"/>
        <v>-5.1679701584425612E-3</v>
      </c>
      <c r="H200">
        <v>438.5</v>
      </c>
      <c r="I200">
        <f t="shared" si="14"/>
        <v>-1.031527771183291E-2</v>
      </c>
      <c r="K200">
        <v>26.6</v>
      </c>
      <c r="L200">
        <f t="shared" si="15"/>
        <v>-1.8814680997056199E-3</v>
      </c>
    </row>
    <row r="201" spans="1:12" x14ac:dyDescent="0.3">
      <c r="A201" s="5">
        <v>44501</v>
      </c>
      <c r="B201">
        <v>590</v>
      </c>
      <c r="C201">
        <f t="shared" si="12"/>
        <v>0</v>
      </c>
      <c r="E201">
        <v>48.25</v>
      </c>
      <c r="F201">
        <f t="shared" si="13"/>
        <v>0</v>
      </c>
      <c r="H201">
        <v>434</v>
      </c>
      <c r="I201">
        <f t="shared" si="14"/>
        <v>-1.6260520871780291E-2</v>
      </c>
      <c r="K201">
        <v>26.55</v>
      </c>
      <c r="L201">
        <f t="shared" si="15"/>
        <v>3.7594029239055244E-3</v>
      </c>
    </row>
    <row r="202" spans="1:12" x14ac:dyDescent="0.3">
      <c r="A202" s="5">
        <v>44502</v>
      </c>
      <c r="B202">
        <v>590</v>
      </c>
      <c r="C202">
        <f t="shared" si="12"/>
        <v>3.3840979842404942E-3</v>
      </c>
      <c r="E202">
        <v>48.25</v>
      </c>
      <c r="F202">
        <f t="shared" si="13"/>
        <v>-2.0746895408603554E-3</v>
      </c>
      <c r="H202">
        <v>427</v>
      </c>
      <c r="I202">
        <f t="shared" si="14"/>
        <v>-4.0626853530271109E-2</v>
      </c>
      <c r="K202">
        <v>26.65</v>
      </c>
      <c r="L202">
        <f t="shared" si="15"/>
        <v>1.874414794350352E-3</v>
      </c>
    </row>
    <row r="203" spans="1:12" x14ac:dyDescent="0.3">
      <c r="A203" s="5">
        <v>44503</v>
      </c>
      <c r="B203">
        <v>592</v>
      </c>
      <c r="C203">
        <f t="shared" si="12"/>
        <v>0</v>
      </c>
      <c r="E203">
        <v>48.15</v>
      </c>
      <c r="F203">
        <f t="shared" si="13"/>
        <v>0</v>
      </c>
      <c r="H203">
        <v>410</v>
      </c>
      <c r="I203">
        <f t="shared" si="14"/>
        <v>3.0032287098875076E-2</v>
      </c>
      <c r="K203">
        <v>26.7</v>
      </c>
      <c r="L203">
        <f t="shared" si="15"/>
        <v>0</v>
      </c>
    </row>
    <row r="204" spans="1:12" x14ac:dyDescent="0.3">
      <c r="A204" s="5">
        <v>44504</v>
      </c>
      <c r="B204">
        <v>592</v>
      </c>
      <c r="C204">
        <f t="shared" si="12"/>
        <v>-8.4818150559092306E-3</v>
      </c>
      <c r="E204">
        <v>48.15</v>
      </c>
      <c r="F204">
        <f t="shared" si="13"/>
        <v>-1.0389611324190292E-3</v>
      </c>
      <c r="H204">
        <v>422.5</v>
      </c>
      <c r="I204">
        <f t="shared" si="14"/>
        <v>1.1827322490493941E-3</v>
      </c>
      <c r="K204">
        <v>26.7</v>
      </c>
      <c r="L204">
        <f t="shared" si="15"/>
        <v>0</v>
      </c>
    </row>
    <row r="205" spans="1:12" x14ac:dyDescent="0.3">
      <c r="A205" s="5">
        <v>44505</v>
      </c>
      <c r="B205">
        <v>587</v>
      </c>
      <c r="C205">
        <f t="shared" si="12"/>
        <v>2.1904835388049829E-2</v>
      </c>
      <c r="E205">
        <v>48.1</v>
      </c>
      <c r="F205">
        <f t="shared" si="13"/>
        <v>1.0389611324190385E-3</v>
      </c>
      <c r="H205">
        <v>423</v>
      </c>
      <c r="I205">
        <f t="shared" si="14"/>
        <v>5.8927689671509197E-3</v>
      </c>
      <c r="K205">
        <v>26.7</v>
      </c>
      <c r="L205">
        <f t="shared" si="15"/>
        <v>3.7383221106071581E-3</v>
      </c>
    </row>
    <row r="206" spans="1:12" x14ac:dyDescent="0.3">
      <c r="A206" s="5">
        <v>44508</v>
      </c>
      <c r="B206">
        <v>600</v>
      </c>
      <c r="C206">
        <f t="shared" si="12"/>
        <v>3.3277900926747457E-3</v>
      </c>
      <c r="E206">
        <v>48.15</v>
      </c>
      <c r="F206">
        <f t="shared" si="13"/>
        <v>1.6478230732384899E-2</v>
      </c>
      <c r="H206">
        <v>425.5</v>
      </c>
      <c r="I206">
        <f t="shared" si="14"/>
        <v>-1.5394028091291053E-2</v>
      </c>
      <c r="K206">
        <v>26.8</v>
      </c>
      <c r="L206">
        <f t="shared" si="15"/>
        <v>3.7243990909822727E-3</v>
      </c>
    </row>
    <row r="207" spans="1:12" x14ac:dyDescent="0.3">
      <c r="A207" s="5">
        <v>44509</v>
      </c>
      <c r="B207">
        <v>602</v>
      </c>
      <c r="C207">
        <f t="shared" si="12"/>
        <v>1.4839513862774217E-2</v>
      </c>
      <c r="E207">
        <v>48.95</v>
      </c>
      <c r="F207">
        <f t="shared" si="13"/>
        <v>-3.0690561174179947E-3</v>
      </c>
      <c r="H207">
        <v>419</v>
      </c>
      <c r="I207">
        <f t="shared" si="14"/>
        <v>2.358599900587929E-2</v>
      </c>
      <c r="K207">
        <v>26.9</v>
      </c>
      <c r="L207">
        <f t="shared" si="15"/>
        <v>3.7105793965357746E-3</v>
      </c>
    </row>
    <row r="208" spans="1:12" x14ac:dyDescent="0.3">
      <c r="A208" s="5">
        <v>44510</v>
      </c>
      <c r="B208">
        <v>611</v>
      </c>
      <c r="C208">
        <f t="shared" si="12"/>
        <v>1.635323340730838E-3</v>
      </c>
      <c r="E208">
        <v>48.8</v>
      </c>
      <c r="F208">
        <f t="shared" si="13"/>
        <v>-2.0512827705572493E-3</v>
      </c>
      <c r="H208">
        <v>429</v>
      </c>
      <c r="I208">
        <f t="shared" si="14"/>
        <v>2.3282897595911681E-3</v>
      </c>
      <c r="K208">
        <v>27</v>
      </c>
      <c r="L208">
        <f t="shared" si="15"/>
        <v>1.2879662863661238E-2</v>
      </c>
    </row>
    <row r="209" spans="1:12" x14ac:dyDescent="0.3">
      <c r="A209" s="5">
        <v>44511</v>
      </c>
      <c r="B209">
        <v>612</v>
      </c>
      <c r="C209">
        <f t="shared" si="12"/>
        <v>-9.8522964430115944E-3</v>
      </c>
      <c r="E209">
        <v>48.7</v>
      </c>
      <c r="F209">
        <f t="shared" si="13"/>
        <v>2.0512827705573612E-3</v>
      </c>
      <c r="H209">
        <v>430</v>
      </c>
      <c r="I209">
        <f t="shared" si="14"/>
        <v>-1.1634672632980698E-3</v>
      </c>
      <c r="K209">
        <v>27.35</v>
      </c>
      <c r="L209">
        <f t="shared" si="15"/>
        <v>1.4519311324453148E-2</v>
      </c>
    </row>
    <row r="210" spans="1:12" x14ac:dyDescent="0.3">
      <c r="A210" s="5">
        <v>44512</v>
      </c>
      <c r="B210">
        <v>606</v>
      </c>
      <c r="C210">
        <f t="shared" si="12"/>
        <v>-3.3057881344995439E-3</v>
      </c>
      <c r="E210">
        <v>48.8</v>
      </c>
      <c r="F210">
        <f t="shared" si="13"/>
        <v>-2.0512827705572493E-3</v>
      </c>
      <c r="H210">
        <v>429.5</v>
      </c>
      <c r="I210">
        <f t="shared" si="14"/>
        <v>0</v>
      </c>
      <c r="K210">
        <v>27.75</v>
      </c>
      <c r="L210">
        <f t="shared" si="15"/>
        <v>-5.4200674693391446E-3</v>
      </c>
    </row>
    <row r="211" spans="1:12" x14ac:dyDescent="0.3">
      <c r="A211" s="5">
        <v>44515</v>
      </c>
      <c r="B211">
        <v>604</v>
      </c>
      <c r="C211">
        <f t="shared" si="12"/>
        <v>6.6006840313520927E-3</v>
      </c>
      <c r="E211">
        <v>48.7</v>
      </c>
      <c r="F211">
        <f t="shared" si="13"/>
        <v>-2.055499182095999E-3</v>
      </c>
      <c r="H211">
        <v>429.5</v>
      </c>
      <c r="I211">
        <f t="shared" si="14"/>
        <v>2.8688140653388157E-2</v>
      </c>
      <c r="K211">
        <v>27.6</v>
      </c>
      <c r="L211">
        <f t="shared" si="15"/>
        <v>1.2601426878003795E-2</v>
      </c>
    </row>
    <row r="212" spans="1:12" x14ac:dyDescent="0.3">
      <c r="A212" s="5">
        <v>44516</v>
      </c>
      <c r="B212">
        <v>608</v>
      </c>
      <c r="C212">
        <f t="shared" si="12"/>
        <v>3.2840752011900187E-3</v>
      </c>
      <c r="E212">
        <v>48.6</v>
      </c>
      <c r="F212">
        <f t="shared" si="13"/>
        <v>1.0282777255658433E-3</v>
      </c>
      <c r="H212">
        <v>442</v>
      </c>
      <c r="I212">
        <f t="shared" si="14"/>
        <v>-1.2521506798041185E-2</v>
      </c>
      <c r="K212">
        <v>27.95</v>
      </c>
      <c r="L212">
        <f t="shared" si="15"/>
        <v>-1.7905107737882331E-3</v>
      </c>
    </row>
    <row r="213" spans="1:12" x14ac:dyDescent="0.3">
      <c r="A213" s="5">
        <v>44517</v>
      </c>
      <c r="B213">
        <v>610</v>
      </c>
      <c r="C213">
        <f t="shared" si="12"/>
        <v>0</v>
      </c>
      <c r="E213">
        <v>48.65</v>
      </c>
      <c r="F213">
        <f t="shared" si="13"/>
        <v>-2.057613894680154E-3</v>
      </c>
      <c r="H213">
        <v>436.5</v>
      </c>
      <c r="I213">
        <f t="shared" si="14"/>
        <v>2.6004857135328175E-2</v>
      </c>
      <c r="K213">
        <v>27.9</v>
      </c>
      <c r="L213">
        <f t="shared" si="15"/>
        <v>1.7905107737882938E-3</v>
      </c>
    </row>
    <row r="214" spans="1:12" x14ac:dyDescent="0.3">
      <c r="A214" s="5">
        <v>44518</v>
      </c>
      <c r="B214">
        <v>610</v>
      </c>
      <c r="C214">
        <f t="shared" si="12"/>
        <v>4.9059787688544056E-3</v>
      </c>
      <c r="E214">
        <v>48.55</v>
      </c>
      <c r="F214">
        <f t="shared" si="13"/>
        <v>-5.1626340788069429E-3</v>
      </c>
      <c r="H214">
        <v>448</v>
      </c>
      <c r="I214">
        <f t="shared" si="14"/>
        <v>1.7699577099400857E-2</v>
      </c>
      <c r="K214">
        <v>27.95</v>
      </c>
      <c r="L214">
        <f t="shared" si="15"/>
        <v>0</v>
      </c>
    </row>
    <row r="215" spans="1:12" x14ac:dyDescent="0.3">
      <c r="A215" s="5">
        <v>44519</v>
      </c>
      <c r="B215">
        <v>613</v>
      </c>
      <c r="C215">
        <f t="shared" si="12"/>
        <v>8.1235215214793474E-3</v>
      </c>
      <c r="E215">
        <v>48.3</v>
      </c>
      <c r="F215">
        <f t="shared" si="13"/>
        <v>0</v>
      </c>
      <c r="H215">
        <v>456</v>
      </c>
      <c r="I215">
        <f t="shared" si="14"/>
        <v>1.5234244571847987E-2</v>
      </c>
      <c r="K215">
        <v>27.95</v>
      </c>
      <c r="L215">
        <f t="shared" si="15"/>
        <v>-1.0791471632764432E-2</v>
      </c>
    </row>
    <row r="216" spans="1:12" x14ac:dyDescent="0.3">
      <c r="A216" s="5">
        <v>44522</v>
      </c>
      <c r="B216">
        <v>618</v>
      </c>
      <c r="C216">
        <f t="shared" si="12"/>
        <v>-4.8661896511728994E-3</v>
      </c>
      <c r="E216">
        <v>48.3</v>
      </c>
      <c r="F216">
        <f t="shared" si="13"/>
        <v>-8.3160562416573925E-3</v>
      </c>
      <c r="H216">
        <v>463</v>
      </c>
      <c r="I216">
        <f t="shared" si="14"/>
        <v>6.4585800394117284E-3</v>
      </c>
      <c r="K216">
        <v>27.65</v>
      </c>
      <c r="L216">
        <f t="shared" si="15"/>
        <v>-5.4397232958180979E-3</v>
      </c>
    </row>
    <row r="217" spans="1:12" x14ac:dyDescent="0.3">
      <c r="A217" s="5">
        <v>44523</v>
      </c>
      <c r="B217">
        <v>615</v>
      </c>
      <c r="C217">
        <f t="shared" si="12"/>
        <v>-4.8899852941917919E-3</v>
      </c>
      <c r="E217">
        <v>47.9</v>
      </c>
      <c r="F217">
        <f t="shared" si="13"/>
        <v>-2.0898649194592421E-3</v>
      </c>
      <c r="H217">
        <v>466</v>
      </c>
      <c r="I217">
        <f t="shared" si="14"/>
        <v>-6.4585800394118195E-3</v>
      </c>
      <c r="K217">
        <v>27.5</v>
      </c>
      <c r="L217">
        <f t="shared" si="15"/>
        <v>-3.6429912785010919E-3</v>
      </c>
    </row>
    <row r="218" spans="1:12" x14ac:dyDescent="0.3">
      <c r="A218" s="5">
        <v>44524</v>
      </c>
      <c r="B218">
        <v>612</v>
      </c>
      <c r="C218">
        <f t="shared" si="12"/>
        <v>-1.4815085785140587E-2</v>
      </c>
      <c r="E218">
        <v>47.8</v>
      </c>
      <c r="F218">
        <f t="shared" si="13"/>
        <v>-7.3491144414733417E-3</v>
      </c>
      <c r="H218">
        <v>463</v>
      </c>
      <c r="I218">
        <f t="shared" si="14"/>
        <v>1.0741241831412616E-2</v>
      </c>
      <c r="K218">
        <v>27.4</v>
      </c>
      <c r="L218">
        <f t="shared" si="15"/>
        <v>2.1661496781179467E-2</v>
      </c>
    </row>
    <row r="219" spans="1:12" x14ac:dyDescent="0.3">
      <c r="A219" s="5">
        <v>44525</v>
      </c>
      <c r="B219">
        <v>603</v>
      </c>
      <c r="C219">
        <f t="shared" si="12"/>
        <v>0</v>
      </c>
      <c r="E219">
        <v>47.45</v>
      </c>
      <c r="F219">
        <f t="shared" si="13"/>
        <v>-6.3425159764705164E-3</v>
      </c>
      <c r="H219">
        <v>468</v>
      </c>
      <c r="I219">
        <f t="shared" si="14"/>
        <v>-6.4308903302904025E-3</v>
      </c>
      <c r="K219">
        <v>28</v>
      </c>
      <c r="L219">
        <f t="shared" si="15"/>
        <v>-3.577821347884078E-3</v>
      </c>
    </row>
    <row r="220" spans="1:12" x14ac:dyDescent="0.3">
      <c r="A220" s="5">
        <v>44526</v>
      </c>
      <c r="B220">
        <v>603</v>
      </c>
      <c r="C220">
        <f t="shared" si="12"/>
        <v>-1.1676529661835629E-2</v>
      </c>
      <c r="E220">
        <v>47.15</v>
      </c>
      <c r="F220">
        <f t="shared" si="13"/>
        <v>-1.3881696486155861E-2</v>
      </c>
      <c r="H220">
        <v>465</v>
      </c>
      <c r="I220">
        <f t="shared" si="14"/>
        <v>-2.8355225755125123E-2</v>
      </c>
      <c r="K220">
        <v>27.9</v>
      </c>
      <c r="L220">
        <f t="shared" si="15"/>
        <v>-1.0810916104215506E-2</v>
      </c>
    </row>
    <row r="221" spans="1:12" x14ac:dyDescent="0.3">
      <c r="A221" s="5">
        <v>44529</v>
      </c>
      <c r="B221">
        <v>596</v>
      </c>
      <c r="C221">
        <f t="shared" si="12"/>
        <v>-5.0462680676242721E-3</v>
      </c>
      <c r="E221">
        <v>46.5</v>
      </c>
      <c r="F221">
        <f t="shared" si="13"/>
        <v>0</v>
      </c>
      <c r="H221">
        <v>452</v>
      </c>
      <c r="I221">
        <f t="shared" si="14"/>
        <v>1.6456761963510549E-2</v>
      </c>
      <c r="K221">
        <v>27.6</v>
      </c>
      <c r="L221">
        <f t="shared" si="15"/>
        <v>-1.4598799421152749E-2</v>
      </c>
    </row>
    <row r="222" spans="1:12" x14ac:dyDescent="0.3">
      <c r="A222" s="5">
        <v>44530</v>
      </c>
      <c r="B222">
        <v>593</v>
      </c>
      <c r="C222">
        <f t="shared" si="12"/>
        <v>5.0462680676242192E-3</v>
      </c>
      <c r="E222">
        <v>46.5</v>
      </c>
      <c r="F222">
        <f t="shared" si="13"/>
        <v>-1.0810916104215617E-2</v>
      </c>
      <c r="H222">
        <v>459.5</v>
      </c>
      <c r="I222">
        <f t="shared" si="14"/>
        <v>-6.550241760718542E-3</v>
      </c>
      <c r="K222">
        <v>27.2</v>
      </c>
      <c r="L222">
        <f t="shared" si="15"/>
        <v>-9.2336759469454407E-3</v>
      </c>
    </row>
    <row r="223" spans="1:12" x14ac:dyDescent="0.3">
      <c r="A223" s="5">
        <v>44531</v>
      </c>
      <c r="B223">
        <v>596</v>
      </c>
      <c r="C223">
        <f t="shared" si="12"/>
        <v>6.6889881507967101E-3</v>
      </c>
      <c r="E223">
        <v>46</v>
      </c>
      <c r="F223">
        <f t="shared" si="13"/>
        <v>1.2959144642505116E-2</v>
      </c>
      <c r="H223">
        <v>456.5</v>
      </c>
      <c r="I223">
        <f t="shared" si="14"/>
        <v>1.8448705552333064E-2</v>
      </c>
      <c r="K223">
        <v>26.95</v>
      </c>
      <c r="L223">
        <f t="shared" si="15"/>
        <v>2.2019238243917279E-2</v>
      </c>
    </row>
    <row r="224" spans="1:12" x14ac:dyDescent="0.3">
      <c r="A224" s="5">
        <v>44532</v>
      </c>
      <c r="B224">
        <v>600</v>
      </c>
      <c r="C224">
        <f t="shared" si="12"/>
        <v>2.4692612590371414E-2</v>
      </c>
      <c r="E224">
        <v>46.6</v>
      </c>
      <c r="F224">
        <f t="shared" si="13"/>
        <v>-6.4585800394119314E-3</v>
      </c>
      <c r="H224">
        <v>465</v>
      </c>
      <c r="I224">
        <f t="shared" si="14"/>
        <v>0</v>
      </c>
      <c r="K224">
        <v>27.55</v>
      </c>
      <c r="L224">
        <f t="shared" si="15"/>
        <v>5.4298775943692401E-3</v>
      </c>
    </row>
    <row r="225" spans="1:12" x14ac:dyDescent="0.3">
      <c r="A225" s="5">
        <v>44533</v>
      </c>
      <c r="B225">
        <v>615</v>
      </c>
      <c r="C225">
        <f t="shared" si="12"/>
        <v>-1.1447385840350835E-2</v>
      </c>
      <c r="E225">
        <v>46.3</v>
      </c>
      <c r="F225">
        <f t="shared" si="13"/>
        <v>2.1574981400213143E-3</v>
      </c>
      <c r="H225">
        <v>465</v>
      </c>
      <c r="I225">
        <f t="shared" si="14"/>
        <v>1.600034134644112E-2</v>
      </c>
      <c r="K225">
        <v>27.7</v>
      </c>
      <c r="L225">
        <f t="shared" si="15"/>
        <v>5.4005531800002888E-3</v>
      </c>
    </row>
    <row r="226" spans="1:12" x14ac:dyDescent="0.3">
      <c r="A226" s="5">
        <v>44536</v>
      </c>
      <c r="B226">
        <v>608</v>
      </c>
      <c r="C226">
        <f t="shared" si="12"/>
        <v>-1.324522675002068E-2</v>
      </c>
      <c r="E226">
        <v>46.4</v>
      </c>
      <c r="F226">
        <f t="shared" si="13"/>
        <v>1.9210836265677673E-2</v>
      </c>
      <c r="H226">
        <v>472.5</v>
      </c>
      <c r="I226">
        <f t="shared" si="14"/>
        <v>-1.6000341346441189E-2</v>
      </c>
      <c r="K226">
        <v>27.85</v>
      </c>
      <c r="L226">
        <f t="shared" si="15"/>
        <v>1.7937224540269007E-3</v>
      </c>
    </row>
    <row r="227" spans="1:12" x14ac:dyDescent="0.3">
      <c r="A227" s="5">
        <v>44537</v>
      </c>
      <c r="B227">
        <v>600</v>
      </c>
      <c r="C227">
        <f t="shared" si="12"/>
        <v>1.159913584335194E-2</v>
      </c>
      <c r="E227">
        <v>47.3</v>
      </c>
      <c r="F227">
        <f t="shared" si="13"/>
        <v>5.2714934935119782E-3</v>
      </c>
      <c r="H227">
        <v>465</v>
      </c>
      <c r="I227">
        <f t="shared" si="14"/>
        <v>-1.9544596072970283E-2</v>
      </c>
      <c r="K227">
        <v>27.9</v>
      </c>
      <c r="L227">
        <f t="shared" si="15"/>
        <v>3.5778213478841235E-3</v>
      </c>
    </row>
    <row r="228" spans="1:12" x14ac:dyDescent="0.3">
      <c r="A228" s="5">
        <v>44538</v>
      </c>
      <c r="B228">
        <v>607</v>
      </c>
      <c r="C228">
        <f t="shared" si="12"/>
        <v>-8.2713457506771934E-3</v>
      </c>
      <c r="E228">
        <v>47.55</v>
      </c>
      <c r="F228">
        <f t="shared" si="13"/>
        <v>3.1496089028964225E-3</v>
      </c>
      <c r="H228">
        <v>456</v>
      </c>
      <c r="I228">
        <f t="shared" si="14"/>
        <v>-3.2948958968525379E-3</v>
      </c>
      <c r="K228">
        <v>28</v>
      </c>
      <c r="L228">
        <f t="shared" si="15"/>
        <v>0</v>
      </c>
    </row>
    <row r="229" spans="1:12" x14ac:dyDescent="0.3">
      <c r="A229" s="5">
        <v>44539</v>
      </c>
      <c r="B229">
        <v>602</v>
      </c>
      <c r="C229">
        <f t="shared" si="12"/>
        <v>9.9174366573459242E-3</v>
      </c>
      <c r="E229">
        <v>47.7</v>
      </c>
      <c r="F229">
        <f t="shared" si="13"/>
        <v>-6.309169193264832E-3</v>
      </c>
      <c r="H229">
        <v>454.5</v>
      </c>
      <c r="I229">
        <f t="shared" si="14"/>
        <v>-2.2026440623421832E-3</v>
      </c>
      <c r="K229">
        <v>28</v>
      </c>
      <c r="L229">
        <f t="shared" si="15"/>
        <v>0</v>
      </c>
    </row>
    <row r="230" spans="1:12" x14ac:dyDescent="0.3">
      <c r="A230" s="5">
        <v>44540</v>
      </c>
      <c r="B230">
        <v>608</v>
      </c>
      <c r="C230">
        <f t="shared" si="12"/>
        <v>-4.9464239353255741E-3</v>
      </c>
      <c r="E230">
        <v>47.4</v>
      </c>
      <c r="F230">
        <f t="shared" si="13"/>
        <v>-2.1119332031436129E-3</v>
      </c>
      <c r="H230">
        <v>453.5</v>
      </c>
      <c r="I230">
        <f t="shared" si="14"/>
        <v>-1.3318731840281203E-2</v>
      </c>
      <c r="K230">
        <v>28</v>
      </c>
      <c r="L230">
        <f t="shared" si="15"/>
        <v>-1.7873105740957515E-3</v>
      </c>
    </row>
    <row r="231" spans="1:12" x14ac:dyDescent="0.3">
      <c r="A231" s="5">
        <v>44543</v>
      </c>
      <c r="B231">
        <v>605</v>
      </c>
      <c r="C231">
        <f t="shared" si="12"/>
        <v>-6.633523495633906E-3</v>
      </c>
      <c r="E231">
        <v>47.3</v>
      </c>
      <c r="F231">
        <f t="shared" si="13"/>
        <v>-4.237294475515155E-3</v>
      </c>
      <c r="H231">
        <v>447.5</v>
      </c>
      <c r="I231">
        <f t="shared" si="14"/>
        <v>1.9912162320113183E-2</v>
      </c>
      <c r="K231">
        <v>27.95</v>
      </c>
      <c r="L231">
        <f t="shared" si="15"/>
        <v>-3.5842332278150498E-3</v>
      </c>
    </row>
    <row r="232" spans="1:12" x14ac:dyDescent="0.3">
      <c r="A232" s="5">
        <v>44544</v>
      </c>
      <c r="B232">
        <v>601</v>
      </c>
      <c r="C232">
        <f t="shared" si="12"/>
        <v>-3.3333364197582274E-3</v>
      </c>
      <c r="E232">
        <v>47.1</v>
      </c>
      <c r="F232">
        <f t="shared" si="13"/>
        <v>-2.1253993123134776E-3</v>
      </c>
      <c r="H232">
        <v>456.5</v>
      </c>
      <c r="I232">
        <f t="shared" si="14"/>
        <v>-1.7680018536172334E-2</v>
      </c>
      <c r="K232">
        <v>27.85</v>
      </c>
      <c r="L232">
        <f t="shared" si="15"/>
        <v>-3.5971261808495918E-3</v>
      </c>
    </row>
    <row r="233" spans="1:12" x14ac:dyDescent="0.3">
      <c r="A233" s="5">
        <v>44545</v>
      </c>
      <c r="B233">
        <v>599</v>
      </c>
      <c r="C233">
        <f t="shared" si="12"/>
        <v>1.6680571006970134E-3</v>
      </c>
      <c r="E233">
        <v>47</v>
      </c>
      <c r="F233">
        <f t="shared" si="13"/>
        <v>-1.0643960557865904E-3</v>
      </c>
      <c r="H233">
        <v>448.5</v>
      </c>
      <c r="I233">
        <f t="shared" si="14"/>
        <v>4.449395549541867E-3</v>
      </c>
      <c r="K233">
        <v>27.75</v>
      </c>
      <c r="L233">
        <f t="shared" si="15"/>
        <v>-1.8034269991506827E-3</v>
      </c>
    </row>
    <row r="234" spans="1:12" x14ac:dyDescent="0.3">
      <c r="A234" s="5">
        <v>44546</v>
      </c>
      <c r="B234">
        <v>600</v>
      </c>
      <c r="C234">
        <f t="shared" si="12"/>
        <v>8.2988028146950641E-3</v>
      </c>
      <c r="E234">
        <v>46.95</v>
      </c>
      <c r="F234">
        <f t="shared" si="13"/>
        <v>-1.0655302020382848E-3</v>
      </c>
      <c r="H234">
        <v>450.5</v>
      </c>
      <c r="I234">
        <f t="shared" si="14"/>
        <v>1.1092624542857557E-3</v>
      </c>
      <c r="K234">
        <v>27.7</v>
      </c>
      <c r="L234">
        <f t="shared" si="15"/>
        <v>5.4005531800002888E-3</v>
      </c>
    </row>
    <row r="235" spans="1:12" x14ac:dyDescent="0.3">
      <c r="A235" s="5">
        <v>44547</v>
      </c>
      <c r="B235">
        <v>605</v>
      </c>
      <c r="C235">
        <f t="shared" si="12"/>
        <v>3.3003330286566998E-3</v>
      </c>
      <c r="E235">
        <v>46.9</v>
      </c>
      <c r="F235">
        <f t="shared" si="13"/>
        <v>1.165884960370321E-2</v>
      </c>
      <c r="H235">
        <v>451</v>
      </c>
      <c r="I235">
        <f t="shared" si="14"/>
        <v>-8.9087448891095548E-3</v>
      </c>
      <c r="K235">
        <v>27.85</v>
      </c>
      <c r="L235">
        <f t="shared" si="15"/>
        <v>5.3715438019108488E-3</v>
      </c>
    </row>
    <row r="236" spans="1:12" x14ac:dyDescent="0.3">
      <c r="A236" s="5">
        <v>44550</v>
      </c>
      <c r="B236">
        <v>607</v>
      </c>
      <c r="C236">
        <f t="shared" si="12"/>
        <v>-1.4938037108866493E-2</v>
      </c>
      <c r="E236">
        <v>47.45</v>
      </c>
      <c r="F236">
        <f t="shared" si="13"/>
        <v>-1.0542963549061591E-3</v>
      </c>
      <c r="H236">
        <v>447</v>
      </c>
      <c r="I236">
        <f t="shared" si="14"/>
        <v>2.2346378014163628E-3</v>
      </c>
      <c r="K236">
        <v>28</v>
      </c>
      <c r="L236">
        <f t="shared" si="15"/>
        <v>-7.168489478612516E-3</v>
      </c>
    </row>
    <row r="237" spans="1:12" x14ac:dyDescent="0.3">
      <c r="A237" s="5">
        <v>44551</v>
      </c>
      <c r="B237">
        <v>598</v>
      </c>
      <c r="C237">
        <f t="shared" si="12"/>
        <v>-1.6736405580296484E-3</v>
      </c>
      <c r="E237">
        <v>47.4</v>
      </c>
      <c r="F237">
        <f t="shared" si="13"/>
        <v>-3.1695747612790672E-3</v>
      </c>
      <c r="H237">
        <v>448</v>
      </c>
      <c r="I237">
        <f t="shared" si="14"/>
        <v>1.5504186535965254E-2</v>
      </c>
      <c r="K237">
        <v>27.8</v>
      </c>
      <c r="L237">
        <f t="shared" si="15"/>
        <v>5.38117890451675E-3</v>
      </c>
    </row>
    <row r="238" spans="1:12" x14ac:dyDescent="0.3">
      <c r="A238" s="5">
        <v>44552</v>
      </c>
      <c r="B238">
        <v>597</v>
      </c>
      <c r="C238">
        <f t="shared" si="12"/>
        <v>5.0125418235441935E-3</v>
      </c>
      <c r="E238">
        <v>47.25</v>
      </c>
      <c r="F238">
        <f t="shared" si="13"/>
        <v>3.1695747612790395E-3</v>
      </c>
      <c r="H238">
        <v>455</v>
      </c>
      <c r="I238">
        <f t="shared" si="14"/>
        <v>3.1370879697367286E-2</v>
      </c>
      <c r="K238">
        <v>27.95</v>
      </c>
      <c r="L238">
        <f t="shared" si="15"/>
        <v>-1.7905107737882331E-3</v>
      </c>
    </row>
    <row r="239" spans="1:12" x14ac:dyDescent="0.3">
      <c r="A239" s="5">
        <v>44553</v>
      </c>
      <c r="B239">
        <v>600</v>
      </c>
      <c r="C239">
        <f t="shared" si="12"/>
        <v>9.950330853168092E-3</v>
      </c>
      <c r="E239">
        <v>47.4</v>
      </c>
      <c r="F239">
        <f t="shared" si="13"/>
        <v>6.3091691932647556E-3</v>
      </c>
      <c r="H239">
        <v>469.5</v>
      </c>
      <c r="I239">
        <f t="shared" si="14"/>
        <v>1.37495555831024E-2</v>
      </c>
      <c r="K239">
        <v>27.9</v>
      </c>
      <c r="L239">
        <f t="shared" si="15"/>
        <v>0</v>
      </c>
    </row>
    <row r="240" spans="1:12" x14ac:dyDescent="0.3">
      <c r="A240" s="5">
        <v>44554</v>
      </c>
      <c r="B240">
        <v>606</v>
      </c>
      <c r="C240">
        <f t="shared" si="12"/>
        <v>-3.3057881344995439E-3</v>
      </c>
      <c r="E240">
        <v>47.7</v>
      </c>
      <c r="F240">
        <f t="shared" si="13"/>
        <v>4.1841065225738695E-3</v>
      </c>
      <c r="H240">
        <v>476</v>
      </c>
      <c r="I240">
        <f t="shared" si="14"/>
        <v>-6.3224657394870144E-3</v>
      </c>
      <c r="K240">
        <v>27.9</v>
      </c>
      <c r="L240">
        <f t="shared" si="15"/>
        <v>1.7905107737882938E-3</v>
      </c>
    </row>
    <row r="241" spans="1:12" x14ac:dyDescent="0.3">
      <c r="A241" s="5">
        <v>44557</v>
      </c>
      <c r="B241">
        <v>604</v>
      </c>
      <c r="C241">
        <f t="shared" si="12"/>
        <v>3.3057881344994103E-3</v>
      </c>
      <c r="E241">
        <v>47.9</v>
      </c>
      <c r="F241">
        <f t="shared" si="13"/>
        <v>4.1666726948459123E-3</v>
      </c>
      <c r="H241">
        <v>473</v>
      </c>
      <c r="I241">
        <f t="shared" si="14"/>
        <v>1.781084274624737E-2</v>
      </c>
      <c r="K241">
        <v>27.95</v>
      </c>
      <c r="L241">
        <f t="shared" si="15"/>
        <v>0</v>
      </c>
    </row>
    <row r="242" spans="1:12" x14ac:dyDescent="0.3">
      <c r="A242" s="5">
        <v>44558</v>
      </c>
      <c r="B242">
        <v>606</v>
      </c>
      <c r="C242">
        <f t="shared" si="12"/>
        <v>1.4742281737203431E-2</v>
      </c>
      <c r="E242">
        <v>48.1</v>
      </c>
      <c r="F242">
        <f t="shared" si="13"/>
        <v>1.0389611324190385E-3</v>
      </c>
      <c r="H242">
        <v>481.5</v>
      </c>
      <c r="I242">
        <f t="shared" si="14"/>
        <v>-7.2954987467242337E-3</v>
      </c>
      <c r="K242">
        <v>27.95</v>
      </c>
      <c r="L242">
        <f t="shared" si="15"/>
        <v>1.7873105740958803E-3</v>
      </c>
    </row>
    <row r="243" spans="1:12" x14ac:dyDescent="0.3">
      <c r="A243" s="5">
        <v>44559</v>
      </c>
      <c r="B243">
        <v>615</v>
      </c>
      <c r="C243">
        <f t="shared" si="12"/>
        <v>1.6246957270019829E-3</v>
      </c>
      <c r="E243">
        <v>48.15</v>
      </c>
      <c r="F243">
        <f t="shared" si="13"/>
        <v>0</v>
      </c>
      <c r="H243">
        <v>478</v>
      </c>
      <c r="I243">
        <f t="shared" si="14"/>
        <v>-8.4034107963795041E-3</v>
      </c>
      <c r="K243">
        <v>28</v>
      </c>
      <c r="L243">
        <f t="shared" si="15"/>
        <v>1.784121793501392E-3</v>
      </c>
    </row>
    <row r="244" spans="1:12" x14ac:dyDescent="0.3">
      <c r="A244" s="5">
        <v>44560</v>
      </c>
      <c r="B244">
        <v>616</v>
      </c>
      <c r="C244">
        <f t="shared" si="12"/>
        <v>-1.624695727001922E-3</v>
      </c>
      <c r="E244">
        <v>48.15</v>
      </c>
      <c r="F244">
        <f t="shared" si="13"/>
        <v>-3.1201273362436339E-3</v>
      </c>
      <c r="H244">
        <v>474</v>
      </c>
      <c r="I244">
        <f t="shared" si="14"/>
        <v>1.1536572628416331E-2</v>
      </c>
      <c r="K244">
        <v>28.05</v>
      </c>
      <c r="L244">
        <f t="shared" si="15"/>
        <v>0</v>
      </c>
    </row>
    <row r="245" spans="1:12" x14ac:dyDescent="0.3">
      <c r="A245" s="5">
        <v>44564</v>
      </c>
      <c r="B245">
        <v>615</v>
      </c>
      <c r="C245">
        <f t="shared" si="12"/>
        <v>2.5683594734695381E-2</v>
      </c>
      <c r="E245">
        <v>48</v>
      </c>
      <c r="F245">
        <f t="shared" si="13"/>
        <v>-1.152448585195396E-2</v>
      </c>
      <c r="H245">
        <v>479.5</v>
      </c>
      <c r="I245">
        <f t="shared" si="14"/>
        <v>2.3700233471027749E-2</v>
      </c>
      <c r="K245">
        <v>28.05</v>
      </c>
      <c r="L245">
        <f t="shared" si="15"/>
        <v>-1.7841217935014426E-3</v>
      </c>
    </row>
    <row r="246" spans="1:12" x14ac:dyDescent="0.3">
      <c r="A246" s="5">
        <v>44565</v>
      </c>
      <c r="B246">
        <v>631</v>
      </c>
      <c r="C246">
        <f t="shared" si="12"/>
        <v>3.885492640287587E-2</v>
      </c>
      <c r="E246">
        <v>47.45</v>
      </c>
      <c r="F246">
        <f t="shared" si="13"/>
        <v>-3.1662295580496607E-3</v>
      </c>
      <c r="H246">
        <v>491</v>
      </c>
      <c r="I246">
        <f t="shared" si="14"/>
        <v>8.2077296371323979E-2</v>
      </c>
      <c r="K246">
        <v>28</v>
      </c>
      <c r="L246">
        <f t="shared" si="15"/>
        <v>3.5650661644961446E-3</v>
      </c>
    </row>
    <row r="247" spans="1:12" x14ac:dyDescent="0.3">
      <c r="A247" s="5">
        <v>44566</v>
      </c>
      <c r="B247">
        <v>656</v>
      </c>
      <c r="C247">
        <f t="shared" si="12"/>
        <v>-9.1884260544062551E-3</v>
      </c>
      <c r="E247">
        <v>47.3</v>
      </c>
      <c r="F247">
        <f t="shared" si="13"/>
        <v>-3.1762864184207069E-3</v>
      </c>
      <c r="H247">
        <v>533</v>
      </c>
      <c r="I247">
        <f t="shared" si="14"/>
        <v>3.7453227301621132E-3</v>
      </c>
      <c r="K247">
        <v>28.1</v>
      </c>
      <c r="L247">
        <f t="shared" si="15"/>
        <v>3.5524016043677006E-3</v>
      </c>
    </row>
    <row r="248" spans="1:12" x14ac:dyDescent="0.3">
      <c r="A248" s="5">
        <v>44567</v>
      </c>
      <c r="B248">
        <v>650</v>
      </c>
      <c r="C248">
        <f t="shared" si="12"/>
        <v>-9.2736367853292149E-3</v>
      </c>
      <c r="E248">
        <v>47.15</v>
      </c>
      <c r="F248">
        <f t="shared" si="13"/>
        <v>9.4987521579079047E-3</v>
      </c>
      <c r="H248">
        <v>535</v>
      </c>
      <c r="I248">
        <f t="shared" si="14"/>
        <v>-2.2685282831083696E-2</v>
      </c>
      <c r="K248">
        <v>28.2</v>
      </c>
      <c r="L248">
        <f t="shared" si="15"/>
        <v>1.2334958157951366E-2</v>
      </c>
    </row>
    <row r="249" spans="1:12" x14ac:dyDescent="0.3">
      <c r="A249" s="5">
        <v>44568</v>
      </c>
      <c r="B249">
        <v>644</v>
      </c>
      <c r="C249">
        <f t="shared" si="12"/>
        <v>-1.5649771667127665E-2</v>
      </c>
      <c r="E249">
        <v>47.6</v>
      </c>
      <c r="F249">
        <f t="shared" si="13"/>
        <v>-3.1562361814374373E-3</v>
      </c>
      <c r="H249">
        <v>523</v>
      </c>
      <c r="I249">
        <f t="shared" si="14"/>
        <v>-1.5414563401186731E-2</v>
      </c>
      <c r="K249">
        <v>28.55</v>
      </c>
      <c r="L249">
        <f t="shared" si="15"/>
        <v>1.3913267916985082E-2</v>
      </c>
    </row>
    <row r="250" spans="1:12" x14ac:dyDescent="0.3">
      <c r="A250" s="5">
        <v>44571</v>
      </c>
      <c r="B250">
        <v>634</v>
      </c>
      <c r="C250">
        <f t="shared" si="12"/>
        <v>1.4095769800393376E-2</v>
      </c>
      <c r="E250">
        <v>47.45</v>
      </c>
      <c r="F250">
        <f t="shared" si="13"/>
        <v>-3.1662295580496607E-3</v>
      </c>
      <c r="H250">
        <v>515</v>
      </c>
      <c r="I250">
        <f t="shared" si="14"/>
        <v>7.7369825021524011E-3</v>
      </c>
      <c r="K250">
        <v>28.95</v>
      </c>
      <c r="L250">
        <f t="shared" si="15"/>
        <v>0</v>
      </c>
    </row>
    <row r="251" spans="1:12" x14ac:dyDescent="0.3">
      <c r="A251" s="5">
        <v>44572</v>
      </c>
      <c r="B251">
        <v>643</v>
      </c>
      <c r="C251">
        <f t="shared" si="12"/>
        <v>1.2364917970949935E-2</v>
      </c>
      <c r="E251">
        <v>47.3</v>
      </c>
      <c r="F251">
        <f t="shared" si="13"/>
        <v>4.2194155427082896E-3</v>
      </c>
      <c r="H251">
        <v>519</v>
      </c>
      <c r="I251">
        <f t="shared" si="14"/>
        <v>-3.5297782081023819E-2</v>
      </c>
      <c r="K251">
        <v>28.95</v>
      </c>
      <c r="L251">
        <f t="shared" si="15"/>
        <v>1.2017312004017488E-2</v>
      </c>
    </row>
    <row r="252" spans="1:12" x14ac:dyDescent="0.3">
      <c r="A252" s="5">
        <v>44573</v>
      </c>
      <c r="B252">
        <v>651</v>
      </c>
      <c r="C252">
        <f t="shared" si="12"/>
        <v>1.3730192811902037E-2</v>
      </c>
      <c r="E252">
        <v>47.5</v>
      </c>
      <c r="F252">
        <f t="shared" si="13"/>
        <v>0</v>
      </c>
      <c r="H252">
        <v>501</v>
      </c>
      <c r="I252">
        <f t="shared" si="14"/>
        <v>1.7804624633506686E-2</v>
      </c>
      <c r="K252">
        <v>29.3</v>
      </c>
      <c r="L252">
        <f t="shared" si="15"/>
        <v>3.4071583216141346E-3</v>
      </c>
    </row>
    <row r="253" spans="1:12" x14ac:dyDescent="0.3">
      <c r="A253" s="5">
        <v>44574</v>
      </c>
      <c r="B253">
        <v>660</v>
      </c>
      <c r="C253">
        <f t="shared" si="12"/>
        <v>1.5140048312150113E-3</v>
      </c>
      <c r="E253">
        <v>47.5</v>
      </c>
      <c r="F253">
        <f t="shared" si="13"/>
        <v>9.4290902888516867E-3</v>
      </c>
      <c r="H253">
        <v>510</v>
      </c>
      <c r="I253">
        <f t="shared" si="14"/>
        <v>-2.3810648693718559E-2</v>
      </c>
      <c r="K253">
        <v>29.4</v>
      </c>
      <c r="L253">
        <f t="shared" si="15"/>
        <v>1.6863806052004725E-2</v>
      </c>
    </row>
    <row r="254" spans="1:12" x14ac:dyDescent="0.3">
      <c r="A254" s="5">
        <v>44575</v>
      </c>
      <c r="B254">
        <v>661</v>
      </c>
      <c r="C254">
        <f t="shared" si="12"/>
        <v>1.6504500671463199E-2</v>
      </c>
      <c r="E254">
        <v>47.95</v>
      </c>
      <c r="F254">
        <f t="shared" si="13"/>
        <v>-7.3260400920728977E-3</v>
      </c>
      <c r="H254">
        <v>498</v>
      </c>
      <c r="I254">
        <f t="shared" si="14"/>
        <v>-1.212136053234485E-2</v>
      </c>
      <c r="K254">
        <v>29.9</v>
      </c>
      <c r="L254">
        <f t="shared" si="15"/>
        <v>-1.3468217050866593E-2</v>
      </c>
    </row>
    <row r="255" spans="1:12" x14ac:dyDescent="0.3">
      <c r="A255" s="5">
        <v>44578</v>
      </c>
      <c r="B255">
        <v>672</v>
      </c>
      <c r="C255">
        <f t="shared" si="12"/>
        <v>1.6236519047640573E-2</v>
      </c>
      <c r="E255">
        <v>47.6</v>
      </c>
      <c r="F255">
        <f t="shared" si="13"/>
        <v>0</v>
      </c>
      <c r="H255">
        <v>492</v>
      </c>
      <c r="I255">
        <f t="shared" si="14"/>
        <v>1.8127384592556701E-2</v>
      </c>
      <c r="K255">
        <v>29.5</v>
      </c>
      <c r="L255">
        <f t="shared" si="15"/>
        <v>-1.0221554071538139E-2</v>
      </c>
    </row>
    <row r="256" spans="1:12" x14ac:dyDescent="0.3">
      <c r="A256" s="5">
        <v>44579</v>
      </c>
      <c r="B256">
        <v>683</v>
      </c>
      <c r="C256">
        <f t="shared" si="12"/>
        <v>-3.1229303633781881E-2</v>
      </c>
      <c r="E256">
        <v>47.6</v>
      </c>
      <c r="F256">
        <f t="shared" si="13"/>
        <v>3.1463056893649226E-3</v>
      </c>
      <c r="H256">
        <v>501</v>
      </c>
      <c r="I256">
        <f t="shared" si="14"/>
        <v>1.9940186068644495E-3</v>
      </c>
      <c r="K256">
        <v>29.2</v>
      </c>
      <c r="L256">
        <f t="shared" si="15"/>
        <v>0</v>
      </c>
    </row>
    <row r="257" spans="1:12" x14ac:dyDescent="0.3">
      <c r="A257" s="5">
        <v>44580</v>
      </c>
      <c r="B257">
        <v>662</v>
      </c>
      <c r="C257">
        <f t="shared" si="12"/>
        <v>-1.2158204479809519E-2</v>
      </c>
      <c r="E257">
        <v>47.75</v>
      </c>
      <c r="F257">
        <f t="shared" si="13"/>
        <v>-3.1463056893649482E-3</v>
      </c>
      <c r="H257">
        <v>502</v>
      </c>
      <c r="I257">
        <f t="shared" si="14"/>
        <v>-2.9309829253827302E-2</v>
      </c>
      <c r="K257">
        <v>29.2</v>
      </c>
      <c r="L257">
        <f t="shared" si="15"/>
        <v>-6.8728792877620643E-3</v>
      </c>
    </row>
    <row r="258" spans="1:12" x14ac:dyDescent="0.3">
      <c r="A258" s="5">
        <v>44581</v>
      </c>
      <c r="B258">
        <v>654</v>
      </c>
      <c r="C258">
        <f t="shared" si="12"/>
        <v>-4.5977092486294314E-3</v>
      </c>
      <c r="E258">
        <v>47.6</v>
      </c>
      <c r="F258">
        <f t="shared" si="13"/>
        <v>-2.1030501967787877E-3</v>
      </c>
      <c r="H258">
        <v>487.5</v>
      </c>
      <c r="I258">
        <f t="shared" si="14"/>
        <v>-1.2384059199721666E-2</v>
      </c>
      <c r="K258">
        <v>29</v>
      </c>
      <c r="L258">
        <f t="shared" si="15"/>
        <v>-1.7256259674698364E-3</v>
      </c>
    </row>
    <row r="259" spans="1:12" x14ac:dyDescent="0.3">
      <c r="A259" s="5">
        <v>44582</v>
      </c>
      <c r="B259">
        <v>651</v>
      </c>
      <c r="C259">
        <f t="shared" ref="C259:C322" si="16">LN(B260/B259)</f>
        <v>-1.5480185287899172E-2</v>
      </c>
      <c r="E259">
        <v>47.5</v>
      </c>
      <c r="F259">
        <f t="shared" ref="F259:F322" si="17">LN(E260/E259)</f>
        <v>-2.1074823395646983E-3</v>
      </c>
      <c r="H259">
        <v>481.5</v>
      </c>
      <c r="I259">
        <f t="shared" ref="I259:I322" si="18">LN(H260/H259)</f>
        <v>-2.5237932589862649E-2</v>
      </c>
      <c r="K259">
        <v>28.95</v>
      </c>
      <c r="L259">
        <f t="shared" ref="L259:L322" si="19">LN(K260/K259)</f>
        <v>-3.4602110648956196E-3</v>
      </c>
    </row>
    <row r="260" spans="1:12" x14ac:dyDescent="0.3">
      <c r="A260" s="5">
        <v>44585</v>
      </c>
      <c r="B260">
        <v>641</v>
      </c>
      <c r="C260">
        <f t="shared" si="16"/>
        <v>1.854767235576105E-2</v>
      </c>
      <c r="E260">
        <v>47.4</v>
      </c>
      <c r="F260">
        <f t="shared" si="17"/>
        <v>-5.2882196215643011E-3</v>
      </c>
      <c r="H260">
        <v>469.5</v>
      </c>
      <c r="I260">
        <f t="shared" si="18"/>
        <v>-1.3941244562083519E-2</v>
      </c>
      <c r="K260">
        <v>28.85</v>
      </c>
      <c r="L260">
        <f t="shared" si="19"/>
        <v>0</v>
      </c>
    </row>
    <row r="261" spans="1:12" x14ac:dyDescent="0.3">
      <c r="A261" s="5">
        <v>44586</v>
      </c>
      <c r="B261">
        <v>653</v>
      </c>
      <c r="C261">
        <f t="shared" si="16"/>
        <v>-1.8547672355761002E-2</v>
      </c>
      <c r="E261">
        <v>47.15</v>
      </c>
      <c r="F261">
        <f t="shared" si="17"/>
        <v>-7.450806155865527E-3</v>
      </c>
      <c r="H261">
        <v>463</v>
      </c>
      <c r="I261">
        <f t="shared" si="18"/>
        <v>-2.625971458355577E-2</v>
      </c>
      <c r="K261">
        <v>28.85</v>
      </c>
      <c r="L261">
        <f t="shared" si="19"/>
        <v>0</v>
      </c>
    </row>
    <row r="262" spans="1:12" x14ac:dyDescent="0.3">
      <c r="A262" s="5">
        <v>44587</v>
      </c>
      <c r="B262">
        <v>641</v>
      </c>
      <c r="C262">
        <f t="shared" si="16"/>
        <v>-7.830893580547945E-3</v>
      </c>
      <c r="E262">
        <v>46.8</v>
      </c>
      <c r="F262">
        <f t="shared" si="17"/>
        <v>1.067805760830137E-3</v>
      </c>
      <c r="H262">
        <v>451</v>
      </c>
      <c r="I262">
        <f t="shared" si="18"/>
        <v>1.7582870557866882E-2</v>
      </c>
      <c r="K262">
        <v>28.85</v>
      </c>
      <c r="L262">
        <f t="shared" si="19"/>
        <v>5.1858370323654155E-3</v>
      </c>
    </row>
    <row r="263" spans="1:12" x14ac:dyDescent="0.3">
      <c r="A263" s="5">
        <v>44599</v>
      </c>
      <c r="B263">
        <v>636</v>
      </c>
      <c r="C263">
        <f t="shared" si="16"/>
        <v>-1.573564447430552E-3</v>
      </c>
      <c r="E263">
        <v>46.85</v>
      </c>
      <c r="F263">
        <f t="shared" si="17"/>
        <v>5.3219923379408925E-3</v>
      </c>
      <c r="H263">
        <v>459</v>
      </c>
      <c r="I263">
        <f t="shared" si="18"/>
        <v>-1.0953012019197206E-2</v>
      </c>
      <c r="K263">
        <v>29</v>
      </c>
      <c r="L263">
        <f t="shared" si="19"/>
        <v>3.2233494574984228E-2</v>
      </c>
    </row>
    <row r="264" spans="1:12" x14ac:dyDescent="0.3">
      <c r="A264" s="5">
        <v>44600</v>
      </c>
      <c r="B264">
        <v>635</v>
      </c>
      <c r="C264">
        <f t="shared" si="16"/>
        <v>-1.108483242449293E-2</v>
      </c>
      <c r="E264">
        <v>47.1</v>
      </c>
      <c r="F264">
        <f t="shared" si="17"/>
        <v>-3.1897953681001494E-3</v>
      </c>
      <c r="H264">
        <v>454</v>
      </c>
      <c r="I264">
        <f t="shared" si="18"/>
        <v>5.4915019936751614E-3</v>
      </c>
      <c r="K264">
        <v>29.95</v>
      </c>
      <c r="L264">
        <f t="shared" si="19"/>
        <v>4.9958471933716697E-3</v>
      </c>
    </row>
    <row r="265" spans="1:12" x14ac:dyDescent="0.3">
      <c r="A265" s="5">
        <v>44601</v>
      </c>
      <c r="B265">
        <v>628</v>
      </c>
      <c r="C265">
        <f t="shared" si="16"/>
        <v>7.9302556759775645E-3</v>
      </c>
      <c r="E265">
        <v>46.95</v>
      </c>
      <c r="F265">
        <f t="shared" si="17"/>
        <v>7.4270898436152814E-3</v>
      </c>
      <c r="H265">
        <v>456.5</v>
      </c>
      <c r="I265">
        <f t="shared" si="18"/>
        <v>2.0596934090622694E-2</v>
      </c>
      <c r="K265">
        <v>30.1</v>
      </c>
      <c r="L265">
        <f t="shared" si="19"/>
        <v>8.2713457506773339E-3</v>
      </c>
    </row>
    <row r="266" spans="1:12" x14ac:dyDescent="0.3">
      <c r="A266" s="5">
        <v>44602</v>
      </c>
      <c r="B266">
        <v>633</v>
      </c>
      <c r="C266">
        <f t="shared" si="16"/>
        <v>2.4962294559913775E-2</v>
      </c>
      <c r="E266">
        <v>47.3</v>
      </c>
      <c r="F266">
        <f t="shared" si="17"/>
        <v>5.2714934935119782E-3</v>
      </c>
      <c r="H266">
        <v>466</v>
      </c>
      <c r="I266">
        <f t="shared" si="18"/>
        <v>4.9198827844919267E-2</v>
      </c>
      <c r="K266">
        <v>30.35</v>
      </c>
      <c r="L266">
        <f t="shared" si="19"/>
        <v>-1.6488049901837822E-3</v>
      </c>
    </row>
    <row r="267" spans="1:12" x14ac:dyDescent="0.3">
      <c r="A267" s="5">
        <v>44603</v>
      </c>
      <c r="B267">
        <v>649</v>
      </c>
      <c r="C267">
        <f t="shared" si="16"/>
        <v>1.5396461855928362E-3</v>
      </c>
      <c r="E267">
        <v>47.55</v>
      </c>
      <c r="F267">
        <f t="shared" si="17"/>
        <v>0</v>
      </c>
      <c r="H267">
        <v>489.5</v>
      </c>
      <c r="I267">
        <f t="shared" si="18"/>
        <v>-1.5440347919964816E-2</v>
      </c>
      <c r="K267">
        <v>30.3</v>
      </c>
      <c r="L267">
        <f t="shared" si="19"/>
        <v>3.2948958968524846E-3</v>
      </c>
    </row>
    <row r="268" spans="1:12" x14ac:dyDescent="0.3">
      <c r="A268" s="5">
        <v>44606</v>
      </c>
      <c r="B268">
        <v>650</v>
      </c>
      <c r="C268">
        <f t="shared" si="16"/>
        <v>-2.0202707317519466E-2</v>
      </c>
      <c r="E268">
        <v>47.55</v>
      </c>
      <c r="F268">
        <f t="shared" si="17"/>
        <v>-8.4477799119327575E-3</v>
      </c>
      <c r="H268">
        <v>482</v>
      </c>
      <c r="I268">
        <f t="shared" si="18"/>
        <v>-3.8059561824345015E-2</v>
      </c>
      <c r="K268">
        <v>30.4</v>
      </c>
      <c r="L268">
        <f t="shared" si="19"/>
        <v>-1.6460909066686805E-3</v>
      </c>
    </row>
    <row r="269" spans="1:12" x14ac:dyDescent="0.3">
      <c r="A269" s="5">
        <v>44607</v>
      </c>
      <c r="B269">
        <v>637</v>
      </c>
      <c r="C269">
        <f t="shared" si="16"/>
        <v>-6.2992334279872008E-3</v>
      </c>
      <c r="E269">
        <v>47.15</v>
      </c>
      <c r="F269">
        <f t="shared" si="17"/>
        <v>-3.1864073694078689E-3</v>
      </c>
      <c r="H269">
        <v>464</v>
      </c>
      <c r="I269">
        <f t="shared" si="18"/>
        <v>1.0770060276379661E-3</v>
      </c>
      <c r="K269">
        <v>30.35</v>
      </c>
      <c r="L269">
        <f t="shared" si="19"/>
        <v>-3.3003330286568541E-3</v>
      </c>
    </row>
    <row r="270" spans="1:12" x14ac:dyDescent="0.3">
      <c r="A270" s="5">
        <v>44608</v>
      </c>
      <c r="B270">
        <v>633</v>
      </c>
      <c r="C270">
        <f t="shared" si="16"/>
        <v>2.032908163842569E-2</v>
      </c>
      <c r="E270">
        <v>47</v>
      </c>
      <c r="F270">
        <f t="shared" si="17"/>
        <v>0</v>
      </c>
      <c r="H270">
        <v>464.5</v>
      </c>
      <c r="I270">
        <f t="shared" si="18"/>
        <v>1.707618867990433E-2</v>
      </c>
      <c r="K270">
        <v>30.25</v>
      </c>
      <c r="L270">
        <f t="shared" si="19"/>
        <v>1.3136477905369981E-2</v>
      </c>
    </row>
    <row r="271" spans="1:12" x14ac:dyDescent="0.3">
      <c r="A271" s="5">
        <v>44609</v>
      </c>
      <c r="B271">
        <v>646</v>
      </c>
      <c r="C271">
        <f t="shared" si="16"/>
        <v>-1.5491869868293781E-3</v>
      </c>
      <c r="E271">
        <v>47</v>
      </c>
      <c r="F271">
        <f t="shared" si="17"/>
        <v>9.5289233458783259E-3</v>
      </c>
      <c r="H271">
        <v>472.5</v>
      </c>
      <c r="I271">
        <f t="shared" si="18"/>
        <v>-1.0638398205055754E-2</v>
      </c>
      <c r="K271">
        <v>30.65</v>
      </c>
      <c r="L271">
        <f t="shared" si="19"/>
        <v>-4.9059787688544073E-3</v>
      </c>
    </row>
    <row r="272" spans="1:12" x14ac:dyDescent="0.3">
      <c r="A272" s="5">
        <v>44610</v>
      </c>
      <c r="B272">
        <v>645</v>
      </c>
      <c r="C272">
        <f t="shared" si="16"/>
        <v>-1.2480661223609144E-2</v>
      </c>
      <c r="E272">
        <v>47.45</v>
      </c>
      <c r="F272">
        <f t="shared" si="17"/>
        <v>0</v>
      </c>
      <c r="H272">
        <v>467.5</v>
      </c>
      <c r="I272">
        <f t="shared" si="18"/>
        <v>1.1696039763191236E-2</v>
      </c>
      <c r="K272">
        <v>30.5</v>
      </c>
      <c r="L272">
        <f t="shared" si="19"/>
        <v>-4.9301661078586089E-3</v>
      </c>
    </row>
    <row r="273" spans="1:12" x14ac:dyDescent="0.3">
      <c r="A273" s="5">
        <v>44613</v>
      </c>
      <c r="B273">
        <v>637</v>
      </c>
      <c r="C273">
        <f t="shared" si="16"/>
        <v>-7.8802614253059757E-3</v>
      </c>
      <c r="E273">
        <v>47.45</v>
      </c>
      <c r="F273">
        <f t="shared" si="17"/>
        <v>3.15623618143741E-3</v>
      </c>
      <c r="H273">
        <v>473</v>
      </c>
      <c r="I273">
        <f t="shared" si="18"/>
        <v>1.3648505831559988E-2</v>
      </c>
      <c r="K273">
        <v>30.35</v>
      </c>
      <c r="L273">
        <f t="shared" si="19"/>
        <v>-4.9545931246833411E-3</v>
      </c>
    </row>
    <row r="274" spans="1:12" x14ac:dyDescent="0.3">
      <c r="A274" s="5">
        <v>44614</v>
      </c>
      <c r="B274">
        <v>632</v>
      </c>
      <c r="C274">
        <f t="shared" si="16"/>
        <v>-7.9428535139367696E-3</v>
      </c>
      <c r="E274">
        <v>47.6</v>
      </c>
      <c r="F274">
        <f t="shared" si="17"/>
        <v>2.0986366569212054E-3</v>
      </c>
      <c r="H274">
        <v>479.5</v>
      </c>
      <c r="I274">
        <f t="shared" si="18"/>
        <v>-2.1075595675175286E-2</v>
      </c>
      <c r="K274">
        <v>30.2</v>
      </c>
      <c r="L274">
        <f t="shared" si="19"/>
        <v>-6.6445427186685013E-3</v>
      </c>
    </row>
    <row r="275" spans="1:12" x14ac:dyDescent="0.3">
      <c r="A275" s="5">
        <v>44615</v>
      </c>
      <c r="B275">
        <v>627</v>
      </c>
      <c r="C275">
        <f t="shared" si="16"/>
        <v>-3.1948908965191767E-3</v>
      </c>
      <c r="E275">
        <v>47.7</v>
      </c>
      <c r="F275">
        <f t="shared" si="17"/>
        <v>-1.048767794084488E-3</v>
      </c>
      <c r="H275">
        <v>469.5</v>
      </c>
      <c r="I275">
        <f t="shared" si="18"/>
        <v>-1.286191364240781E-2</v>
      </c>
      <c r="K275">
        <v>30</v>
      </c>
      <c r="L275">
        <f t="shared" si="19"/>
        <v>0</v>
      </c>
    </row>
    <row r="276" spans="1:12" x14ac:dyDescent="0.3">
      <c r="A276" s="5">
        <v>44616</v>
      </c>
      <c r="B276">
        <v>625</v>
      </c>
      <c r="C276">
        <f t="shared" si="16"/>
        <v>-3.417745180158651E-2</v>
      </c>
      <c r="E276">
        <v>47.65</v>
      </c>
      <c r="F276">
        <f t="shared" si="17"/>
        <v>-7.372334602323837E-3</v>
      </c>
      <c r="H276">
        <v>463.5</v>
      </c>
      <c r="I276">
        <f t="shared" si="18"/>
        <v>-3.4013152590924654E-2</v>
      </c>
      <c r="K276">
        <v>30</v>
      </c>
      <c r="L276">
        <f t="shared" si="19"/>
        <v>-1.3423020332140661E-2</v>
      </c>
    </row>
    <row r="277" spans="1:12" x14ac:dyDescent="0.3">
      <c r="A277" s="5">
        <v>44617</v>
      </c>
      <c r="B277">
        <v>604</v>
      </c>
      <c r="C277">
        <f t="shared" si="16"/>
        <v>0</v>
      </c>
      <c r="E277">
        <v>47.3</v>
      </c>
      <c r="F277">
        <f t="shared" si="17"/>
        <v>1.0565241342000899E-3</v>
      </c>
      <c r="H277">
        <v>448</v>
      </c>
      <c r="I277">
        <f t="shared" si="18"/>
        <v>7.782140442054949E-3</v>
      </c>
      <c r="K277">
        <v>29.6</v>
      </c>
      <c r="L277">
        <f t="shared" si="19"/>
        <v>-5.0804512324190637E-3</v>
      </c>
    </row>
    <row r="278" spans="1:12" x14ac:dyDescent="0.3">
      <c r="A278" s="5">
        <v>44621</v>
      </c>
      <c r="B278">
        <v>604</v>
      </c>
      <c r="C278">
        <f t="shared" si="16"/>
        <v>0</v>
      </c>
      <c r="E278">
        <v>47.35</v>
      </c>
      <c r="F278">
        <f t="shared" si="17"/>
        <v>9.4588198653228692E-3</v>
      </c>
      <c r="H278">
        <v>451.5</v>
      </c>
      <c r="I278">
        <f t="shared" si="18"/>
        <v>2.9462032730316282E-2</v>
      </c>
      <c r="K278">
        <v>29.45</v>
      </c>
      <c r="L278">
        <f t="shared" si="19"/>
        <v>1.1814483413763056E-2</v>
      </c>
    </row>
    <row r="279" spans="1:12" x14ac:dyDescent="0.3">
      <c r="A279" s="5">
        <v>44622</v>
      </c>
      <c r="B279">
        <v>604</v>
      </c>
      <c r="C279">
        <f t="shared" si="16"/>
        <v>-4.9792633996073379E-3</v>
      </c>
      <c r="E279">
        <v>47.8</v>
      </c>
      <c r="F279">
        <f t="shared" si="17"/>
        <v>4.175371410480592E-3</v>
      </c>
      <c r="H279">
        <v>465</v>
      </c>
      <c r="I279">
        <f t="shared" si="18"/>
        <v>-5.3908486348764233E-3</v>
      </c>
      <c r="K279">
        <v>29.8</v>
      </c>
      <c r="L279">
        <f t="shared" si="19"/>
        <v>3.3500868852818057E-3</v>
      </c>
    </row>
    <row r="280" spans="1:12" x14ac:dyDescent="0.3">
      <c r="A280" s="5">
        <v>44623</v>
      </c>
      <c r="B280">
        <v>601</v>
      </c>
      <c r="C280">
        <f t="shared" si="16"/>
        <v>1.6625107736134572E-3</v>
      </c>
      <c r="E280">
        <v>48</v>
      </c>
      <c r="F280">
        <f t="shared" si="17"/>
        <v>1.0411245084105101E-3</v>
      </c>
      <c r="H280">
        <v>462.5</v>
      </c>
      <c r="I280">
        <f t="shared" si="18"/>
        <v>-6.5076151567381888E-3</v>
      </c>
      <c r="K280">
        <v>29.9</v>
      </c>
      <c r="L280">
        <f t="shared" si="19"/>
        <v>1.6708441648177223E-3</v>
      </c>
    </row>
    <row r="281" spans="1:12" x14ac:dyDescent="0.3">
      <c r="A281" s="5">
        <v>44624</v>
      </c>
      <c r="B281">
        <v>602</v>
      </c>
      <c r="C281">
        <f t="shared" si="16"/>
        <v>-1.1696039763191298E-2</v>
      </c>
      <c r="E281">
        <v>48.05</v>
      </c>
      <c r="F281">
        <f t="shared" si="17"/>
        <v>-8.3595053160902995E-3</v>
      </c>
      <c r="H281">
        <v>459.5</v>
      </c>
      <c r="I281">
        <f t="shared" si="18"/>
        <v>-1.9780864747349126E-2</v>
      </c>
      <c r="K281">
        <v>29.95</v>
      </c>
      <c r="L281">
        <f t="shared" si="19"/>
        <v>-8.3822787528043882E-3</v>
      </c>
    </row>
    <row r="282" spans="1:12" x14ac:dyDescent="0.3">
      <c r="A282" s="5">
        <v>44627</v>
      </c>
      <c r="B282">
        <v>595</v>
      </c>
      <c r="C282">
        <f t="shared" si="16"/>
        <v>-3.2453744849738515E-2</v>
      </c>
      <c r="E282">
        <v>47.65</v>
      </c>
      <c r="F282">
        <f t="shared" si="17"/>
        <v>-1.1609629077839008E-2</v>
      </c>
      <c r="H282">
        <v>450.5</v>
      </c>
      <c r="I282">
        <f t="shared" si="18"/>
        <v>-5.3574063819768099E-2</v>
      </c>
      <c r="K282">
        <v>29.7</v>
      </c>
      <c r="L282">
        <f t="shared" si="19"/>
        <v>-1.6978336534417906E-2</v>
      </c>
    </row>
    <row r="283" spans="1:12" x14ac:dyDescent="0.3">
      <c r="A283" s="5">
        <v>44628</v>
      </c>
      <c r="B283">
        <v>576</v>
      </c>
      <c r="C283">
        <f t="shared" si="16"/>
        <v>-2.2828032556200833E-2</v>
      </c>
      <c r="E283">
        <v>47.1</v>
      </c>
      <c r="F283">
        <f t="shared" si="17"/>
        <v>-3.1897953681001494E-3</v>
      </c>
      <c r="H283">
        <v>427</v>
      </c>
      <c r="I283">
        <f t="shared" si="18"/>
        <v>-2.9711038653274922E-2</v>
      </c>
      <c r="K283">
        <v>29.2</v>
      </c>
      <c r="L283">
        <f t="shared" si="19"/>
        <v>-8.5985052552317934E-3</v>
      </c>
    </row>
    <row r="284" spans="1:12" x14ac:dyDescent="0.3">
      <c r="A284" s="5">
        <v>44629</v>
      </c>
      <c r="B284">
        <v>563</v>
      </c>
      <c r="C284">
        <f t="shared" si="16"/>
        <v>8.8417905814610117E-3</v>
      </c>
      <c r="E284">
        <v>46.95</v>
      </c>
      <c r="F284">
        <f t="shared" si="17"/>
        <v>6.3694482854797074E-3</v>
      </c>
      <c r="H284">
        <v>414.5</v>
      </c>
      <c r="I284">
        <f t="shared" si="18"/>
        <v>2.1480539516759326E-2</v>
      </c>
      <c r="K284">
        <v>28.95</v>
      </c>
      <c r="L284">
        <f t="shared" si="19"/>
        <v>-5.1948168771039109E-3</v>
      </c>
    </row>
    <row r="285" spans="1:12" x14ac:dyDescent="0.3">
      <c r="A285" s="5">
        <v>44630</v>
      </c>
      <c r="B285">
        <v>568</v>
      </c>
      <c r="C285">
        <f t="shared" si="16"/>
        <v>3.2903401106945E-2</v>
      </c>
      <c r="E285">
        <v>47.25</v>
      </c>
      <c r="F285">
        <f t="shared" si="17"/>
        <v>7.3801072976226803E-3</v>
      </c>
      <c r="H285">
        <v>423.5</v>
      </c>
      <c r="I285">
        <f t="shared" si="18"/>
        <v>2.9088729256925294E-2</v>
      </c>
      <c r="K285">
        <v>28.8</v>
      </c>
      <c r="L285">
        <f t="shared" si="19"/>
        <v>3.7483093254740474E-2</v>
      </c>
    </row>
    <row r="286" spans="1:12" x14ac:dyDescent="0.3">
      <c r="A286" s="5">
        <v>44631</v>
      </c>
      <c r="B286">
        <v>587</v>
      </c>
      <c r="C286">
        <f t="shared" si="16"/>
        <v>-2.0654779030746025E-2</v>
      </c>
      <c r="E286">
        <v>47.6</v>
      </c>
      <c r="F286">
        <f t="shared" si="17"/>
        <v>-3.1562361814374373E-3</v>
      </c>
      <c r="H286">
        <v>436</v>
      </c>
      <c r="I286">
        <f t="shared" si="18"/>
        <v>-4.5977092486294314E-3</v>
      </c>
      <c r="K286">
        <v>29.9</v>
      </c>
      <c r="L286">
        <f t="shared" si="19"/>
        <v>1.6708441648177223E-3</v>
      </c>
    </row>
    <row r="287" spans="1:12" x14ac:dyDescent="0.3">
      <c r="A287" s="5">
        <v>44634</v>
      </c>
      <c r="B287">
        <v>575</v>
      </c>
      <c r="C287">
        <f t="shared" si="16"/>
        <v>-5.2310494175525557E-3</v>
      </c>
      <c r="E287">
        <v>47.45</v>
      </c>
      <c r="F287">
        <f t="shared" si="17"/>
        <v>2.1052639354624146E-3</v>
      </c>
      <c r="H287">
        <v>434</v>
      </c>
      <c r="I287">
        <f t="shared" si="18"/>
        <v>4.5977092486295494E-3</v>
      </c>
      <c r="K287">
        <v>29.95</v>
      </c>
      <c r="L287">
        <f t="shared" si="19"/>
        <v>3.333336419758217E-3</v>
      </c>
    </row>
    <row r="288" spans="1:12" x14ac:dyDescent="0.3">
      <c r="A288" s="5">
        <v>44635</v>
      </c>
      <c r="B288">
        <v>572</v>
      </c>
      <c r="C288">
        <f t="shared" si="16"/>
        <v>-2.4780028998486966E-2</v>
      </c>
      <c r="E288">
        <v>47.55</v>
      </c>
      <c r="F288">
        <f t="shared" si="17"/>
        <v>8.377012338048084E-3</v>
      </c>
      <c r="H288">
        <v>436</v>
      </c>
      <c r="I288">
        <f t="shared" si="18"/>
        <v>-3.7387532071620329E-2</v>
      </c>
      <c r="K288">
        <v>30.05</v>
      </c>
      <c r="L288">
        <f t="shared" si="19"/>
        <v>1.6625107736134572E-3</v>
      </c>
    </row>
    <row r="289" spans="1:12" x14ac:dyDescent="0.3">
      <c r="A289" s="5">
        <v>44636</v>
      </c>
      <c r="B289">
        <v>558</v>
      </c>
      <c r="C289">
        <f t="shared" si="16"/>
        <v>0</v>
      </c>
      <c r="E289">
        <v>47.95</v>
      </c>
      <c r="F289">
        <f t="shared" si="17"/>
        <v>-2.0876834304839552E-3</v>
      </c>
      <c r="H289">
        <v>420</v>
      </c>
      <c r="I289">
        <f t="shared" si="18"/>
        <v>-5.970166986503796E-3</v>
      </c>
      <c r="K289">
        <v>30.1</v>
      </c>
      <c r="L289">
        <f t="shared" si="19"/>
        <v>1.3201511858535761E-2</v>
      </c>
    </row>
    <row r="290" spans="1:12" x14ac:dyDescent="0.3">
      <c r="A290" s="5">
        <v>44637</v>
      </c>
      <c r="B290">
        <v>558</v>
      </c>
      <c r="C290">
        <f t="shared" si="16"/>
        <v>4.2111485350126848E-2</v>
      </c>
      <c r="E290">
        <v>47.85</v>
      </c>
      <c r="F290">
        <f t="shared" si="17"/>
        <v>3.1298930089275656E-3</v>
      </c>
      <c r="H290">
        <v>417.5</v>
      </c>
      <c r="I290">
        <f t="shared" si="18"/>
        <v>6.4912702619953827E-2</v>
      </c>
      <c r="K290">
        <v>30.5</v>
      </c>
      <c r="L290">
        <f t="shared" si="19"/>
        <v>1.3029500290333897E-2</v>
      </c>
    </row>
    <row r="291" spans="1:12" x14ac:dyDescent="0.3">
      <c r="A291" s="5">
        <v>44638</v>
      </c>
      <c r="B291">
        <v>582</v>
      </c>
      <c r="C291">
        <f t="shared" si="16"/>
        <v>-1.7196908795265881E-3</v>
      </c>
      <c r="E291">
        <v>48</v>
      </c>
      <c r="F291">
        <f t="shared" si="17"/>
        <v>1.9598358068628446E-2</v>
      </c>
      <c r="H291">
        <v>445.5</v>
      </c>
      <c r="I291">
        <f t="shared" si="18"/>
        <v>-5.0643732818754915E-2</v>
      </c>
      <c r="K291">
        <v>30.9</v>
      </c>
      <c r="L291">
        <f t="shared" si="19"/>
        <v>4.8426244757879908E-3</v>
      </c>
    </row>
    <row r="292" spans="1:12" x14ac:dyDescent="0.3">
      <c r="A292" s="5">
        <v>44641</v>
      </c>
      <c r="B292">
        <v>581</v>
      </c>
      <c r="C292">
        <f t="shared" si="16"/>
        <v>8.5690327251013668E-3</v>
      </c>
      <c r="E292">
        <v>48.95</v>
      </c>
      <c r="F292">
        <f t="shared" si="17"/>
        <v>1.6211094628082248E-2</v>
      </c>
      <c r="H292">
        <v>423.5</v>
      </c>
      <c r="I292">
        <f t="shared" si="18"/>
        <v>-1.1876624162579098E-2</v>
      </c>
      <c r="K292">
        <v>31.05</v>
      </c>
      <c r="L292">
        <f t="shared" si="19"/>
        <v>3.2154368539743928E-3</v>
      </c>
    </row>
    <row r="293" spans="1:12" x14ac:dyDescent="0.3">
      <c r="A293" s="5">
        <v>44642</v>
      </c>
      <c r="B293">
        <v>586</v>
      </c>
      <c r="C293">
        <f t="shared" si="16"/>
        <v>-5.1326032265202022E-3</v>
      </c>
      <c r="E293">
        <v>49.75</v>
      </c>
      <c r="F293">
        <f t="shared" si="17"/>
        <v>-1.0055305020186497E-3</v>
      </c>
      <c r="H293">
        <v>418.5</v>
      </c>
      <c r="I293">
        <f t="shared" si="18"/>
        <v>3.174869831458027E-2</v>
      </c>
      <c r="K293">
        <v>31.15</v>
      </c>
      <c r="L293">
        <f t="shared" si="19"/>
        <v>7.9936476807455845E-3</v>
      </c>
    </row>
    <row r="294" spans="1:12" x14ac:dyDescent="0.3">
      <c r="A294" s="5">
        <v>44643</v>
      </c>
      <c r="B294">
        <v>583</v>
      </c>
      <c r="C294">
        <f t="shared" si="16"/>
        <v>1.1935350549272854E-2</v>
      </c>
      <c r="E294">
        <v>49.7</v>
      </c>
      <c r="F294">
        <f t="shared" si="17"/>
        <v>-1.0065426114015058E-3</v>
      </c>
      <c r="H294">
        <v>432</v>
      </c>
      <c r="I294">
        <f t="shared" si="18"/>
        <v>2.3121397583796004E-3</v>
      </c>
      <c r="K294">
        <v>31.4</v>
      </c>
      <c r="L294">
        <f t="shared" si="19"/>
        <v>9.5087879690273561E-3</v>
      </c>
    </row>
    <row r="295" spans="1:12" x14ac:dyDescent="0.3">
      <c r="A295" s="5">
        <v>44644</v>
      </c>
      <c r="B295">
        <v>590</v>
      </c>
      <c r="C295">
        <f t="shared" si="16"/>
        <v>1.6934805063331477E-3</v>
      </c>
      <c r="E295">
        <v>49.65</v>
      </c>
      <c r="F295">
        <f t="shared" si="17"/>
        <v>6.0241146033810974E-3</v>
      </c>
      <c r="H295">
        <v>433</v>
      </c>
      <c r="I295">
        <f t="shared" si="18"/>
        <v>0</v>
      </c>
      <c r="K295">
        <v>31.7</v>
      </c>
      <c r="L295">
        <f t="shared" si="19"/>
        <v>3.1496089028962013E-3</v>
      </c>
    </row>
    <row r="296" spans="1:12" x14ac:dyDescent="0.3">
      <c r="A296" s="5">
        <v>44645</v>
      </c>
      <c r="B296">
        <v>591</v>
      </c>
      <c r="C296">
        <f t="shared" si="16"/>
        <v>1.1774736544533537E-2</v>
      </c>
      <c r="E296">
        <v>49.95</v>
      </c>
      <c r="F296">
        <f t="shared" si="17"/>
        <v>-5.0175719919794805E-3</v>
      </c>
      <c r="H296">
        <v>433</v>
      </c>
      <c r="I296">
        <f t="shared" si="18"/>
        <v>-5.79040413470433E-3</v>
      </c>
      <c r="K296">
        <v>31.8</v>
      </c>
      <c r="L296">
        <f t="shared" si="19"/>
        <v>0</v>
      </c>
    </row>
    <row r="297" spans="1:12" x14ac:dyDescent="0.3">
      <c r="A297" s="5">
        <v>44648</v>
      </c>
      <c r="B297">
        <v>598</v>
      </c>
      <c r="C297">
        <f t="shared" si="16"/>
        <v>-2.3689771122404665E-2</v>
      </c>
      <c r="E297">
        <v>49.7</v>
      </c>
      <c r="F297">
        <f t="shared" si="17"/>
        <v>0</v>
      </c>
      <c r="H297">
        <v>430.5</v>
      </c>
      <c r="I297">
        <f t="shared" si="18"/>
        <v>2.3201866556971261E-3</v>
      </c>
      <c r="K297">
        <v>31.8</v>
      </c>
      <c r="L297">
        <f t="shared" si="19"/>
        <v>9.3897403498391374E-3</v>
      </c>
    </row>
    <row r="298" spans="1:12" x14ac:dyDescent="0.3">
      <c r="A298" s="5">
        <v>44649</v>
      </c>
      <c r="B298">
        <v>584</v>
      </c>
      <c r="C298">
        <f t="shared" si="16"/>
        <v>8.5252008233596271E-3</v>
      </c>
      <c r="E298">
        <v>49.7</v>
      </c>
      <c r="F298">
        <f t="shared" si="17"/>
        <v>2.0100509280241E-3</v>
      </c>
      <c r="H298">
        <v>431.5</v>
      </c>
      <c r="I298">
        <f t="shared" si="18"/>
        <v>-4.6457690991725687E-3</v>
      </c>
      <c r="K298">
        <v>32.1</v>
      </c>
      <c r="L298">
        <f t="shared" si="19"/>
        <v>6.2112000926404553E-3</v>
      </c>
    </row>
    <row r="299" spans="1:12" x14ac:dyDescent="0.3">
      <c r="A299" s="5">
        <v>44650</v>
      </c>
      <c r="B299">
        <v>589</v>
      </c>
      <c r="C299">
        <f t="shared" si="16"/>
        <v>1.8503471564559726E-2</v>
      </c>
      <c r="E299">
        <v>49.8</v>
      </c>
      <c r="F299">
        <f t="shared" si="17"/>
        <v>1.003512377240109E-3</v>
      </c>
      <c r="H299">
        <v>429.5</v>
      </c>
      <c r="I299">
        <f t="shared" si="18"/>
        <v>2.4152985487996863E-2</v>
      </c>
      <c r="K299">
        <v>32.299999999999997</v>
      </c>
      <c r="L299">
        <f t="shared" si="19"/>
        <v>1.6884514702008857E-2</v>
      </c>
    </row>
    <row r="300" spans="1:12" x14ac:dyDescent="0.3">
      <c r="A300" s="5">
        <v>44651</v>
      </c>
      <c r="B300">
        <v>600</v>
      </c>
      <c r="C300">
        <f t="shared" si="16"/>
        <v>-5.0125418235442863E-3</v>
      </c>
      <c r="E300">
        <v>49.85</v>
      </c>
      <c r="F300">
        <f t="shared" si="17"/>
        <v>1.0025063496255707E-3</v>
      </c>
      <c r="H300">
        <v>440</v>
      </c>
      <c r="I300">
        <f t="shared" si="18"/>
        <v>-1.373019281190202E-2</v>
      </c>
      <c r="K300">
        <v>32.85</v>
      </c>
      <c r="L300">
        <f t="shared" si="19"/>
        <v>6.0698213670755527E-3</v>
      </c>
    </row>
    <row r="301" spans="1:12" x14ac:dyDescent="0.3">
      <c r="A301" s="5">
        <v>44652</v>
      </c>
      <c r="B301">
        <v>597</v>
      </c>
      <c r="C301">
        <f t="shared" si="16"/>
        <v>-1.3490929741015402E-2</v>
      </c>
      <c r="E301">
        <v>49.9</v>
      </c>
      <c r="F301">
        <f t="shared" si="17"/>
        <v>-3.0105391528711519E-3</v>
      </c>
      <c r="H301">
        <v>434</v>
      </c>
      <c r="I301">
        <f t="shared" si="18"/>
        <v>-1.8605187831034469E-2</v>
      </c>
      <c r="K301">
        <v>33.049999999999997</v>
      </c>
      <c r="L301">
        <f t="shared" si="19"/>
        <v>-1.5140048312149606E-3</v>
      </c>
    </row>
    <row r="302" spans="1:12" x14ac:dyDescent="0.3">
      <c r="A302" s="5">
        <v>44657</v>
      </c>
      <c r="B302">
        <v>589</v>
      </c>
      <c r="C302">
        <f t="shared" si="16"/>
        <v>-1.8852314979209188E-2</v>
      </c>
      <c r="E302">
        <v>49.75</v>
      </c>
      <c r="F302">
        <f t="shared" si="17"/>
        <v>9.0045630930817525E-3</v>
      </c>
      <c r="H302">
        <v>426</v>
      </c>
      <c r="I302">
        <f t="shared" si="18"/>
        <v>-5.8858321772613676E-3</v>
      </c>
      <c r="K302">
        <v>33</v>
      </c>
      <c r="L302">
        <f t="shared" si="19"/>
        <v>3.1322471129041067E-2</v>
      </c>
    </row>
    <row r="303" spans="1:12" x14ac:dyDescent="0.3">
      <c r="A303" s="5">
        <v>44658</v>
      </c>
      <c r="B303">
        <v>578</v>
      </c>
      <c r="C303">
        <f t="shared" si="16"/>
        <v>-2.0979790469194522E-2</v>
      </c>
      <c r="E303">
        <v>50.2</v>
      </c>
      <c r="F303">
        <f t="shared" si="17"/>
        <v>-1.3032765921686616E-2</v>
      </c>
      <c r="H303">
        <v>423.5</v>
      </c>
      <c r="I303">
        <f t="shared" si="18"/>
        <v>-3.4838358049307322E-2</v>
      </c>
      <c r="K303">
        <v>34.049999999999997</v>
      </c>
      <c r="L303">
        <f t="shared" si="19"/>
        <v>-8.8496152769824993E-3</v>
      </c>
    </row>
    <row r="304" spans="1:12" x14ac:dyDescent="0.3">
      <c r="A304" s="5">
        <v>44659</v>
      </c>
      <c r="B304">
        <v>566</v>
      </c>
      <c r="C304">
        <f t="shared" si="16"/>
        <v>1.7652255245691492E-3</v>
      </c>
      <c r="E304">
        <v>49.55</v>
      </c>
      <c r="F304">
        <f t="shared" si="17"/>
        <v>5.0327232546101986E-3</v>
      </c>
      <c r="H304">
        <v>409</v>
      </c>
      <c r="I304">
        <f t="shared" si="18"/>
        <v>9.7324369182310543E-3</v>
      </c>
      <c r="K304">
        <v>33.75</v>
      </c>
      <c r="L304">
        <f t="shared" si="19"/>
        <v>3.2072719887994192E-2</v>
      </c>
    </row>
    <row r="305" spans="1:12" x14ac:dyDescent="0.3">
      <c r="A305" s="5">
        <v>44662</v>
      </c>
      <c r="B305">
        <v>567</v>
      </c>
      <c r="C305">
        <f t="shared" si="16"/>
        <v>-1.6000341346441189E-2</v>
      </c>
      <c r="E305">
        <v>49.8</v>
      </c>
      <c r="F305">
        <f t="shared" si="17"/>
        <v>-7.0529259618859839E-3</v>
      </c>
      <c r="H305">
        <v>413</v>
      </c>
      <c r="I305">
        <f t="shared" si="18"/>
        <v>-3.6995587676595096E-2</v>
      </c>
      <c r="K305">
        <v>34.85</v>
      </c>
      <c r="L305">
        <f t="shared" si="19"/>
        <v>1.4245255136048924E-2</v>
      </c>
    </row>
    <row r="306" spans="1:12" x14ac:dyDescent="0.3">
      <c r="A306" s="5">
        <v>44663</v>
      </c>
      <c r="B306">
        <v>558</v>
      </c>
      <c r="C306">
        <f t="shared" si="16"/>
        <v>-1.7937224540268775E-3</v>
      </c>
      <c r="E306">
        <v>49.45</v>
      </c>
      <c r="F306">
        <f t="shared" si="17"/>
        <v>-2.9761047160830237E-2</v>
      </c>
      <c r="H306">
        <v>398</v>
      </c>
      <c r="I306">
        <f t="shared" si="18"/>
        <v>-1.2642393415176468E-2</v>
      </c>
      <c r="K306">
        <v>35.35</v>
      </c>
      <c r="L306">
        <f t="shared" si="19"/>
        <v>-5.6737740859079365E-3</v>
      </c>
    </row>
    <row r="307" spans="1:12" x14ac:dyDescent="0.3">
      <c r="A307" s="5">
        <v>44664</v>
      </c>
      <c r="B307">
        <v>557</v>
      </c>
      <c r="C307">
        <f t="shared" si="16"/>
        <v>2.8320476787455515E-2</v>
      </c>
      <c r="E307">
        <v>48</v>
      </c>
      <c r="F307">
        <f t="shared" si="17"/>
        <v>0</v>
      </c>
      <c r="H307">
        <v>393</v>
      </c>
      <c r="I307">
        <f t="shared" si="18"/>
        <v>2.0151815437307912E-2</v>
      </c>
      <c r="K307">
        <v>35.15</v>
      </c>
      <c r="L307">
        <f t="shared" si="19"/>
        <v>2.8409110016038709E-3</v>
      </c>
    </row>
    <row r="308" spans="1:12" x14ac:dyDescent="0.3">
      <c r="A308" s="5">
        <v>44665</v>
      </c>
      <c r="B308">
        <v>573</v>
      </c>
      <c r="C308">
        <f t="shared" si="16"/>
        <v>0</v>
      </c>
      <c r="E308">
        <v>48</v>
      </c>
      <c r="F308">
        <f t="shared" si="17"/>
        <v>-6.2696130135953742E-3</v>
      </c>
      <c r="H308">
        <v>401</v>
      </c>
      <c r="I308">
        <f t="shared" si="18"/>
        <v>1.2391732295163457E-2</v>
      </c>
      <c r="K308">
        <v>35.25</v>
      </c>
      <c r="L308">
        <f t="shared" si="19"/>
        <v>-5.54077568966449E-2</v>
      </c>
    </row>
    <row r="309" spans="1:12" x14ac:dyDescent="0.3">
      <c r="A309" s="5">
        <v>44666</v>
      </c>
      <c r="B309">
        <v>573</v>
      </c>
      <c r="C309">
        <f t="shared" si="16"/>
        <v>-1.9383866821048531E-2</v>
      </c>
      <c r="E309">
        <v>47.7</v>
      </c>
      <c r="F309">
        <f t="shared" si="17"/>
        <v>-1.2658396871923465E-2</v>
      </c>
      <c r="H309">
        <v>406</v>
      </c>
      <c r="I309">
        <f t="shared" si="18"/>
        <v>-2.4660924951935542E-3</v>
      </c>
      <c r="K309">
        <v>33.35</v>
      </c>
      <c r="L309">
        <f t="shared" si="19"/>
        <v>-1.5003753752346762E-3</v>
      </c>
    </row>
    <row r="310" spans="1:12" x14ac:dyDescent="0.3">
      <c r="A310" s="5">
        <v>44669</v>
      </c>
      <c r="B310">
        <v>562</v>
      </c>
      <c r="C310">
        <f t="shared" si="16"/>
        <v>-1.7809443709948087E-3</v>
      </c>
      <c r="E310">
        <v>47.1</v>
      </c>
      <c r="F310">
        <f t="shared" si="17"/>
        <v>-1.2820688429061434E-2</v>
      </c>
      <c r="H310">
        <v>405</v>
      </c>
      <c r="I310">
        <f t="shared" si="18"/>
        <v>0</v>
      </c>
      <c r="K310">
        <v>33.299999999999997</v>
      </c>
      <c r="L310">
        <f t="shared" si="19"/>
        <v>-3.3590944436035323E-2</v>
      </c>
    </row>
    <row r="311" spans="1:12" x14ac:dyDescent="0.3">
      <c r="A311" s="5">
        <v>44670</v>
      </c>
      <c r="B311">
        <v>561</v>
      </c>
      <c r="C311">
        <f t="shared" si="16"/>
        <v>7.1048256237445824E-3</v>
      </c>
      <c r="E311">
        <v>46.5</v>
      </c>
      <c r="F311">
        <f t="shared" si="17"/>
        <v>-3.2310205814464203E-3</v>
      </c>
      <c r="H311">
        <v>405</v>
      </c>
      <c r="I311">
        <f t="shared" si="18"/>
        <v>1.9560525854493572E-2</v>
      </c>
      <c r="K311">
        <v>32.200000000000003</v>
      </c>
      <c r="L311">
        <f t="shared" si="19"/>
        <v>-1.5540018667343138E-3</v>
      </c>
    </row>
    <row r="312" spans="1:12" x14ac:dyDescent="0.3">
      <c r="A312" s="5">
        <v>44671</v>
      </c>
      <c r="B312">
        <v>565</v>
      </c>
      <c r="C312">
        <f t="shared" si="16"/>
        <v>8.8106296821549059E-3</v>
      </c>
      <c r="E312">
        <v>46.35</v>
      </c>
      <c r="F312">
        <f t="shared" si="17"/>
        <v>5.3792491197359304E-3</v>
      </c>
      <c r="H312">
        <v>413</v>
      </c>
      <c r="I312">
        <f t="shared" si="18"/>
        <v>-8.5106896679086191E-3</v>
      </c>
      <c r="K312">
        <v>32.15</v>
      </c>
      <c r="L312">
        <f t="shared" si="19"/>
        <v>1.0827638652063393E-2</v>
      </c>
    </row>
    <row r="313" spans="1:12" x14ac:dyDescent="0.3">
      <c r="A313" s="5">
        <v>44672</v>
      </c>
      <c r="B313">
        <v>570</v>
      </c>
      <c r="C313">
        <f t="shared" si="16"/>
        <v>-8.8106296821549197E-3</v>
      </c>
      <c r="E313">
        <v>46.6</v>
      </c>
      <c r="F313">
        <f t="shared" si="17"/>
        <v>4.2826617920007281E-3</v>
      </c>
      <c r="H313">
        <v>409.5</v>
      </c>
      <c r="I313">
        <f t="shared" si="18"/>
        <v>7.2993024816115351E-3</v>
      </c>
      <c r="K313">
        <v>32.5</v>
      </c>
      <c r="L313">
        <f t="shared" si="19"/>
        <v>-9.2736367853291021E-3</v>
      </c>
    </row>
    <row r="314" spans="1:12" x14ac:dyDescent="0.3">
      <c r="A314" s="5">
        <v>44673</v>
      </c>
      <c r="B314">
        <v>565</v>
      </c>
      <c r="C314">
        <f t="shared" si="16"/>
        <v>-1.2466768765130047E-2</v>
      </c>
      <c r="E314">
        <v>46.8</v>
      </c>
      <c r="F314">
        <f t="shared" si="17"/>
        <v>-5.3561992005249576E-3</v>
      </c>
      <c r="H314">
        <v>412.5</v>
      </c>
      <c r="I314">
        <f t="shared" si="18"/>
        <v>-1.7115332219268063E-2</v>
      </c>
      <c r="K314">
        <v>32.200000000000003</v>
      </c>
      <c r="L314">
        <f t="shared" si="19"/>
        <v>2.4541108916117445E-2</v>
      </c>
    </row>
    <row r="315" spans="1:12" x14ac:dyDescent="0.3">
      <c r="A315" s="5">
        <v>44676</v>
      </c>
      <c r="B315">
        <v>558</v>
      </c>
      <c r="C315">
        <f t="shared" si="16"/>
        <v>-1.9910159959329751E-2</v>
      </c>
      <c r="E315">
        <v>46.55</v>
      </c>
      <c r="F315">
        <f t="shared" si="17"/>
        <v>-9.7140537204731051E-3</v>
      </c>
      <c r="H315">
        <v>405.5</v>
      </c>
      <c r="I315">
        <f t="shared" si="18"/>
        <v>-3.0039805698009646E-2</v>
      </c>
      <c r="K315">
        <v>33</v>
      </c>
      <c r="L315">
        <f t="shared" si="19"/>
        <v>-1.6807118316381174E-2</v>
      </c>
    </row>
    <row r="316" spans="1:12" x14ac:dyDescent="0.3">
      <c r="A316" s="5">
        <v>44677</v>
      </c>
      <c r="B316">
        <v>547</v>
      </c>
      <c r="C316">
        <f t="shared" si="16"/>
        <v>-1.829826677076116E-3</v>
      </c>
      <c r="E316">
        <v>46.1</v>
      </c>
      <c r="F316">
        <f t="shared" si="17"/>
        <v>2.1668480850902932E-3</v>
      </c>
      <c r="H316">
        <v>393.5</v>
      </c>
      <c r="I316">
        <f t="shared" si="18"/>
        <v>1.3880349032405519E-2</v>
      </c>
      <c r="K316">
        <v>32.450000000000003</v>
      </c>
      <c r="L316">
        <f t="shared" si="19"/>
        <v>3.0351343424138512E-2</v>
      </c>
    </row>
    <row r="317" spans="1:12" x14ac:dyDescent="0.3">
      <c r="A317" s="5">
        <v>44678</v>
      </c>
      <c r="B317">
        <v>546</v>
      </c>
      <c r="C317">
        <f t="shared" si="16"/>
        <v>-3.7317763007195165E-2</v>
      </c>
      <c r="E317">
        <v>46.2</v>
      </c>
      <c r="F317">
        <f t="shared" si="17"/>
        <v>-8.6957069675540448E-3</v>
      </c>
      <c r="H317">
        <v>399</v>
      </c>
      <c r="I317">
        <f t="shared" si="18"/>
        <v>1.9851768552731529E-2</v>
      </c>
      <c r="K317">
        <v>33.450000000000003</v>
      </c>
      <c r="L317">
        <f t="shared" si="19"/>
        <v>-7.5019106517945451E-3</v>
      </c>
    </row>
    <row r="318" spans="1:12" x14ac:dyDescent="0.3">
      <c r="A318" s="5">
        <v>44679</v>
      </c>
      <c r="B318">
        <v>526</v>
      </c>
      <c r="C318">
        <f t="shared" si="16"/>
        <v>9.4608085042288889E-3</v>
      </c>
      <c r="E318">
        <v>45.8</v>
      </c>
      <c r="F318">
        <f t="shared" si="17"/>
        <v>6.528858882463631E-3</v>
      </c>
      <c r="H318">
        <v>407</v>
      </c>
      <c r="I318">
        <f t="shared" si="18"/>
        <v>-4.926118336055889E-3</v>
      </c>
      <c r="K318">
        <v>33.200000000000003</v>
      </c>
      <c r="L318">
        <f t="shared" si="19"/>
        <v>3.0075210639551007E-3</v>
      </c>
    </row>
    <row r="319" spans="1:12" x14ac:dyDescent="0.3">
      <c r="A319" s="5">
        <v>44680</v>
      </c>
      <c r="B319">
        <v>531</v>
      </c>
      <c r="C319">
        <f t="shared" si="16"/>
        <v>1.30965389198455E-2</v>
      </c>
      <c r="E319">
        <v>46.1</v>
      </c>
      <c r="F319">
        <f t="shared" si="17"/>
        <v>-4.3478329361033982E-3</v>
      </c>
      <c r="H319">
        <v>405</v>
      </c>
      <c r="I319">
        <f t="shared" si="18"/>
        <v>-1.2353306079927434E-3</v>
      </c>
      <c r="K319">
        <v>33.299999999999997</v>
      </c>
      <c r="L319">
        <f t="shared" si="19"/>
        <v>1.6381602371885982E-2</v>
      </c>
    </row>
    <row r="320" spans="1:12" x14ac:dyDescent="0.3">
      <c r="A320" s="5">
        <v>44684</v>
      </c>
      <c r="B320">
        <v>538</v>
      </c>
      <c r="C320">
        <f t="shared" si="16"/>
        <v>-1.3096538919845569E-2</v>
      </c>
      <c r="E320">
        <v>45.9</v>
      </c>
      <c r="F320">
        <f t="shared" si="17"/>
        <v>-1.2054940505353743E-2</v>
      </c>
      <c r="H320">
        <v>404.5</v>
      </c>
      <c r="I320">
        <f t="shared" si="18"/>
        <v>4.9321924893188721E-3</v>
      </c>
      <c r="K320">
        <v>33.85</v>
      </c>
      <c r="L320">
        <f t="shared" si="19"/>
        <v>-3.4563921455076224E-2</v>
      </c>
    </row>
    <row r="321" spans="1:12" x14ac:dyDescent="0.3">
      <c r="A321" s="5">
        <v>44685</v>
      </c>
      <c r="B321">
        <v>531</v>
      </c>
      <c r="C321">
        <f t="shared" si="16"/>
        <v>5.6338177182560642E-3</v>
      </c>
      <c r="E321">
        <v>45.35</v>
      </c>
      <c r="F321">
        <f t="shared" si="17"/>
        <v>3.3021493957590318E-3</v>
      </c>
      <c r="H321">
        <v>406.5</v>
      </c>
      <c r="I321">
        <f t="shared" si="18"/>
        <v>4.9079853121922253E-3</v>
      </c>
      <c r="K321">
        <v>32.700000000000003</v>
      </c>
      <c r="L321">
        <f t="shared" si="19"/>
        <v>-9.2166551049241759E-3</v>
      </c>
    </row>
    <row r="322" spans="1:12" x14ac:dyDescent="0.3">
      <c r="A322" s="5">
        <v>44686</v>
      </c>
      <c r="B322">
        <v>534</v>
      </c>
      <c r="C322">
        <f t="shared" si="16"/>
        <v>1.4870162479451407E-2</v>
      </c>
      <c r="E322">
        <v>45.5</v>
      </c>
      <c r="F322">
        <f t="shared" si="17"/>
        <v>2.195390563435656E-3</v>
      </c>
      <c r="H322">
        <v>408.5</v>
      </c>
      <c r="I322">
        <f t="shared" si="18"/>
        <v>2.0594307498743795E-2</v>
      </c>
      <c r="K322">
        <v>32.4</v>
      </c>
      <c r="L322">
        <f t="shared" si="19"/>
        <v>-9.3023926623134485E-3</v>
      </c>
    </row>
    <row r="323" spans="1:12" x14ac:dyDescent="0.3">
      <c r="A323" s="5">
        <v>44687</v>
      </c>
      <c r="B323">
        <v>542</v>
      </c>
      <c r="C323">
        <f t="shared" ref="C323:C386" si="20">LN(B324/B323)</f>
        <v>-2.616971773338472E-2</v>
      </c>
      <c r="E323">
        <v>45.6</v>
      </c>
      <c r="F323">
        <f t="shared" ref="F323:F386" si="21">LN(E324/E323)</f>
        <v>-1.102547001170771E-2</v>
      </c>
      <c r="H323">
        <v>417</v>
      </c>
      <c r="I323">
        <f t="shared" ref="I323:I386" si="22">LN(H324/H323)</f>
        <v>-2.1819047394639725E-2</v>
      </c>
      <c r="K323">
        <v>32.1</v>
      </c>
      <c r="L323">
        <f t="shared" ref="L323:L386" si="23">LN(K324/K323)</f>
        <v>-9.3897403498390316E-3</v>
      </c>
    </row>
    <row r="324" spans="1:12" x14ac:dyDescent="0.3">
      <c r="A324" s="5">
        <v>44690</v>
      </c>
      <c r="B324">
        <v>528</v>
      </c>
      <c r="C324">
        <f t="shared" si="20"/>
        <v>-1.5267472130788421E-2</v>
      </c>
      <c r="E324">
        <v>45.1</v>
      </c>
      <c r="F324">
        <f t="shared" si="21"/>
        <v>-1.902687505469421E-2</v>
      </c>
      <c r="H324">
        <v>408</v>
      </c>
      <c r="I324">
        <f t="shared" si="22"/>
        <v>-2.3559676173892E-2</v>
      </c>
      <c r="K324">
        <v>31.8</v>
      </c>
      <c r="L324">
        <f t="shared" si="23"/>
        <v>-3.5203635192979671E-2</v>
      </c>
    </row>
    <row r="325" spans="1:12" x14ac:dyDescent="0.3">
      <c r="A325" s="5">
        <v>44691</v>
      </c>
      <c r="B325">
        <v>520</v>
      </c>
      <c r="C325">
        <f t="shared" si="20"/>
        <v>-3.8535693159899662E-3</v>
      </c>
      <c r="E325">
        <v>44.25</v>
      </c>
      <c r="F325">
        <f t="shared" si="21"/>
        <v>-9.0806526357464813E-3</v>
      </c>
      <c r="H325">
        <v>398.5</v>
      </c>
      <c r="I325">
        <f t="shared" si="22"/>
        <v>-1.5170961007806618E-2</v>
      </c>
      <c r="K325">
        <v>30.7</v>
      </c>
      <c r="L325">
        <f t="shared" si="23"/>
        <v>-1.1466137087644093E-2</v>
      </c>
    </row>
    <row r="326" spans="1:12" x14ac:dyDescent="0.3">
      <c r="A326" s="5">
        <v>44692</v>
      </c>
      <c r="B326">
        <v>518</v>
      </c>
      <c r="C326">
        <f t="shared" si="20"/>
        <v>5.7747994938839578E-3</v>
      </c>
      <c r="E326">
        <v>43.85</v>
      </c>
      <c r="F326">
        <f t="shared" si="21"/>
        <v>-2.7747444880503951E-2</v>
      </c>
      <c r="H326">
        <v>392.5</v>
      </c>
      <c r="I326">
        <f t="shared" si="22"/>
        <v>-1.2746974320005839E-3</v>
      </c>
      <c r="K326">
        <v>30.35</v>
      </c>
      <c r="L326">
        <f t="shared" si="23"/>
        <v>9.8361448767129694E-3</v>
      </c>
    </row>
    <row r="327" spans="1:12" x14ac:dyDescent="0.3">
      <c r="A327" s="5">
        <v>44693</v>
      </c>
      <c r="B327">
        <v>521</v>
      </c>
      <c r="C327">
        <f t="shared" si="20"/>
        <v>-3.1191612478007055E-2</v>
      </c>
      <c r="E327">
        <v>42.65</v>
      </c>
      <c r="F327">
        <f t="shared" si="21"/>
        <v>-4.434519252757213E-2</v>
      </c>
      <c r="H327">
        <v>392</v>
      </c>
      <c r="I327">
        <f t="shared" si="22"/>
        <v>-3.6367644170874833E-2</v>
      </c>
      <c r="K327">
        <v>30.65</v>
      </c>
      <c r="L327">
        <f t="shared" si="23"/>
        <v>-3.8242399036446217E-2</v>
      </c>
    </row>
    <row r="328" spans="1:12" x14ac:dyDescent="0.3">
      <c r="A328" s="5">
        <v>44694</v>
      </c>
      <c r="B328">
        <v>505</v>
      </c>
      <c r="C328">
        <f t="shared" si="20"/>
        <v>1.1811160928344619E-2</v>
      </c>
      <c r="E328">
        <v>40.799999999999997</v>
      </c>
      <c r="F328">
        <f t="shared" si="21"/>
        <v>1.9418085857101731E-2</v>
      </c>
      <c r="H328">
        <v>378</v>
      </c>
      <c r="I328">
        <f t="shared" si="22"/>
        <v>1.3140793561058328E-2</v>
      </c>
      <c r="K328">
        <v>29.5</v>
      </c>
      <c r="L328">
        <f t="shared" si="23"/>
        <v>-1.6963532481784019E-3</v>
      </c>
    </row>
    <row r="329" spans="1:12" x14ac:dyDescent="0.3">
      <c r="A329" s="5">
        <v>44697</v>
      </c>
      <c r="B329">
        <v>511</v>
      </c>
      <c r="C329">
        <f t="shared" si="20"/>
        <v>1.745922137176855E-2</v>
      </c>
      <c r="E329">
        <v>41.6</v>
      </c>
      <c r="F329">
        <f t="shared" si="21"/>
        <v>-8.4490544865276334E-3</v>
      </c>
      <c r="H329">
        <v>383</v>
      </c>
      <c r="I329">
        <f t="shared" si="22"/>
        <v>-3.9241384561342577E-3</v>
      </c>
      <c r="K329">
        <v>29.45</v>
      </c>
      <c r="L329">
        <f t="shared" si="23"/>
        <v>-1.1955735920148772E-2</v>
      </c>
    </row>
    <row r="330" spans="1:12" x14ac:dyDescent="0.3">
      <c r="A330" s="5">
        <v>44698</v>
      </c>
      <c r="B330">
        <v>520</v>
      </c>
      <c r="C330">
        <f t="shared" si="20"/>
        <v>1.9048194970694411E-2</v>
      </c>
      <c r="E330">
        <v>41.25</v>
      </c>
      <c r="F330">
        <f t="shared" si="21"/>
        <v>6.0423144559626617E-3</v>
      </c>
      <c r="H330">
        <v>381.5</v>
      </c>
      <c r="I330">
        <f t="shared" si="22"/>
        <v>3.9825429962678786E-2</v>
      </c>
      <c r="K330">
        <v>29.1</v>
      </c>
      <c r="L330">
        <f t="shared" si="23"/>
        <v>-1.7331456351639976E-2</v>
      </c>
    </row>
    <row r="331" spans="1:12" x14ac:dyDescent="0.3">
      <c r="A331" s="5">
        <v>44699</v>
      </c>
      <c r="B331">
        <v>530</v>
      </c>
      <c r="C331">
        <f t="shared" si="20"/>
        <v>1.4981553615616894E-2</v>
      </c>
      <c r="E331">
        <v>41.5</v>
      </c>
      <c r="F331">
        <f t="shared" si="21"/>
        <v>2.4067400305650593E-3</v>
      </c>
      <c r="H331">
        <v>397</v>
      </c>
      <c r="I331">
        <f t="shared" si="22"/>
        <v>1.0025146619378865E-2</v>
      </c>
      <c r="K331">
        <v>28.6</v>
      </c>
      <c r="L331">
        <f t="shared" si="23"/>
        <v>3.4367643504207818E-2</v>
      </c>
    </row>
    <row r="332" spans="1:12" x14ac:dyDescent="0.3">
      <c r="A332" s="5">
        <v>44700</v>
      </c>
      <c r="B332">
        <v>538</v>
      </c>
      <c r="C332">
        <f t="shared" si="20"/>
        <v>-3.0190972279145682E-2</v>
      </c>
      <c r="E332">
        <v>41.6</v>
      </c>
      <c r="F332">
        <f t="shared" si="21"/>
        <v>-1.2092045765028633E-2</v>
      </c>
      <c r="H332">
        <v>401</v>
      </c>
      <c r="I332">
        <f t="shared" si="22"/>
        <v>-7.509422022131459E-3</v>
      </c>
      <c r="K332">
        <v>29.6</v>
      </c>
      <c r="L332">
        <f t="shared" si="23"/>
        <v>-2.9136594086655254E-2</v>
      </c>
    </row>
    <row r="333" spans="1:12" x14ac:dyDescent="0.3">
      <c r="A333" s="5">
        <v>44701</v>
      </c>
      <c r="B333">
        <v>522</v>
      </c>
      <c r="C333">
        <f t="shared" si="20"/>
        <v>1.5209418663528708E-2</v>
      </c>
      <c r="E333">
        <v>41.1</v>
      </c>
      <c r="F333">
        <f t="shared" si="21"/>
        <v>1.215805620889728E-3</v>
      </c>
      <c r="H333">
        <v>398</v>
      </c>
      <c r="I333">
        <f t="shared" si="22"/>
        <v>-7.5662403833158132E-3</v>
      </c>
      <c r="K333">
        <v>28.75</v>
      </c>
      <c r="L333">
        <f t="shared" si="23"/>
        <v>5.2038278750270442E-3</v>
      </c>
    </row>
    <row r="334" spans="1:12" x14ac:dyDescent="0.3">
      <c r="A334" s="5">
        <v>44704</v>
      </c>
      <c r="B334">
        <v>530</v>
      </c>
      <c r="C334">
        <f t="shared" si="20"/>
        <v>-3.7807228399060443E-3</v>
      </c>
      <c r="E334">
        <v>41.15</v>
      </c>
      <c r="F334">
        <f t="shared" si="21"/>
        <v>1.2143292324019804E-3</v>
      </c>
      <c r="H334">
        <v>395</v>
      </c>
      <c r="I334">
        <f t="shared" si="22"/>
        <v>-1.2739025777429714E-2</v>
      </c>
      <c r="K334">
        <v>28.9</v>
      </c>
      <c r="L334">
        <f t="shared" si="23"/>
        <v>1.8852314979209195E-2</v>
      </c>
    </row>
    <row r="335" spans="1:12" x14ac:dyDescent="0.3">
      <c r="A335" s="5">
        <v>44705</v>
      </c>
      <c r="B335">
        <v>528</v>
      </c>
      <c r="C335">
        <f t="shared" si="20"/>
        <v>-1.5267472130788421E-2</v>
      </c>
      <c r="E335">
        <v>41.2</v>
      </c>
      <c r="F335">
        <f t="shared" si="21"/>
        <v>0</v>
      </c>
      <c r="H335">
        <v>390</v>
      </c>
      <c r="I335">
        <f t="shared" si="22"/>
        <v>-2.072613051711697E-2</v>
      </c>
      <c r="K335">
        <v>29.45</v>
      </c>
      <c r="L335">
        <f t="shared" si="23"/>
        <v>0</v>
      </c>
    </row>
    <row r="336" spans="1:12" x14ac:dyDescent="0.3">
      <c r="A336" s="5">
        <v>44706</v>
      </c>
      <c r="B336">
        <v>520</v>
      </c>
      <c r="C336">
        <f t="shared" si="20"/>
        <v>7.6628727455690972E-3</v>
      </c>
      <c r="E336">
        <v>41.2</v>
      </c>
      <c r="F336">
        <f t="shared" si="21"/>
        <v>1.0863112257370931E-2</v>
      </c>
      <c r="H336">
        <v>382</v>
      </c>
      <c r="I336">
        <f t="shared" si="22"/>
        <v>1.4295240186826532E-2</v>
      </c>
      <c r="K336">
        <v>29.45</v>
      </c>
      <c r="L336">
        <f t="shared" si="23"/>
        <v>3.3898337545115241E-3</v>
      </c>
    </row>
    <row r="337" spans="1:12" x14ac:dyDescent="0.3">
      <c r="A337" s="5">
        <v>44707</v>
      </c>
      <c r="B337">
        <v>524</v>
      </c>
      <c r="C337">
        <f t="shared" si="20"/>
        <v>-1.9268418865877032E-2</v>
      </c>
      <c r="E337">
        <v>41.65</v>
      </c>
      <c r="F337">
        <f t="shared" si="21"/>
        <v>1.1997601919040951E-3</v>
      </c>
      <c r="H337">
        <v>387.5</v>
      </c>
      <c r="I337">
        <f t="shared" si="22"/>
        <v>-5.1746557900174744E-3</v>
      </c>
      <c r="K337">
        <v>29.55</v>
      </c>
      <c r="L337">
        <f t="shared" si="23"/>
        <v>-2.5708356710206923E-2</v>
      </c>
    </row>
    <row r="338" spans="1:12" x14ac:dyDescent="0.3">
      <c r="A338" s="5">
        <v>44708</v>
      </c>
      <c r="B338">
        <v>514</v>
      </c>
      <c r="C338">
        <f t="shared" si="20"/>
        <v>3.0653741091002305E-2</v>
      </c>
      <c r="E338">
        <v>41.7</v>
      </c>
      <c r="F338">
        <f t="shared" si="21"/>
        <v>1.1919092237210284E-2</v>
      </c>
      <c r="H338">
        <v>385.5</v>
      </c>
      <c r="I338">
        <f t="shared" si="22"/>
        <v>1.9268418865876987E-2</v>
      </c>
      <c r="K338">
        <v>28.8</v>
      </c>
      <c r="L338">
        <f t="shared" si="23"/>
        <v>2.061928720273561E-2</v>
      </c>
    </row>
    <row r="339" spans="1:12" x14ac:dyDescent="0.3">
      <c r="A339" s="5">
        <v>44711</v>
      </c>
      <c r="B339">
        <v>530</v>
      </c>
      <c r="C339">
        <f t="shared" si="20"/>
        <v>3.1571795875813789E-2</v>
      </c>
      <c r="E339">
        <v>42.2</v>
      </c>
      <c r="F339">
        <f t="shared" si="21"/>
        <v>1.4117881545784803E-2</v>
      </c>
      <c r="H339">
        <v>393</v>
      </c>
      <c r="I339">
        <f t="shared" si="22"/>
        <v>1.6404153337068132E-2</v>
      </c>
      <c r="K339">
        <v>29.4</v>
      </c>
      <c r="L339">
        <f t="shared" si="23"/>
        <v>2.1867986636580738E-2</v>
      </c>
    </row>
    <row r="340" spans="1:12" x14ac:dyDescent="0.3">
      <c r="A340" s="5">
        <v>44712</v>
      </c>
      <c r="B340">
        <v>547</v>
      </c>
      <c r="C340">
        <f t="shared" si="20"/>
        <v>2.3487981307213759E-2</v>
      </c>
      <c r="E340">
        <v>42.8</v>
      </c>
      <c r="F340">
        <f t="shared" si="21"/>
        <v>-4.6838493124263143E-3</v>
      </c>
      <c r="H340">
        <v>399.5</v>
      </c>
      <c r="I340">
        <f t="shared" si="22"/>
        <v>1.367330190020986E-2</v>
      </c>
      <c r="K340">
        <v>30.05</v>
      </c>
      <c r="L340">
        <f t="shared" si="23"/>
        <v>1.8137347977118485E-2</v>
      </c>
    </row>
    <row r="341" spans="1:12" x14ac:dyDescent="0.3">
      <c r="A341" s="5">
        <v>44713</v>
      </c>
      <c r="B341">
        <v>560</v>
      </c>
      <c r="C341">
        <f t="shared" si="20"/>
        <v>-1.9838342219664327E-2</v>
      </c>
      <c r="E341">
        <v>42.6</v>
      </c>
      <c r="F341">
        <f t="shared" si="21"/>
        <v>-1.1806512586988952E-2</v>
      </c>
      <c r="H341">
        <v>405</v>
      </c>
      <c r="I341">
        <f t="shared" si="22"/>
        <v>0</v>
      </c>
      <c r="K341">
        <v>30.6</v>
      </c>
      <c r="L341">
        <f t="shared" si="23"/>
        <v>-2.6491615446976341E-2</v>
      </c>
    </row>
    <row r="342" spans="1:12" x14ac:dyDescent="0.3">
      <c r="A342" s="5">
        <v>44714</v>
      </c>
      <c r="B342">
        <v>549</v>
      </c>
      <c r="C342">
        <f t="shared" si="20"/>
        <v>-1.6529301951210582E-2</v>
      </c>
      <c r="E342">
        <v>42.1</v>
      </c>
      <c r="F342">
        <f t="shared" si="21"/>
        <v>-9.5466118835798881E-3</v>
      </c>
      <c r="H342">
        <v>405</v>
      </c>
      <c r="I342">
        <f t="shared" si="22"/>
        <v>4.9261183360557815E-3</v>
      </c>
      <c r="K342">
        <v>29.8</v>
      </c>
      <c r="L342">
        <f t="shared" si="23"/>
        <v>-8.424649659251578E-3</v>
      </c>
    </row>
    <row r="343" spans="1:12" x14ac:dyDescent="0.3">
      <c r="A343" s="5">
        <v>44718</v>
      </c>
      <c r="B343">
        <v>540</v>
      </c>
      <c r="C343">
        <f t="shared" si="20"/>
        <v>0</v>
      </c>
      <c r="E343">
        <v>41.7</v>
      </c>
      <c r="F343">
        <f t="shared" si="21"/>
        <v>-3.6036075032986558E-3</v>
      </c>
      <c r="H343">
        <v>407</v>
      </c>
      <c r="I343">
        <f t="shared" si="22"/>
        <v>8.5627434498878573E-3</v>
      </c>
      <c r="K343">
        <v>29.55</v>
      </c>
      <c r="L343">
        <f t="shared" si="23"/>
        <v>1.6906174779074521E-3</v>
      </c>
    </row>
    <row r="344" spans="1:12" x14ac:dyDescent="0.3">
      <c r="A344" s="5">
        <v>44719</v>
      </c>
      <c r="B344">
        <v>540</v>
      </c>
      <c r="C344">
        <f t="shared" si="20"/>
        <v>-9.3023926623135612E-3</v>
      </c>
      <c r="E344">
        <v>41.55</v>
      </c>
      <c r="F344">
        <f t="shared" si="21"/>
        <v>-4.8250998317567965E-3</v>
      </c>
      <c r="H344">
        <v>410.5</v>
      </c>
      <c r="I344">
        <f t="shared" si="22"/>
        <v>-8.5627434498879145E-3</v>
      </c>
      <c r="K344">
        <v>29.6</v>
      </c>
      <c r="L344">
        <f t="shared" si="23"/>
        <v>-8.4818150559092306E-3</v>
      </c>
    </row>
    <row r="345" spans="1:12" x14ac:dyDescent="0.3">
      <c r="A345" s="5">
        <v>44720</v>
      </c>
      <c r="B345">
        <v>535</v>
      </c>
      <c r="C345">
        <f t="shared" si="20"/>
        <v>1.6682499959936061E-2</v>
      </c>
      <c r="E345">
        <v>41.35</v>
      </c>
      <c r="F345">
        <f t="shared" si="21"/>
        <v>9.6270298271642022E-3</v>
      </c>
      <c r="H345">
        <v>407</v>
      </c>
      <c r="I345">
        <f t="shared" si="22"/>
        <v>-9.8766234959119757E-3</v>
      </c>
      <c r="K345">
        <v>29.35</v>
      </c>
      <c r="L345">
        <f t="shared" si="23"/>
        <v>5.0977170716685798E-3</v>
      </c>
    </row>
    <row r="346" spans="1:12" x14ac:dyDescent="0.3">
      <c r="A346" s="5">
        <v>44721</v>
      </c>
      <c r="B346">
        <v>544</v>
      </c>
      <c r="C346">
        <f t="shared" si="20"/>
        <v>-5.5299680094610861E-3</v>
      </c>
      <c r="E346">
        <v>41.75</v>
      </c>
      <c r="F346">
        <f t="shared" si="21"/>
        <v>-4.801929995407306E-3</v>
      </c>
      <c r="H346">
        <v>403</v>
      </c>
      <c r="I346">
        <f t="shared" si="22"/>
        <v>4.9505051598562047E-3</v>
      </c>
      <c r="K346">
        <v>29.5</v>
      </c>
      <c r="L346">
        <f t="shared" si="23"/>
        <v>-1.1935350549272791E-2</v>
      </c>
    </row>
    <row r="347" spans="1:12" x14ac:dyDescent="0.3">
      <c r="A347" s="5">
        <v>44722</v>
      </c>
      <c r="B347">
        <v>541</v>
      </c>
      <c r="C347">
        <f t="shared" si="20"/>
        <v>-2.0542272300314038E-2</v>
      </c>
      <c r="E347">
        <v>41.55</v>
      </c>
      <c r="F347">
        <f t="shared" si="21"/>
        <v>-3.6166404701884389E-3</v>
      </c>
      <c r="H347">
        <v>405</v>
      </c>
      <c r="I347">
        <f t="shared" si="22"/>
        <v>-1.2422519998557209E-2</v>
      </c>
      <c r="K347">
        <v>29.15</v>
      </c>
      <c r="L347">
        <f t="shared" si="23"/>
        <v>0</v>
      </c>
    </row>
    <row r="348" spans="1:12" x14ac:dyDescent="0.3">
      <c r="A348" s="5">
        <v>44725</v>
      </c>
      <c r="B348">
        <v>530</v>
      </c>
      <c r="C348">
        <f t="shared" si="20"/>
        <v>-2.677024106460478E-2</v>
      </c>
      <c r="E348">
        <v>41.4</v>
      </c>
      <c r="F348">
        <f t="shared" si="21"/>
        <v>-1.4598799421152749E-2</v>
      </c>
      <c r="H348">
        <v>400</v>
      </c>
      <c r="I348">
        <f t="shared" si="22"/>
        <v>-4.0821994520255166E-2</v>
      </c>
      <c r="K348">
        <v>29.15</v>
      </c>
      <c r="L348">
        <f t="shared" si="23"/>
        <v>-8.6133176781149467E-3</v>
      </c>
    </row>
    <row r="349" spans="1:12" x14ac:dyDescent="0.3">
      <c r="A349" s="5">
        <v>44726</v>
      </c>
      <c r="B349">
        <v>516</v>
      </c>
      <c r="C349">
        <f t="shared" si="20"/>
        <v>-5.8309203107932096E-3</v>
      </c>
      <c r="E349">
        <v>40.799999999999997</v>
      </c>
      <c r="F349">
        <f t="shared" si="21"/>
        <v>-1.7305747097592451E-2</v>
      </c>
      <c r="H349">
        <v>384</v>
      </c>
      <c r="I349">
        <f t="shared" si="22"/>
        <v>-1.8397365139716057E-2</v>
      </c>
      <c r="K349">
        <v>28.9</v>
      </c>
      <c r="L349">
        <f t="shared" si="23"/>
        <v>1.8852314979209195E-2</v>
      </c>
    </row>
    <row r="350" spans="1:12" x14ac:dyDescent="0.3">
      <c r="A350" s="5">
        <v>44727</v>
      </c>
      <c r="B350">
        <v>513</v>
      </c>
      <c r="C350">
        <f t="shared" si="20"/>
        <v>-7.8278286202467916E-3</v>
      </c>
      <c r="E350">
        <v>40.1</v>
      </c>
      <c r="F350">
        <f t="shared" si="21"/>
        <v>-1.2476607981553632E-3</v>
      </c>
      <c r="H350">
        <v>377</v>
      </c>
      <c r="I350">
        <f t="shared" si="22"/>
        <v>1.709443335930004E-2</v>
      </c>
      <c r="K350">
        <v>29.45</v>
      </c>
      <c r="L350">
        <f t="shared" si="23"/>
        <v>-1.0238997301094312E-2</v>
      </c>
    </row>
    <row r="351" spans="1:12" x14ac:dyDescent="0.3">
      <c r="A351" s="5">
        <v>44728</v>
      </c>
      <c r="B351">
        <v>509</v>
      </c>
      <c r="C351">
        <f t="shared" si="20"/>
        <v>-1.9665689720408269E-3</v>
      </c>
      <c r="E351">
        <v>40.049999999999997</v>
      </c>
      <c r="F351">
        <f t="shared" si="21"/>
        <v>-1.2492194004318168E-3</v>
      </c>
      <c r="H351">
        <v>383.5</v>
      </c>
      <c r="I351">
        <f t="shared" si="22"/>
        <v>-4.1256682638379935E-2</v>
      </c>
      <c r="K351">
        <v>29.15</v>
      </c>
      <c r="L351">
        <f t="shared" si="23"/>
        <v>1.1935350549272854E-2</v>
      </c>
    </row>
    <row r="352" spans="1:12" x14ac:dyDescent="0.3">
      <c r="A352" s="5">
        <v>44729</v>
      </c>
      <c r="B352">
        <v>508</v>
      </c>
      <c r="C352">
        <f t="shared" si="20"/>
        <v>-1.3875346493617068E-2</v>
      </c>
      <c r="E352">
        <v>40</v>
      </c>
      <c r="F352">
        <f t="shared" si="21"/>
        <v>-1.0050335853501451E-2</v>
      </c>
      <c r="H352">
        <v>368</v>
      </c>
      <c r="I352">
        <f t="shared" si="22"/>
        <v>-3.8786025035156421E-2</v>
      </c>
      <c r="K352">
        <v>29.5</v>
      </c>
      <c r="L352">
        <f t="shared" si="23"/>
        <v>-1.3652089168327207E-2</v>
      </c>
    </row>
    <row r="353" spans="1:12" x14ac:dyDescent="0.3">
      <c r="A353" s="5">
        <v>44732</v>
      </c>
      <c r="B353">
        <v>501</v>
      </c>
      <c r="C353">
        <f t="shared" si="20"/>
        <v>-6.0060240602119218E-3</v>
      </c>
      <c r="E353">
        <v>39.6</v>
      </c>
      <c r="F353">
        <f t="shared" si="21"/>
        <v>-1.9121041446778397E-2</v>
      </c>
      <c r="H353">
        <v>354</v>
      </c>
      <c r="I353">
        <f t="shared" si="22"/>
        <v>-3.4486176071169321E-2</v>
      </c>
      <c r="K353">
        <v>29.1</v>
      </c>
      <c r="L353">
        <f t="shared" si="23"/>
        <v>-3.4423441909729015E-3</v>
      </c>
    </row>
    <row r="354" spans="1:12" x14ac:dyDescent="0.3">
      <c r="A354" s="5">
        <v>44733</v>
      </c>
      <c r="B354">
        <v>498</v>
      </c>
      <c r="C354">
        <f t="shared" si="20"/>
        <v>1.3958352250706855E-2</v>
      </c>
      <c r="E354">
        <v>38.85</v>
      </c>
      <c r="F354">
        <f t="shared" si="21"/>
        <v>1.5325970478226772E-2</v>
      </c>
      <c r="H354">
        <v>342</v>
      </c>
      <c r="I354">
        <f t="shared" si="22"/>
        <v>3.165731987069164E-2</v>
      </c>
      <c r="K354">
        <v>29</v>
      </c>
      <c r="L354">
        <f t="shared" si="23"/>
        <v>1.709443335930004E-2</v>
      </c>
    </row>
    <row r="355" spans="1:12" x14ac:dyDescent="0.3">
      <c r="A355" s="5">
        <v>44734</v>
      </c>
      <c r="B355">
        <v>505</v>
      </c>
      <c r="C355">
        <f t="shared" si="20"/>
        <v>-2.1011278212593038E-2</v>
      </c>
      <c r="E355">
        <v>39.450000000000003</v>
      </c>
      <c r="F355">
        <f t="shared" si="21"/>
        <v>1.2666246151927618E-3</v>
      </c>
      <c r="H355">
        <v>353</v>
      </c>
      <c r="I355">
        <f t="shared" si="22"/>
        <v>-5.0846100521560328E-2</v>
      </c>
      <c r="K355">
        <v>29.5</v>
      </c>
      <c r="L355">
        <f t="shared" si="23"/>
        <v>-1.8820059326769931E-2</v>
      </c>
    </row>
    <row r="356" spans="1:12" x14ac:dyDescent="0.3">
      <c r="A356" s="5">
        <v>44735</v>
      </c>
      <c r="B356">
        <v>494.5</v>
      </c>
      <c r="C356">
        <f t="shared" si="20"/>
        <v>-1.8367863331387208E-2</v>
      </c>
      <c r="E356">
        <v>39.5</v>
      </c>
      <c r="F356">
        <f t="shared" si="21"/>
        <v>-1.2739025777429714E-2</v>
      </c>
      <c r="H356">
        <v>335.5</v>
      </c>
      <c r="I356">
        <f t="shared" si="22"/>
        <v>-1.1994146785819278E-2</v>
      </c>
      <c r="K356">
        <v>28.95</v>
      </c>
      <c r="L356">
        <f t="shared" si="23"/>
        <v>1.5424470325631731E-2</v>
      </c>
    </row>
    <row r="357" spans="1:12" x14ac:dyDescent="0.3">
      <c r="A357" s="5">
        <v>44736</v>
      </c>
      <c r="B357">
        <v>485.5</v>
      </c>
      <c r="C357">
        <f t="shared" si="20"/>
        <v>2.0576138946801622E-3</v>
      </c>
      <c r="E357">
        <v>39</v>
      </c>
      <c r="F357">
        <f t="shared" si="21"/>
        <v>1.2739025777429712E-2</v>
      </c>
      <c r="H357">
        <v>331.5</v>
      </c>
      <c r="I357">
        <f t="shared" si="22"/>
        <v>-1.0614201241773428E-2</v>
      </c>
      <c r="K357">
        <v>29.4</v>
      </c>
      <c r="L357">
        <f t="shared" si="23"/>
        <v>8.4674510990985965E-3</v>
      </c>
    </row>
    <row r="358" spans="1:12" x14ac:dyDescent="0.3">
      <c r="A358" s="5">
        <v>44739</v>
      </c>
      <c r="B358">
        <v>486.5</v>
      </c>
      <c r="C358">
        <f t="shared" si="20"/>
        <v>2.4366687775833305E-2</v>
      </c>
      <c r="E358">
        <v>39.5</v>
      </c>
      <c r="F358">
        <f t="shared" si="21"/>
        <v>7.5662403833156562E-3</v>
      </c>
      <c r="H358">
        <v>328</v>
      </c>
      <c r="I358">
        <f t="shared" si="22"/>
        <v>4.0334070626701107E-2</v>
      </c>
      <c r="K358">
        <v>29.65</v>
      </c>
      <c r="L358">
        <f t="shared" si="23"/>
        <v>1.6849203649194455E-3</v>
      </c>
    </row>
    <row r="359" spans="1:12" x14ac:dyDescent="0.3">
      <c r="A359" s="5">
        <v>44740</v>
      </c>
      <c r="B359">
        <v>498.5</v>
      </c>
      <c r="C359">
        <f t="shared" si="20"/>
        <v>-2.0080328032455234E-3</v>
      </c>
      <c r="E359">
        <v>39.799999999999997</v>
      </c>
      <c r="F359">
        <f t="shared" si="21"/>
        <v>-5.0377940299570698E-3</v>
      </c>
      <c r="H359">
        <v>341.5</v>
      </c>
      <c r="I359">
        <f t="shared" si="22"/>
        <v>-2.8212710094356185E-2</v>
      </c>
      <c r="K359">
        <v>29.7</v>
      </c>
      <c r="L359">
        <f t="shared" si="23"/>
        <v>0</v>
      </c>
    </row>
    <row r="360" spans="1:12" x14ac:dyDescent="0.3">
      <c r="A360" s="5">
        <v>44741</v>
      </c>
      <c r="B360">
        <v>497.5</v>
      </c>
      <c r="C360">
        <f t="shared" si="20"/>
        <v>-1.3151428804126895E-2</v>
      </c>
      <c r="E360">
        <v>39.6</v>
      </c>
      <c r="F360">
        <f t="shared" si="21"/>
        <v>-1.2634240467721285E-3</v>
      </c>
      <c r="H360">
        <v>332</v>
      </c>
      <c r="I360">
        <f t="shared" si="22"/>
        <v>-2.1309786586751096E-2</v>
      </c>
      <c r="K360">
        <v>29.7</v>
      </c>
      <c r="L360">
        <f t="shared" si="23"/>
        <v>-1.0152371464018073E-2</v>
      </c>
    </row>
    <row r="361" spans="1:12" x14ac:dyDescent="0.3">
      <c r="A361" s="5">
        <v>44742</v>
      </c>
      <c r="B361">
        <v>491</v>
      </c>
      <c r="C361">
        <f t="shared" si="20"/>
        <v>-3.1026273563100618E-2</v>
      </c>
      <c r="E361">
        <v>39.549999999999997</v>
      </c>
      <c r="F361">
        <f t="shared" si="21"/>
        <v>-1.2650223065866339E-3</v>
      </c>
      <c r="H361">
        <v>325</v>
      </c>
      <c r="I361">
        <f t="shared" si="22"/>
        <v>-5.3725399356162988E-2</v>
      </c>
      <c r="K361">
        <v>29.4</v>
      </c>
      <c r="L361">
        <f t="shared" si="23"/>
        <v>-1.3698844358161802E-2</v>
      </c>
    </row>
    <row r="362" spans="1:12" x14ac:dyDescent="0.3">
      <c r="A362" s="5">
        <v>44743</v>
      </c>
      <c r="B362">
        <v>476</v>
      </c>
      <c r="C362">
        <f t="shared" si="20"/>
        <v>-4.8422584676228765E-2</v>
      </c>
      <c r="E362">
        <v>39.5</v>
      </c>
      <c r="F362">
        <f t="shared" si="21"/>
        <v>2.129072280888173E-2</v>
      </c>
      <c r="H362">
        <v>308</v>
      </c>
      <c r="I362">
        <f t="shared" si="22"/>
        <v>-8.8192712035460849E-2</v>
      </c>
      <c r="K362">
        <v>29</v>
      </c>
      <c r="L362">
        <f t="shared" si="23"/>
        <v>3.4423441909729197E-3</v>
      </c>
    </row>
    <row r="363" spans="1:12" x14ac:dyDescent="0.3">
      <c r="A363" s="5">
        <v>44746</v>
      </c>
      <c r="B363">
        <v>453.5</v>
      </c>
      <c r="C363">
        <f t="shared" si="20"/>
        <v>-3.0220542642884408E-2</v>
      </c>
      <c r="E363">
        <v>40.35</v>
      </c>
      <c r="F363">
        <f t="shared" si="21"/>
        <v>-8.7119406020215676E-3</v>
      </c>
      <c r="H363">
        <v>282</v>
      </c>
      <c r="I363">
        <f t="shared" si="22"/>
        <v>-1.4285957247476541E-2</v>
      </c>
      <c r="K363">
        <v>29.1</v>
      </c>
      <c r="L363">
        <f t="shared" si="23"/>
        <v>-5.1679701584426731E-3</v>
      </c>
    </row>
    <row r="364" spans="1:12" x14ac:dyDescent="0.3">
      <c r="A364" s="5">
        <v>44747</v>
      </c>
      <c r="B364">
        <v>440</v>
      </c>
      <c r="C364">
        <f t="shared" si="20"/>
        <v>1.3544225107757253E-2</v>
      </c>
      <c r="E364">
        <v>40</v>
      </c>
      <c r="F364">
        <f t="shared" si="21"/>
        <v>1.8576385572935457E-2</v>
      </c>
      <c r="H364">
        <v>278</v>
      </c>
      <c r="I364">
        <f t="shared" si="22"/>
        <v>2.311213987574862E-2</v>
      </c>
      <c r="K364">
        <v>28.95</v>
      </c>
      <c r="L364">
        <f t="shared" si="23"/>
        <v>3.4482792789159236E-3</v>
      </c>
    </row>
    <row r="365" spans="1:12" x14ac:dyDescent="0.3">
      <c r="A365" s="5">
        <v>44748</v>
      </c>
      <c r="B365">
        <v>446</v>
      </c>
      <c r="C365">
        <f t="shared" si="20"/>
        <v>-2.3824155727506593E-2</v>
      </c>
      <c r="E365">
        <v>40.75</v>
      </c>
      <c r="F365">
        <f t="shared" si="21"/>
        <v>-1.8576385572935419E-2</v>
      </c>
      <c r="H365">
        <v>284.5</v>
      </c>
      <c r="I365">
        <f t="shared" si="22"/>
        <v>-1.5943650397136001E-2</v>
      </c>
      <c r="K365">
        <v>29.05</v>
      </c>
      <c r="L365">
        <f t="shared" si="23"/>
        <v>-1.5611765472113315E-2</v>
      </c>
    </row>
    <row r="366" spans="1:12" x14ac:dyDescent="0.3">
      <c r="A366" s="5">
        <v>44749</v>
      </c>
      <c r="B366">
        <v>435.5</v>
      </c>
      <c r="C366">
        <f t="shared" si="20"/>
        <v>4.9282088423018428E-2</v>
      </c>
      <c r="E366">
        <v>40</v>
      </c>
      <c r="F366">
        <f t="shared" si="21"/>
        <v>2.2250608934819723E-2</v>
      </c>
      <c r="H366">
        <v>280</v>
      </c>
      <c r="I366">
        <f t="shared" si="22"/>
        <v>3.8533664002242986E-2</v>
      </c>
      <c r="K366">
        <v>28.6</v>
      </c>
      <c r="L366">
        <f t="shared" si="23"/>
        <v>0</v>
      </c>
    </row>
    <row r="367" spans="1:12" x14ac:dyDescent="0.3">
      <c r="A367" s="5">
        <v>44750</v>
      </c>
      <c r="B367">
        <v>457.5</v>
      </c>
      <c r="C367">
        <f t="shared" si="20"/>
        <v>2.0552372953321199E-2</v>
      </c>
      <c r="E367">
        <v>40.9</v>
      </c>
      <c r="F367">
        <f t="shared" si="21"/>
        <v>-2.4479816386401127E-3</v>
      </c>
      <c r="H367">
        <v>291</v>
      </c>
      <c r="I367">
        <f t="shared" si="22"/>
        <v>5.8398576173950001E-2</v>
      </c>
      <c r="K367">
        <v>28.6</v>
      </c>
      <c r="L367">
        <f t="shared" si="23"/>
        <v>-1.0544913176614998E-2</v>
      </c>
    </row>
    <row r="368" spans="1:12" x14ac:dyDescent="0.3">
      <c r="A368" s="5">
        <v>44753</v>
      </c>
      <c r="B368">
        <v>467</v>
      </c>
      <c r="C368">
        <f t="shared" si="20"/>
        <v>-1.076436658715843E-2</v>
      </c>
      <c r="E368">
        <v>40.799999999999997</v>
      </c>
      <c r="F368">
        <f t="shared" si="21"/>
        <v>7.3260400920731016E-3</v>
      </c>
      <c r="H368">
        <v>308.5</v>
      </c>
      <c r="I368">
        <f t="shared" si="22"/>
        <v>-1.4694141939220862E-2</v>
      </c>
      <c r="K368">
        <v>28.3</v>
      </c>
      <c r="L368">
        <f t="shared" si="23"/>
        <v>-4.5174799356701392E-2</v>
      </c>
    </row>
    <row r="369" spans="1:12" x14ac:dyDescent="0.3">
      <c r="A369" s="5">
        <v>44754</v>
      </c>
      <c r="B369">
        <v>462</v>
      </c>
      <c r="C369">
        <f t="shared" si="20"/>
        <v>-2.7429037170063942E-2</v>
      </c>
      <c r="E369">
        <v>41.1</v>
      </c>
      <c r="F369">
        <f t="shared" si="21"/>
        <v>-2.4360547978811158E-3</v>
      </c>
      <c r="H369">
        <v>304</v>
      </c>
      <c r="I369">
        <f t="shared" si="22"/>
        <v>1.6313575491523787E-2</v>
      </c>
      <c r="K369">
        <v>27.05</v>
      </c>
      <c r="L369">
        <f t="shared" si="23"/>
        <v>-2.0542272300314038E-2</v>
      </c>
    </row>
    <row r="370" spans="1:12" x14ac:dyDescent="0.3">
      <c r="A370" s="5">
        <v>44755</v>
      </c>
      <c r="B370">
        <v>449.5</v>
      </c>
      <c r="C370">
        <f t="shared" si="20"/>
        <v>4.5660105113759411E-2</v>
      </c>
      <c r="E370">
        <v>41</v>
      </c>
      <c r="F370">
        <f t="shared" si="21"/>
        <v>1.9324272826402842E-2</v>
      </c>
      <c r="H370">
        <v>309</v>
      </c>
      <c r="I370">
        <f t="shared" si="22"/>
        <v>2.871010588243136E-2</v>
      </c>
      <c r="K370">
        <v>26.5</v>
      </c>
      <c r="L370">
        <f t="shared" si="23"/>
        <v>2.2388994893478686E-2</v>
      </c>
    </row>
    <row r="371" spans="1:12" x14ac:dyDescent="0.3">
      <c r="A371" s="5">
        <v>44756</v>
      </c>
      <c r="B371">
        <v>470.5</v>
      </c>
      <c r="C371">
        <f t="shared" si="20"/>
        <v>9.5188450092068399E-3</v>
      </c>
      <c r="E371">
        <v>41.8</v>
      </c>
      <c r="F371">
        <f t="shared" si="21"/>
        <v>-2.3952107259547105E-3</v>
      </c>
      <c r="H371">
        <v>318</v>
      </c>
      <c r="I371">
        <f t="shared" si="22"/>
        <v>6.269613013595395E-3</v>
      </c>
      <c r="K371">
        <v>27.1</v>
      </c>
      <c r="L371">
        <f t="shared" si="23"/>
        <v>1.1009285508369175E-2</v>
      </c>
    </row>
    <row r="372" spans="1:12" x14ac:dyDescent="0.3">
      <c r="A372" s="5">
        <v>44757</v>
      </c>
      <c r="B372">
        <v>475</v>
      </c>
      <c r="C372">
        <f t="shared" si="20"/>
        <v>3.6179656577502259E-2</v>
      </c>
      <c r="E372">
        <v>41.7</v>
      </c>
      <c r="F372">
        <f t="shared" si="21"/>
        <v>-2.9199154692262353E-2</v>
      </c>
      <c r="H372">
        <v>320</v>
      </c>
      <c r="I372">
        <f t="shared" si="22"/>
        <v>-4.6985207815541498E-3</v>
      </c>
      <c r="K372">
        <v>27.4</v>
      </c>
      <c r="L372">
        <f t="shared" si="23"/>
        <v>-7.3260400920728977E-3</v>
      </c>
    </row>
    <row r="373" spans="1:12" x14ac:dyDescent="0.3">
      <c r="A373" s="5">
        <v>44760</v>
      </c>
      <c r="B373">
        <v>492.5</v>
      </c>
      <c r="C373">
        <f t="shared" si="20"/>
        <v>6.072893157899082E-3</v>
      </c>
      <c r="E373">
        <v>40.5</v>
      </c>
      <c r="F373">
        <f t="shared" si="21"/>
        <v>4.9261183360560026E-3</v>
      </c>
      <c r="H373">
        <v>318.5</v>
      </c>
      <c r="I373">
        <f t="shared" si="22"/>
        <v>2.4807473704267658E-2</v>
      </c>
      <c r="K373">
        <v>27.2</v>
      </c>
      <c r="L373">
        <f t="shared" si="23"/>
        <v>2.8987536873252406E-2</v>
      </c>
    </row>
    <row r="374" spans="1:12" x14ac:dyDescent="0.3">
      <c r="A374" s="5">
        <v>44761</v>
      </c>
      <c r="B374">
        <v>495.5</v>
      </c>
      <c r="C374">
        <f t="shared" si="20"/>
        <v>-9.1232259755220629E-3</v>
      </c>
      <c r="E374">
        <v>40.700000000000003</v>
      </c>
      <c r="F374">
        <f t="shared" si="21"/>
        <v>2.3073276164302336E-2</v>
      </c>
      <c r="H374">
        <v>326.5</v>
      </c>
      <c r="I374">
        <f t="shared" si="22"/>
        <v>-1.5325673497781163E-3</v>
      </c>
      <c r="K374">
        <v>28</v>
      </c>
      <c r="L374">
        <f t="shared" si="23"/>
        <v>-5.3715438019108766E-3</v>
      </c>
    </row>
    <row r="375" spans="1:12" x14ac:dyDescent="0.3">
      <c r="A375" s="5">
        <v>44762</v>
      </c>
      <c r="B375">
        <v>491</v>
      </c>
      <c r="C375">
        <f t="shared" si="20"/>
        <v>8.113634774169631E-3</v>
      </c>
      <c r="E375">
        <v>41.65</v>
      </c>
      <c r="F375">
        <f t="shared" si="21"/>
        <v>-1.2012013456340143E-3</v>
      </c>
      <c r="H375">
        <v>326</v>
      </c>
      <c r="I375">
        <f t="shared" si="22"/>
        <v>-1.0794245130880512E-2</v>
      </c>
      <c r="K375">
        <v>27.85</v>
      </c>
      <c r="L375">
        <f t="shared" si="23"/>
        <v>0</v>
      </c>
    </row>
    <row r="376" spans="1:12" x14ac:dyDescent="0.3">
      <c r="A376" s="5">
        <v>44763</v>
      </c>
      <c r="B376">
        <v>495</v>
      </c>
      <c r="C376">
        <f t="shared" si="20"/>
        <v>1.2048338516174574E-2</v>
      </c>
      <c r="E376">
        <v>41.6</v>
      </c>
      <c r="F376">
        <f t="shared" si="21"/>
        <v>-8.9199082959522849E-2</v>
      </c>
      <c r="H376">
        <v>322.5</v>
      </c>
      <c r="I376">
        <f t="shared" si="22"/>
        <v>4.2495012848955259E-2</v>
      </c>
      <c r="K376">
        <v>27.85</v>
      </c>
      <c r="L376">
        <f t="shared" si="23"/>
        <v>2.1315194199046716E-2</v>
      </c>
    </row>
    <row r="377" spans="1:12" x14ac:dyDescent="0.3">
      <c r="A377" s="5">
        <v>44764</v>
      </c>
      <c r="B377">
        <v>501</v>
      </c>
      <c r="C377">
        <f t="shared" si="20"/>
        <v>3.9840690148745129E-3</v>
      </c>
      <c r="E377">
        <v>38.049999999999997</v>
      </c>
      <c r="F377">
        <f t="shared" si="21"/>
        <v>-9.2409898537295608E-3</v>
      </c>
      <c r="H377">
        <v>336.5</v>
      </c>
      <c r="I377">
        <f t="shared" si="22"/>
        <v>-8.9552837291040546E-3</v>
      </c>
      <c r="K377">
        <v>28.45</v>
      </c>
      <c r="L377">
        <f t="shared" si="23"/>
        <v>2.0870322725580377E-2</v>
      </c>
    </row>
    <row r="378" spans="1:12" x14ac:dyDescent="0.3">
      <c r="A378" s="5">
        <v>44767</v>
      </c>
      <c r="B378">
        <v>503</v>
      </c>
      <c r="C378">
        <f t="shared" si="20"/>
        <v>-6.9825720111310313E-3</v>
      </c>
      <c r="E378">
        <v>37.700000000000003</v>
      </c>
      <c r="F378">
        <f t="shared" si="21"/>
        <v>3.9708854294927204E-3</v>
      </c>
      <c r="H378">
        <v>333.5</v>
      </c>
      <c r="I378">
        <f t="shared" si="22"/>
        <v>1.0440064996683422E-2</v>
      </c>
      <c r="K378">
        <v>29.05</v>
      </c>
      <c r="L378">
        <f t="shared" si="23"/>
        <v>3.4364294985810974E-3</v>
      </c>
    </row>
    <row r="379" spans="1:12" x14ac:dyDescent="0.3">
      <c r="A379" s="5">
        <v>44768</v>
      </c>
      <c r="B379">
        <v>499.5</v>
      </c>
      <c r="C379">
        <f t="shared" si="20"/>
        <v>-9.0498355199179273E-3</v>
      </c>
      <c r="E379">
        <v>37.85</v>
      </c>
      <c r="F379">
        <f t="shared" si="21"/>
        <v>-1.3218772579159355E-3</v>
      </c>
      <c r="H379">
        <v>337</v>
      </c>
      <c r="I379">
        <f t="shared" si="22"/>
        <v>-1.484781267579225E-3</v>
      </c>
      <c r="K379">
        <v>29.15</v>
      </c>
      <c r="L379">
        <f t="shared" si="23"/>
        <v>1.713796477734598E-3</v>
      </c>
    </row>
    <row r="380" spans="1:12" x14ac:dyDescent="0.3">
      <c r="A380" s="5">
        <v>44769</v>
      </c>
      <c r="B380">
        <v>495</v>
      </c>
      <c r="C380">
        <f t="shared" si="20"/>
        <v>1.4042357123038984E-2</v>
      </c>
      <c r="E380">
        <v>37.799999999999997</v>
      </c>
      <c r="F380">
        <f t="shared" si="21"/>
        <v>1.3218772579158475E-3</v>
      </c>
      <c r="H380">
        <v>336.5</v>
      </c>
      <c r="I380">
        <f t="shared" si="22"/>
        <v>1.7673508617497422E-2</v>
      </c>
      <c r="K380">
        <v>29.2</v>
      </c>
      <c r="L380">
        <f t="shared" si="23"/>
        <v>5.1238369998694664E-3</v>
      </c>
    </row>
    <row r="381" spans="1:12" x14ac:dyDescent="0.3">
      <c r="A381" s="5">
        <v>44770</v>
      </c>
      <c r="B381">
        <v>502</v>
      </c>
      <c r="C381">
        <f t="shared" si="20"/>
        <v>-1.9940186068643953E-3</v>
      </c>
      <c r="E381">
        <v>37.85</v>
      </c>
      <c r="F381">
        <f t="shared" si="21"/>
        <v>9.2045357290717056E-3</v>
      </c>
      <c r="H381">
        <v>342.5</v>
      </c>
      <c r="I381">
        <f t="shared" si="22"/>
        <v>-5.8565321127128714E-3</v>
      </c>
      <c r="K381">
        <v>29.35</v>
      </c>
      <c r="L381">
        <f t="shared" si="23"/>
        <v>-5.9666818305761697E-2</v>
      </c>
    </row>
    <row r="382" spans="1:12" x14ac:dyDescent="0.3">
      <c r="A382" s="5">
        <v>44771</v>
      </c>
      <c r="B382">
        <v>501</v>
      </c>
      <c r="C382">
        <f t="shared" si="20"/>
        <v>1.5841915465657923E-2</v>
      </c>
      <c r="E382">
        <v>38.200000000000003</v>
      </c>
      <c r="F382">
        <f t="shared" si="21"/>
        <v>1.4295240186826532E-2</v>
      </c>
      <c r="H382">
        <v>340.5</v>
      </c>
      <c r="I382">
        <f t="shared" si="22"/>
        <v>4.3956114730381293E-3</v>
      </c>
      <c r="K382">
        <v>27.65</v>
      </c>
      <c r="L382">
        <f t="shared" si="23"/>
        <v>-5.4397232958180979E-3</v>
      </c>
    </row>
    <row r="383" spans="1:12" x14ac:dyDescent="0.3">
      <c r="A383" s="5">
        <v>44774</v>
      </c>
      <c r="B383">
        <v>509</v>
      </c>
      <c r="C383">
        <f t="shared" si="20"/>
        <v>-9.8717484791541171E-3</v>
      </c>
      <c r="E383">
        <v>38.75</v>
      </c>
      <c r="F383">
        <f t="shared" si="21"/>
        <v>1.9169916107720123E-2</v>
      </c>
      <c r="H383">
        <v>342</v>
      </c>
      <c r="I383">
        <f t="shared" si="22"/>
        <v>-2.9282597790883341E-3</v>
      </c>
      <c r="K383">
        <v>27.5</v>
      </c>
      <c r="L383">
        <f t="shared" si="23"/>
        <v>-1.0969031370574046E-2</v>
      </c>
    </row>
    <row r="384" spans="1:12" x14ac:dyDescent="0.3">
      <c r="A384" s="5">
        <v>44775</v>
      </c>
      <c r="B384">
        <v>504</v>
      </c>
      <c r="C384">
        <f t="shared" si="20"/>
        <v>-2.409755157906053E-2</v>
      </c>
      <c r="E384">
        <v>39.5</v>
      </c>
      <c r="F384">
        <f t="shared" si="21"/>
        <v>-8.9002494702641252E-3</v>
      </c>
      <c r="H384">
        <v>341</v>
      </c>
      <c r="I384">
        <f t="shared" si="22"/>
        <v>-4.6520015634892817E-2</v>
      </c>
      <c r="K384">
        <v>27.2</v>
      </c>
      <c r="L384">
        <f t="shared" si="23"/>
        <v>5.4995555660386697E-3</v>
      </c>
    </row>
    <row r="385" spans="1:12" x14ac:dyDescent="0.3">
      <c r="A385" s="5">
        <v>44776</v>
      </c>
      <c r="B385">
        <v>492</v>
      </c>
      <c r="C385">
        <f t="shared" si="20"/>
        <v>1.8127384592556701E-2</v>
      </c>
      <c r="E385">
        <v>39.15</v>
      </c>
      <c r="F385">
        <f t="shared" si="21"/>
        <v>-1.2779554454919577E-3</v>
      </c>
      <c r="H385">
        <v>325.5</v>
      </c>
      <c r="I385">
        <f t="shared" si="22"/>
        <v>3.0674870678618796E-3</v>
      </c>
      <c r="K385">
        <v>27.35</v>
      </c>
      <c r="L385">
        <f t="shared" si="23"/>
        <v>-5.4995555660386584E-3</v>
      </c>
    </row>
    <row r="386" spans="1:12" x14ac:dyDescent="0.3">
      <c r="A386" s="5">
        <v>44777</v>
      </c>
      <c r="B386">
        <v>501</v>
      </c>
      <c r="C386">
        <f t="shared" si="20"/>
        <v>-1.9980026626731087E-3</v>
      </c>
      <c r="E386">
        <v>39.1</v>
      </c>
      <c r="F386">
        <f t="shared" si="21"/>
        <v>-8.9917111919640726E-3</v>
      </c>
      <c r="H386">
        <v>326.5</v>
      </c>
      <c r="I386">
        <f t="shared" si="22"/>
        <v>-2.9528174839205175E-2</v>
      </c>
      <c r="K386">
        <v>27.2</v>
      </c>
      <c r="L386">
        <f t="shared" si="23"/>
        <v>3.6697288889624017E-3</v>
      </c>
    </row>
    <row r="387" spans="1:12" x14ac:dyDescent="0.3">
      <c r="A387" s="5">
        <v>44778</v>
      </c>
      <c r="B387">
        <v>500</v>
      </c>
      <c r="C387">
        <f t="shared" ref="C387:C450" si="24">LN(B388/B387)</f>
        <v>3.1498667059371016E-2</v>
      </c>
      <c r="E387">
        <v>38.75</v>
      </c>
      <c r="F387">
        <f t="shared" ref="F387:F450" si="25">LN(E388/E387)</f>
        <v>2.5773210143005408E-3</v>
      </c>
      <c r="H387">
        <v>317</v>
      </c>
      <c r="I387">
        <f t="shared" ref="I387:I450" si="26">LN(H388/H387)</f>
        <v>1.8750549345376028E-2</v>
      </c>
      <c r="K387">
        <v>27.3</v>
      </c>
      <c r="L387">
        <f t="shared" ref="L387:L450" si="27">LN(K388/K387)</f>
        <v>9.115833408009413E-3</v>
      </c>
    </row>
    <row r="388" spans="1:12" x14ac:dyDescent="0.3">
      <c r="A388" s="5">
        <v>44781</v>
      </c>
      <c r="B388">
        <v>516</v>
      </c>
      <c r="C388">
        <f t="shared" si="24"/>
        <v>-7.7821404420549628E-3</v>
      </c>
      <c r="E388">
        <v>38.85</v>
      </c>
      <c r="F388">
        <f t="shared" si="25"/>
        <v>-3.8684767779203176E-3</v>
      </c>
      <c r="H388">
        <v>323</v>
      </c>
      <c r="I388">
        <f t="shared" si="26"/>
        <v>6.1728591070810161E-3</v>
      </c>
      <c r="K388">
        <v>27.55</v>
      </c>
      <c r="L388">
        <f t="shared" si="27"/>
        <v>1.8132371241809436E-3</v>
      </c>
    </row>
    <row r="389" spans="1:12" x14ac:dyDescent="0.3">
      <c r="A389" s="5">
        <v>44782</v>
      </c>
      <c r="B389">
        <v>512</v>
      </c>
      <c r="C389">
        <f t="shared" si="24"/>
        <v>-3.9138993211363287E-3</v>
      </c>
      <c r="E389">
        <v>38.700000000000003</v>
      </c>
      <c r="F389">
        <f t="shared" si="25"/>
        <v>1.2911557636198078E-3</v>
      </c>
      <c r="H389">
        <v>325</v>
      </c>
      <c r="I389">
        <f t="shared" si="26"/>
        <v>0</v>
      </c>
      <c r="K389">
        <v>27.6</v>
      </c>
      <c r="L389">
        <f t="shared" si="27"/>
        <v>1.7953803616595845E-2</v>
      </c>
    </row>
    <row r="390" spans="1:12" x14ac:dyDescent="0.3">
      <c r="A390" s="5">
        <v>44783</v>
      </c>
      <c r="B390">
        <v>510</v>
      </c>
      <c r="C390">
        <f t="shared" si="24"/>
        <v>-1.9802627296179754E-2</v>
      </c>
      <c r="E390">
        <v>38.75</v>
      </c>
      <c r="F390">
        <f t="shared" si="25"/>
        <v>0</v>
      </c>
      <c r="H390">
        <v>325</v>
      </c>
      <c r="I390">
        <f t="shared" si="26"/>
        <v>-1.8634079544892868E-2</v>
      </c>
      <c r="K390">
        <v>28.1</v>
      </c>
      <c r="L390">
        <f t="shared" si="27"/>
        <v>1.7777782459991356E-3</v>
      </c>
    </row>
    <row r="391" spans="1:12" x14ac:dyDescent="0.3">
      <c r="A391" s="5">
        <v>44784</v>
      </c>
      <c r="B391">
        <v>500</v>
      </c>
      <c r="C391">
        <f t="shared" si="24"/>
        <v>2.7615167032973391E-2</v>
      </c>
      <c r="E391">
        <v>38.75</v>
      </c>
      <c r="F391">
        <f t="shared" si="25"/>
        <v>1.5365219064056359E-2</v>
      </c>
      <c r="H391">
        <v>319</v>
      </c>
      <c r="I391">
        <f t="shared" si="26"/>
        <v>2.3238845931641137E-2</v>
      </c>
      <c r="K391">
        <v>28.15</v>
      </c>
      <c r="L391">
        <f t="shared" si="27"/>
        <v>1.2356732688905428E-2</v>
      </c>
    </row>
    <row r="392" spans="1:12" x14ac:dyDescent="0.3">
      <c r="A392" s="5">
        <v>44785</v>
      </c>
      <c r="B392">
        <v>514</v>
      </c>
      <c r="C392">
        <f t="shared" si="24"/>
        <v>5.8196090532640025E-3</v>
      </c>
      <c r="E392">
        <v>39.35</v>
      </c>
      <c r="F392">
        <f t="shared" si="25"/>
        <v>-1.271455988196832E-3</v>
      </c>
      <c r="H392">
        <v>326.5</v>
      </c>
      <c r="I392">
        <f t="shared" si="26"/>
        <v>1.0662705744040111E-2</v>
      </c>
      <c r="K392">
        <v>28.5</v>
      </c>
      <c r="L392">
        <f t="shared" si="27"/>
        <v>-1.7559267022649199E-3</v>
      </c>
    </row>
    <row r="393" spans="1:12" x14ac:dyDescent="0.3">
      <c r="A393" s="5">
        <v>44788</v>
      </c>
      <c r="B393">
        <v>517</v>
      </c>
      <c r="C393">
        <f t="shared" si="24"/>
        <v>1.1538589556493806E-2</v>
      </c>
      <c r="E393">
        <v>39.299999999999997</v>
      </c>
      <c r="F393">
        <f t="shared" si="25"/>
        <v>0</v>
      </c>
      <c r="H393">
        <v>330</v>
      </c>
      <c r="I393">
        <f t="shared" si="26"/>
        <v>1.3544225107757253E-2</v>
      </c>
      <c r="K393">
        <v>28.45</v>
      </c>
      <c r="L393">
        <f t="shared" si="27"/>
        <v>-3.5211303985788248E-3</v>
      </c>
    </row>
    <row r="394" spans="1:12" x14ac:dyDescent="0.3">
      <c r="A394" s="5">
        <v>44789</v>
      </c>
      <c r="B394">
        <v>523</v>
      </c>
      <c r="C394">
        <f t="shared" si="24"/>
        <v>3.8167985267008112E-3</v>
      </c>
      <c r="E394">
        <v>39.299999999999997</v>
      </c>
      <c r="F394">
        <f t="shared" si="25"/>
        <v>1.2714559881968875E-3</v>
      </c>
      <c r="H394">
        <v>334.5</v>
      </c>
      <c r="I394">
        <f t="shared" si="26"/>
        <v>-5.9970194723742909E-3</v>
      </c>
      <c r="K394">
        <v>28.35</v>
      </c>
      <c r="L394">
        <f t="shared" si="27"/>
        <v>-1.7652255245691922E-3</v>
      </c>
    </row>
    <row r="395" spans="1:12" x14ac:dyDescent="0.3">
      <c r="A395" s="5">
        <v>44790</v>
      </c>
      <c r="B395">
        <v>525</v>
      </c>
      <c r="C395">
        <f t="shared" si="24"/>
        <v>3.8022859497384787E-3</v>
      </c>
      <c r="E395">
        <v>39.35</v>
      </c>
      <c r="F395">
        <f t="shared" si="25"/>
        <v>1.6383479250524125E-2</v>
      </c>
      <c r="H395">
        <v>332.5</v>
      </c>
      <c r="I395">
        <f t="shared" si="26"/>
        <v>-1.0582109330536972E-2</v>
      </c>
      <c r="K395">
        <v>28.3</v>
      </c>
      <c r="L395">
        <f t="shared" si="27"/>
        <v>-1.7683470567420034E-3</v>
      </c>
    </row>
    <row r="396" spans="1:12" x14ac:dyDescent="0.3">
      <c r="A396" s="5">
        <v>44791</v>
      </c>
      <c r="B396">
        <v>527</v>
      </c>
      <c r="C396">
        <f t="shared" si="24"/>
        <v>-1.3371736965889308E-2</v>
      </c>
      <c r="E396">
        <v>40</v>
      </c>
      <c r="F396">
        <f t="shared" si="25"/>
        <v>-5.0125418235443982E-3</v>
      </c>
      <c r="H396">
        <v>329</v>
      </c>
      <c r="I396">
        <f t="shared" si="26"/>
        <v>-4.5696956900652969E-3</v>
      </c>
      <c r="K396">
        <v>28.25</v>
      </c>
      <c r="L396">
        <f t="shared" si="27"/>
        <v>-7.1048256237445711E-3</v>
      </c>
    </row>
    <row r="397" spans="1:12" x14ac:dyDescent="0.3">
      <c r="A397" s="5">
        <v>44792</v>
      </c>
      <c r="B397">
        <v>520</v>
      </c>
      <c r="C397">
        <f t="shared" si="24"/>
        <v>-1.9249284095843938E-3</v>
      </c>
      <c r="E397">
        <v>39.799999999999997</v>
      </c>
      <c r="F397">
        <f t="shared" si="25"/>
        <v>-8.8328649985086136E-3</v>
      </c>
      <c r="H397">
        <v>327.5</v>
      </c>
      <c r="I397">
        <f t="shared" si="26"/>
        <v>1.364691384118189E-2</v>
      </c>
      <c r="K397">
        <v>28.05</v>
      </c>
      <c r="L397">
        <f t="shared" si="27"/>
        <v>0</v>
      </c>
    </row>
    <row r="398" spans="1:12" x14ac:dyDescent="0.3">
      <c r="A398" s="5">
        <v>44795</v>
      </c>
      <c r="B398">
        <v>519</v>
      </c>
      <c r="C398">
        <f t="shared" si="24"/>
        <v>-1.749315744751723E-2</v>
      </c>
      <c r="E398">
        <v>39.450000000000003</v>
      </c>
      <c r="F398">
        <f t="shared" si="25"/>
        <v>5.0569007889737115E-3</v>
      </c>
      <c r="H398">
        <v>332</v>
      </c>
      <c r="I398">
        <f t="shared" si="26"/>
        <v>-1.5174798019235115E-2</v>
      </c>
      <c r="K398">
        <v>28.05</v>
      </c>
      <c r="L398">
        <f t="shared" si="27"/>
        <v>-8.9526112721139382E-3</v>
      </c>
    </row>
    <row r="399" spans="1:12" x14ac:dyDescent="0.3">
      <c r="A399" s="5">
        <v>44796</v>
      </c>
      <c r="B399">
        <v>510</v>
      </c>
      <c r="C399">
        <f t="shared" si="24"/>
        <v>-1.1834457647002796E-2</v>
      </c>
      <c r="E399">
        <v>39.65</v>
      </c>
      <c r="F399">
        <f t="shared" si="25"/>
        <v>-7.5949732174446375E-3</v>
      </c>
      <c r="H399">
        <v>327</v>
      </c>
      <c r="I399">
        <f t="shared" si="26"/>
        <v>-9.2166551049239522E-3</v>
      </c>
      <c r="K399">
        <v>27.8</v>
      </c>
      <c r="L399">
        <f t="shared" si="27"/>
        <v>-9.033485097667944E-3</v>
      </c>
    </row>
    <row r="400" spans="1:12" x14ac:dyDescent="0.3">
      <c r="A400" s="5">
        <v>44797</v>
      </c>
      <c r="B400">
        <v>504</v>
      </c>
      <c r="C400">
        <f t="shared" si="24"/>
        <v>-1.9860979716294028E-3</v>
      </c>
      <c r="E400">
        <v>39.35</v>
      </c>
      <c r="F400">
        <f t="shared" si="25"/>
        <v>-2.5445306349948728E-3</v>
      </c>
      <c r="H400">
        <v>324</v>
      </c>
      <c r="I400">
        <f t="shared" si="26"/>
        <v>0</v>
      </c>
      <c r="K400">
        <v>27.55</v>
      </c>
      <c r="L400">
        <f t="shared" si="27"/>
        <v>3.623192369420331E-3</v>
      </c>
    </row>
    <row r="401" spans="1:12" x14ac:dyDescent="0.3">
      <c r="A401" s="5">
        <v>44798</v>
      </c>
      <c r="B401">
        <v>503</v>
      </c>
      <c r="C401">
        <f t="shared" si="24"/>
        <v>9.8912774787427004E-3</v>
      </c>
      <c r="E401">
        <v>39.25</v>
      </c>
      <c r="F401">
        <f t="shared" si="25"/>
        <v>7.6142499852454399E-3</v>
      </c>
      <c r="H401">
        <v>324</v>
      </c>
      <c r="I401">
        <f t="shared" si="26"/>
        <v>6.1538655743782859E-3</v>
      </c>
      <c r="K401">
        <v>27.65</v>
      </c>
      <c r="L401">
        <f t="shared" si="27"/>
        <v>5.4102927282477006E-3</v>
      </c>
    </row>
    <row r="402" spans="1:12" x14ac:dyDescent="0.3">
      <c r="A402" s="5">
        <v>44799</v>
      </c>
      <c r="B402">
        <v>508</v>
      </c>
      <c r="C402">
        <f t="shared" si="24"/>
        <v>7.8431774610258787E-3</v>
      </c>
      <c r="E402">
        <v>39.549999999999997</v>
      </c>
      <c r="F402">
        <f t="shared" si="25"/>
        <v>2.52525386719421E-3</v>
      </c>
      <c r="H402">
        <v>326</v>
      </c>
      <c r="I402">
        <f t="shared" si="26"/>
        <v>1.8237587549780793E-2</v>
      </c>
      <c r="K402">
        <v>27.8</v>
      </c>
      <c r="L402">
        <f t="shared" si="27"/>
        <v>7.168489478612497E-3</v>
      </c>
    </row>
    <row r="403" spans="1:12" x14ac:dyDescent="0.3">
      <c r="A403" s="5">
        <v>44802</v>
      </c>
      <c r="B403">
        <v>512</v>
      </c>
      <c r="C403">
        <f t="shared" si="24"/>
        <v>-2.6721035637614764E-2</v>
      </c>
      <c r="E403">
        <v>39.65</v>
      </c>
      <c r="F403">
        <f t="shared" si="25"/>
        <v>-7.5949732174446375E-3</v>
      </c>
      <c r="H403">
        <v>332</v>
      </c>
      <c r="I403">
        <f t="shared" si="26"/>
        <v>-4.4657150583742193E-2</v>
      </c>
      <c r="K403">
        <v>28</v>
      </c>
      <c r="L403">
        <f t="shared" si="27"/>
        <v>-1.0772096981911183E-2</v>
      </c>
    </row>
    <row r="404" spans="1:12" x14ac:dyDescent="0.3">
      <c r="A404" s="5">
        <v>44803</v>
      </c>
      <c r="B404">
        <v>498.5</v>
      </c>
      <c r="C404">
        <f t="shared" si="24"/>
        <v>-5.0276626769655006E-3</v>
      </c>
      <c r="E404">
        <v>39.35</v>
      </c>
      <c r="F404">
        <f t="shared" si="25"/>
        <v>-2.5445306349948728E-3</v>
      </c>
      <c r="H404">
        <v>317.5</v>
      </c>
      <c r="I404">
        <f t="shared" si="26"/>
        <v>0</v>
      </c>
      <c r="K404">
        <v>27.7</v>
      </c>
      <c r="L404">
        <f t="shared" si="27"/>
        <v>-1.8066852249490357E-3</v>
      </c>
    </row>
    <row r="405" spans="1:12" x14ac:dyDescent="0.3">
      <c r="A405" s="5">
        <v>44804</v>
      </c>
      <c r="B405">
        <v>496</v>
      </c>
      <c r="C405">
        <f t="shared" si="24"/>
        <v>1.798250255043227E-2</v>
      </c>
      <c r="E405">
        <v>39.25</v>
      </c>
      <c r="F405">
        <f t="shared" si="25"/>
        <v>1.2730746467981126E-3</v>
      </c>
      <c r="H405">
        <v>317.5</v>
      </c>
      <c r="I405">
        <f t="shared" si="26"/>
        <v>3.4059019591918892E-2</v>
      </c>
      <c r="K405">
        <v>27.65</v>
      </c>
      <c r="L405">
        <f t="shared" si="27"/>
        <v>1.9696249975724108E-2</v>
      </c>
    </row>
    <row r="406" spans="1:12" x14ac:dyDescent="0.3">
      <c r="A406" s="5">
        <v>44805</v>
      </c>
      <c r="B406">
        <v>505</v>
      </c>
      <c r="C406">
        <f t="shared" si="24"/>
        <v>-2.9133150269942079E-2</v>
      </c>
      <c r="E406">
        <v>39.299999999999997</v>
      </c>
      <c r="F406">
        <f t="shared" si="25"/>
        <v>-1.0230268250814922E-2</v>
      </c>
      <c r="H406">
        <v>328.5</v>
      </c>
      <c r="I406">
        <f t="shared" si="26"/>
        <v>-3.5635064047384646E-2</v>
      </c>
      <c r="K406">
        <v>28.2</v>
      </c>
      <c r="L406">
        <f t="shared" si="27"/>
        <v>-1.9696249975724153E-2</v>
      </c>
    </row>
    <row r="407" spans="1:12" x14ac:dyDescent="0.3">
      <c r="A407" s="5">
        <v>44806</v>
      </c>
      <c r="B407">
        <v>490.5</v>
      </c>
      <c r="C407">
        <f t="shared" si="24"/>
        <v>-1.1276388067934609E-2</v>
      </c>
      <c r="E407">
        <v>38.9</v>
      </c>
      <c r="F407">
        <f t="shared" si="25"/>
        <v>-1.033600933066206E-2</v>
      </c>
      <c r="H407">
        <v>317</v>
      </c>
      <c r="I407">
        <f t="shared" si="26"/>
        <v>-1.4297304700824449E-2</v>
      </c>
      <c r="K407">
        <v>27.65</v>
      </c>
      <c r="L407">
        <f t="shared" si="27"/>
        <v>-1.8099552452394191E-3</v>
      </c>
    </row>
    <row r="408" spans="1:12" x14ac:dyDescent="0.3">
      <c r="A408" s="5">
        <v>44809</v>
      </c>
      <c r="B408">
        <v>485</v>
      </c>
      <c r="C408">
        <f t="shared" si="24"/>
        <v>2.0597329630105622E-3</v>
      </c>
      <c r="E408">
        <v>38.5</v>
      </c>
      <c r="F408">
        <f t="shared" si="25"/>
        <v>1.5464225697581553E-2</v>
      </c>
      <c r="H408">
        <v>312.5</v>
      </c>
      <c r="I408">
        <f t="shared" si="26"/>
        <v>-1.2882625831013718E-2</v>
      </c>
      <c r="K408">
        <v>27.6</v>
      </c>
      <c r="L408">
        <f t="shared" si="27"/>
        <v>-1.8132371241808313E-3</v>
      </c>
    </row>
    <row r="409" spans="1:12" x14ac:dyDescent="0.3">
      <c r="A409" s="5">
        <v>44810</v>
      </c>
      <c r="B409">
        <v>486</v>
      </c>
      <c r="C409">
        <f t="shared" si="24"/>
        <v>6.1538655743782859E-3</v>
      </c>
      <c r="E409">
        <v>39.1</v>
      </c>
      <c r="F409">
        <f t="shared" si="25"/>
        <v>1.89999382449039E-2</v>
      </c>
      <c r="H409">
        <v>308.5</v>
      </c>
      <c r="I409">
        <f t="shared" si="26"/>
        <v>2.4020370241469659E-2</v>
      </c>
      <c r="K409">
        <v>27.55</v>
      </c>
      <c r="L409">
        <f t="shared" si="27"/>
        <v>9.033485097667826E-3</v>
      </c>
    </row>
    <row r="410" spans="1:12" x14ac:dyDescent="0.3">
      <c r="A410" s="5">
        <v>44811</v>
      </c>
      <c r="B410">
        <v>489</v>
      </c>
      <c r="C410">
        <f t="shared" si="24"/>
        <v>-3.4324742541074607E-2</v>
      </c>
      <c r="E410">
        <v>39.85</v>
      </c>
      <c r="F410">
        <f t="shared" si="25"/>
        <v>-3.7712175430792915E-3</v>
      </c>
      <c r="H410">
        <v>316</v>
      </c>
      <c r="I410">
        <f t="shared" si="26"/>
        <v>0</v>
      </c>
      <c r="K410">
        <v>27.8</v>
      </c>
      <c r="L410">
        <f t="shared" si="27"/>
        <v>-1.8149318505677334E-2</v>
      </c>
    </row>
    <row r="411" spans="1:12" x14ac:dyDescent="0.3">
      <c r="A411" s="5">
        <v>44812</v>
      </c>
      <c r="B411">
        <v>472.5</v>
      </c>
      <c r="C411">
        <f t="shared" si="24"/>
        <v>5.2770571008438193E-3</v>
      </c>
      <c r="E411">
        <v>39.700000000000003</v>
      </c>
      <c r="F411">
        <f t="shared" si="25"/>
        <v>3.771217543079324E-3</v>
      </c>
      <c r="H411">
        <v>316</v>
      </c>
      <c r="I411">
        <f t="shared" si="26"/>
        <v>5.8388318238154414E-2</v>
      </c>
      <c r="K411">
        <v>27.3</v>
      </c>
      <c r="L411">
        <f t="shared" si="27"/>
        <v>7.2993024816115351E-3</v>
      </c>
    </row>
    <row r="412" spans="1:12" x14ac:dyDescent="0.3">
      <c r="A412" s="5">
        <v>44816</v>
      </c>
      <c r="B412">
        <v>475</v>
      </c>
      <c r="C412">
        <f t="shared" si="24"/>
        <v>2.3922097591418532E-2</v>
      </c>
      <c r="E412">
        <v>39.85</v>
      </c>
      <c r="F412">
        <f t="shared" si="25"/>
        <v>-1.2554929458320908E-3</v>
      </c>
      <c r="H412">
        <v>335</v>
      </c>
      <c r="I412">
        <f t="shared" si="26"/>
        <v>-5.9880418446225572E-3</v>
      </c>
      <c r="K412">
        <v>27.5</v>
      </c>
      <c r="L412">
        <f t="shared" si="27"/>
        <v>9.0498355199178562E-3</v>
      </c>
    </row>
    <row r="413" spans="1:12" x14ac:dyDescent="0.3">
      <c r="A413" s="5">
        <v>44817</v>
      </c>
      <c r="B413">
        <v>486.5</v>
      </c>
      <c r="C413">
        <f t="shared" si="24"/>
        <v>1.327227241663043E-2</v>
      </c>
      <c r="E413">
        <v>39.799999999999997</v>
      </c>
      <c r="F413">
        <f t="shared" si="25"/>
        <v>2.509411605425707E-3</v>
      </c>
      <c r="H413">
        <v>333</v>
      </c>
      <c r="I413">
        <f t="shared" si="26"/>
        <v>0</v>
      </c>
      <c r="K413">
        <v>27.75</v>
      </c>
      <c r="L413">
        <f t="shared" si="27"/>
        <v>0</v>
      </c>
    </row>
    <row r="414" spans="1:12" x14ac:dyDescent="0.3">
      <c r="A414" s="5">
        <v>44818</v>
      </c>
      <c r="B414">
        <v>493</v>
      </c>
      <c r="C414">
        <f t="shared" si="24"/>
        <v>-2.6723070140753508E-2</v>
      </c>
      <c r="E414">
        <v>39.9</v>
      </c>
      <c r="F414">
        <f t="shared" si="25"/>
        <v>-6.2853758149607527E-3</v>
      </c>
      <c r="H414">
        <v>333</v>
      </c>
      <c r="I414">
        <f t="shared" si="26"/>
        <v>-2.4317307650706357E-2</v>
      </c>
      <c r="K414">
        <v>27.75</v>
      </c>
      <c r="L414">
        <f t="shared" si="27"/>
        <v>-1.2692826798419071E-2</v>
      </c>
    </row>
    <row r="415" spans="1:12" x14ac:dyDescent="0.3">
      <c r="A415" s="5">
        <v>44819</v>
      </c>
      <c r="B415">
        <v>480</v>
      </c>
      <c r="C415">
        <f t="shared" si="24"/>
        <v>-7.3183808076798399E-3</v>
      </c>
      <c r="E415">
        <v>39.65</v>
      </c>
      <c r="F415">
        <f t="shared" si="25"/>
        <v>-2.5252538671941822E-3</v>
      </c>
      <c r="H415">
        <v>325</v>
      </c>
      <c r="I415">
        <f t="shared" si="26"/>
        <v>3.9220713153281329E-2</v>
      </c>
      <c r="K415">
        <v>27.4</v>
      </c>
      <c r="L415">
        <f t="shared" si="27"/>
        <v>5.4595222048989742E-3</v>
      </c>
    </row>
    <row r="416" spans="1:12" x14ac:dyDescent="0.3">
      <c r="A416" s="5">
        <v>44820</v>
      </c>
      <c r="B416">
        <v>476.5</v>
      </c>
      <c r="C416">
        <f t="shared" si="24"/>
        <v>-9.4887375087014583E-3</v>
      </c>
      <c r="E416">
        <v>39.549999999999997</v>
      </c>
      <c r="F416">
        <f t="shared" si="25"/>
        <v>-2.4313417742877645E-2</v>
      </c>
      <c r="H416">
        <v>338</v>
      </c>
      <c r="I416">
        <f t="shared" si="26"/>
        <v>-1.7910926566530219E-2</v>
      </c>
      <c r="K416">
        <v>27.55</v>
      </c>
      <c r="L416">
        <f t="shared" si="27"/>
        <v>-5.459522204898982E-3</v>
      </c>
    </row>
    <row r="417" spans="1:12" x14ac:dyDescent="0.3">
      <c r="A417" s="5">
        <v>44823</v>
      </c>
      <c r="B417">
        <v>472</v>
      </c>
      <c r="C417">
        <f t="shared" si="24"/>
        <v>-1.0649727916658039E-2</v>
      </c>
      <c r="E417">
        <v>38.6</v>
      </c>
      <c r="F417">
        <f t="shared" si="25"/>
        <v>5.1679701584423773E-3</v>
      </c>
      <c r="H417">
        <v>332</v>
      </c>
      <c r="I417">
        <f t="shared" si="26"/>
        <v>1.0486987495247851E-2</v>
      </c>
      <c r="K417">
        <v>27.4</v>
      </c>
      <c r="L417">
        <f t="shared" si="27"/>
        <v>0</v>
      </c>
    </row>
    <row r="418" spans="1:12" x14ac:dyDescent="0.3">
      <c r="A418" s="5">
        <v>44824</v>
      </c>
      <c r="B418">
        <v>467</v>
      </c>
      <c r="C418">
        <f t="shared" si="24"/>
        <v>2.0138465425359423E-2</v>
      </c>
      <c r="E418">
        <v>38.799999999999997</v>
      </c>
      <c r="F418">
        <f t="shared" si="25"/>
        <v>-6.4641466198892376E-3</v>
      </c>
      <c r="H418">
        <v>335.5</v>
      </c>
      <c r="I418">
        <f t="shared" si="26"/>
        <v>-5.9790910560580711E-3</v>
      </c>
      <c r="K418">
        <v>27.4</v>
      </c>
      <c r="L418">
        <f t="shared" si="27"/>
        <v>0</v>
      </c>
    </row>
    <row r="419" spans="1:12" x14ac:dyDescent="0.3">
      <c r="A419" s="5">
        <v>44825</v>
      </c>
      <c r="B419">
        <v>476.5</v>
      </c>
      <c r="C419">
        <f t="shared" si="24"/>
        <v>-1.1609629077839008E-2</v>
      </c>
      <c r="E419">
        <v>38.549999999999997</v>
      </c>
      <c r="F419">
        <f t="shared" si="25"/>
        <v>-1.1741817876683061E-2</v>
      </c>
      <c r="H419">
        <v>333.5</v>
      </c>
      <c r="I419">
        <f t="shared" si="26"/>
        <v>-1.8154810280371827E-2</v>
      </c>
      <c r="K419">
        <v>27.4</v>
      </c>
      <c r="L419">
        <f t="shared" si="27"/>
        <v>-3.6563112031104319E-3</v>
      </c>
    </row>
    <row r="420" spans="1:12" x14ac:dyDescent="0.3">
      <c r="A420" s="5">
        <v>44826</v>
      </c>
      <c r="B420">
        <v>471</v>
      </c>
      <c r="C420">
        <f t="shared" si="24"/>
        <v>-1.3896535762524538E-2</v>
      </c>
      <c r="E420">
        <v>38.1</v>
      </c>
      <c r="F420">
        <f t="shared" si="25"/>
        <v>-1.4540903922511691E-2</v>
      </c>
      <c r="H420">
        <v>327.5</v>
      </c>
      <c r="I420">
        <f t="shared" si="26"/>
        <v>-1.5384918839479456E-2</v>
      </c>
      <c r="K420">
        <v>27.3</v>
      </c>
      <c r="L420">
        <f t="shared" si="27"/>
        <v>-1.8484814674103102E-2</v>
      </c>
    </row>
    <row r="421" spans="1:12" x14ac:dyDescent="0.3">
      <c r="A421" s="5">
        <v>44827</v>
      </c>
      <c r="B421">
        <v>464.5</v>
      </c>
      <c r="C421">
        <f t="shared" si="24"/>
        <v>-2.0664139302942794E-2</v>
      </c>
      <c r="E421">
        <v>37.549999999999997</v>
      </c>
      <c r="F421">
        <f t="shared" si="25"/>
        <v>-1.475546556591921E-2</v>
      </c>
      <c r="H421">
        <v>322.5</v>
      </c>
      <c r="I421">
        <f t="shared" si="26"/>
        <v>-2.1944454254559303E-2</v>
      </c>
      <c r="K421">
        <v>26.8</v>
      </c>
      <c r="L421">
        <f t="shared" si="27"/>
        <v>-1.8674141747954732E-3</v>
      </c>
    </row>
    <row r="422" spans="1:12" x14ac:dyDescent="0.3">
      <c r="A422" s="5">
        <v>44830</v>
      </c>
      <c r="B422">
        <v>455</v>
      </c>
      <c r="C422">
        <f t="shared" si="24"/>
        <v>-1.8858018634396723E-2</v>
      </c>
      <c r="E422">
        <v>37</v>
      </c>
      <c r="F422">
        <f t="shared" si="25"/>
        <v>-3.1574345598595094E-2</v>
      </c>
      <c r="H422">
        <v>315.5</v>
      </c>
      <c r="I422">
        <f t="shared" si="26"/>
        <v>-6.0426543178568229E-2</v>
      </c>
      <c r="K422">
        <v>26.75</v>
      </c>
      <c r="L422">
        <f t="shared" si="27"/>
        <v>-1.5066198354644178E-2</v>
      </c>
    </row>
    <row r="423" spans="1:12" x14ac:dyDescent="0.3">
      <c r="A423" s="5">
        <v>44831</v>
      </c>
      <c r="B423">
        <v>446.5</v>
      </c>
      <c r="C423">
        <f t="shared" si="24"/>
        <v>3.353832098431458E-3</v>
      </c>
      <c r="E423">
        <v>35.85</v>
      </c>
      <c r="F423">
        <f t="shared" si="25"/>
        <v>-1.3956736389749138E-3</v>
      </c>
      <c r="H423">
        <v>297</v>
      </c>
      <c r="I423">
        <f t="shared" si="26"/>
        <v>1.0050335853501506E-2</v>
      </c>
      <c r="K423">
        <v>26.35</v>
      </c>
      <c r="L423">
        <f t="shared" si="27"/>
        <v>-7.6190844764395171E-3</v>
      </c>
    </row>
    <row r="424" spans="1:12" x14ac:dyDescent="0.3">
      <c r="A424" s="5">
        <v>44832</v>
      </c>
      <c r="B424">
        <v>448</v>
      </c>
      <c r="C424">
        <f t="shared" si="24"/>
        <v>-2.2574322038539065E-2</v>
      </c>
      <c r="E424">
        <v>35.799999999999997</v>
      </c>
      <c r="F424">
        <f t="shared" si="25"/>
        <v>-2.5461064198273143E-2</v>
      </c>
      <c r="H424">
        <v>300</v>
      </c>
      <c r="I424">
        <f t="shared" si="26"/>
        <v>-5.1293294387550578E-2</v>
      </c>
      <c r="K424">
        <v>26.15</v>
      </c>
      <c r="L424">
        <f t="shared" si="27"/>
        <v>-1.9138761822840532E-3</v>
      </c>
    </row>
    <row r="425" spans="1:12" x14ac:dyDescent="0.3">
      <c r="A425" s="5">
        <v>44833</v>
      </c>
      <c r="B425">
        <v>438</v>
      </c>
      <c r="C425">
        <f t="shared" si="24"/>
        <v>-6.8728792877620643E-3</v>
      </c>
      <c r="E425">
        <v>34.9</v>
      </c>
      <c r="F425">
        <f t="shared" si="25"/>
        <v>-2.1724243191582365E-2</v>
      </c>
      <c r="H425">
        <v>285</v>
      </c>
      <c r="I425">
        <f t="shared" si="26"/>
        <v>-5.0370359388949668E-2</v>
      </c>
      <c r="K425">
        <v>26.1</v>
      </c>
      <c r="L425">
        <f t="shared" si="27"/>
        <v>0</v>
      </c>
    </row>
    <row r="426" spans="1:12" x14ac:dyDescent="0.3">
      <c r="A426" s="5">
        <v>44834</v>
      </c>
      <c r="B426">
        <v>435</v>
      </c>
      <c r="C426">
        <f t="shared" si="24"/>
        <v>-3.0340717052672272E-2</v>
      </c>
      <c r="E426">
        <v>34.15</v>
      </c>
      <c r="F426">
        <f t="shared" si="25"/>
        <v>-1.0301783527826057E-2</v>
      </c>
      <c r="H426">
        <v>271</v>
      </c>
      <c r="I426">
        <f t="shared" si="26"/>
        <v>-7.4074412778618046E-3</v>
      </c>
      <c r="K426">
        <v>26.1</v>
      </c>
      <c r="L426">
        <f t="shared" si="27"/>
        <v>-1.3500687218902576E-2</v>
      </c>
    </row>
    <row r="427" spans="1:12" x14ac:dyDescent="0.3">
      <c r="A427" s="5">
        <v>44837</v>
      </c>
      <c r="B427">
        <v>422</v>
      </c>
      <c r="C427">
        <f t="shared" si="24"/>
        <v>-1.1919092237210311E-2</v>
      </c>
      <c r="E427">
        <v>33.799999999999997</v>
      </c>
      <c r="F427">
        <f t="shared" si="25"/>
        <v>-4.4477463982362537E-3</v>
      </c>
      <c r="H427">
        <v>269</v>
      </c>
      <c r="I427">
        <f t="shared" si="26"/>
        <v>4.3643289731906586E-2</v>
      </c>
      <c r="K427">
        <v>25.75</v>
      </c>
      <c r="L427">
        <f t="shared" si="27"/>
        <v>-1.5655897072552907E-2</v>
      </c>
    </row>
    <row r="428" spans="1:12" x14ac:dyDescent="0.3">
      <c r="A428" s="5">
        <v>44838</v>
      </c>
      <c r="B428">
        <v>417</v>
      </c>
      <c r="C428">
        <f t="shared" si="24"/>
        <v>2.8370697129215566E-2</v>
      </c>
      <c r="E428">
        <v>33.65</v>
      </c>
      <c r="F428">
        <f t="shared" si="25"/>
        <v>5.9259432675471679E-3</v>
      </c>
      <c r="H428">
        <v>281</v>
      </c>
      <c r="I428">
        <f t="shared" si="26"/>
        <v>2.2868190903659345E-2</v>
      </c>
      <c r="K428">
        <v>25.35</v>
      </c>
      <c r="L428">
        <f t="shared" si="27"/>
        <v>-1.9743343037176295E-3</v>
      </c>
    </row>
    <row r="429" spans="1:12" x14ac:dyDescent="0.3">
      <c r="A429" s="5">
        <v>44839</v>
      </c>
      <c r="B429">
        <v>429</v>
      </c>
      <c r="C429">
        <f t="shared" si="24"/>
        <v>3.6617363238223309E-2</v>
      </c>
      <c r="E429">
        <v>33.85</v>
      </c>
      <c r="F429">
        <f t="shared" si="25"/>
        <v>8.8235866585150251E-3</v>
      </c>
      <c r="H429">
        <v>287.5</v>
      </c>
      <c r="I429">
        <f t="shared" si="26"/>
        <v>3.4191364748279343E-2</v>
      </c>
      <c r="K429">
        <v>25.3</v>
      </c>
      <c r="L429">
        <f t="shared" si="27"/>
        <v>-1.9782400121057075E-3</v>
      </c>
    </row>
    <row r="430" spans="1:12" x14ac:dyDescent="0.3">
      <c r="A430" s="5">
        <v>44840</v>
      </c>
      <c r="B430">
        <v>445</v>
      </c>
      <c r="C430">
        <f t="shared" si="24"/>
        <v>1.3393057336438035E-2</v>
      </c>
      <c r="E430">
        <v>34.15</v>
      </c>
      <c r="F430">
        <f t="shared" si="25"/>
        <v>4.3827681550951342E-3</v>
      </c>
      <c r="H430">
        <v>297.5</v>
      </c>
      <c r="I430">
        <f t="shared" si="26"/>
        <v>-1.0135221894043018E-2</v>
      </c>
      <c r="K430">
        <v>25.25</v>
      </c>
      <c r="L430">
        <f t="shared" si="27"/>
        <v>7.8895872751629237E-3</v>
      </c>
    </row>
    <row r="431" spans="1:12" x14ac:dyDescent="0.3">
      <c r="A431" s="5">
        <v>44841</v>
      </c>
      <c r="B431">
        <v>451</v>
      </c>
      <c r="C431">
        <f t="shared" si="24"/>
        <v>-2.9248429126232201E-2</v>
      </c>
      <c r="E431">
        <v>34.299999999999997</v>
      </c>
      <c r="F431">
        <f t="shared" si="25"/>
        <v>-1.4587894636598729E-3</v>
      </c>
      <c r="H431">
        <v>294.5</v>
      </c>
      <c r="I431">
        <f t="shared" si="26"/>
        <v>-2.5796787332020305E-2</v>
      </c>
      <c r="K431">
        <v>25.45</v>
      </c>
      <c r="L431">
        <f t="shared" si="27"/>
        <v>-5.9113472630571264E-3</v>
      </c>
    </row>
    <row r="432" spans="1:12" x14ac:dyDescent="0.3">
      <c r="A432" s="5">
        <v>44845</v>
      </c>
      <c r="B432">
        <v>438</v>
      </c>
      <c r="C432">
        <f t="shared" si="24"/>
        <v>-8.701137698962981E-2</v>
      </c>
      <c r="E432">
        <v>34.25</v>
      </c>
      <c r="F432">
        <f t="shared" si="25"/>
        <v>-1.322576221926125E-2</v>
      </c>
      <c r="H432">
        <v>287</v>
      </c>
      <c r="I432">
        <f t="shared" si="26"/>
        <v>-5.1843601656322374E-2</v>
      </c>
      <c r="K432">
        <v>25.3</v>
      </c>
      <c r="L432">
        <f t="shared" si="27"/>
        <v>-3.6221263434318501E-2</v>
      </c>
    </row>
    <row r="433" spans="1:12" x14ac:dyDescent="0.3">
      <c r="A433" s="5">
        <v>44846</v>
      </c>
      <c r="B433">
        <v>401.5</v>
      </c>
      <c r="C433">
        <f t="shared" si="24"/>
        <v>-1.0012599292429814E-2</v>
      </c>
      <c r="E433">
        <v>33.799999999999997</v>
      </c>
      <c r="F433">
        <f t="shared" si="25"/>
        <v>-1.4803851704342195E-3</v>
      </c>
      <c r="H433">
        <v>272.5</v>
      </c>
      <c r="I433">
        <f t="shared" si="26"/>
        <v>-7.366515816762554E-3</v>
      </c>
      <c r="K433">
        <v>24.4</v>
      </c>
      <c r="L433">
        <f t="shared" si="27"/>
        <v>8.1633106391610557E-3</v>
      </c>
    </row>
    <row r="434" spans="1:12" x14ac:dyDescent="0.3">
      <c r="A434" s="5">
        <v>44847</v>
      </c>
      <c r="B434">
        <v>397.5</v>
      </c>
      <c r="C434">
        <f t="shared" si="24"/>
        <v>-6.309169193264721E-3</v>
      </c>
      <c r="E434">
        <v>33.75</v>
      </c>
      <c r="F434">
        <f t="shared" si="25"/>
        <v>-3.3135561596098789E-2</v>
      </c>
      <c r="H434">
        <v>270.5</v>
      </c>
      <c r="I434">
        <f t="shared" si="26"/>
        <v>-2.432299514022002E-2</v>
      </c>
      <c r="K434">
        <v>24.6</v>
      </c>
      <c r="L434">
        <f t="shared" si="27"/>
        <v>-3.5163912457667014E-2</v>
      </c>
    </row>
    <row r="435" spans="1:12" x14ac:dyDescent="0.3">
      <c r="A435" s="5">
        <v>44848</v>
      </c>
      <c r="B435">
        <v>395</v>
      </c>
      <c r="C435">
        <f t="shared" si="24"/>
        <v>4.2137584448404528E-2</v>
      </c>
      <c r="E435">
        <v>32.65</v>
      </c>
      <c r="F435">
        <f t="shared" si="25"/>
        <v>-7.6864329241564059E-3</v>
      </c>
      <c r="H435">
        <v>264</v>
      </c>
      <c r="I435">
        <f t="shared" si="26"/>
        <v>4.987183004017294E-2</v>
      </c>
      <c r="K435">
        <v>23.75</v>
      </c>
      <c r="L435">
        <f t="shared" si="27"/>
        <v>-8.4567100182233977E-3</v>
      </c>
    </row>
    <row r="436" spans="1:12" x14ac:dyDescent="0.3">
      <c r="A436" s="5">
        <v>44851</v>
      </c>
      <c r="B436">
        <v>412</v>
      </c>
      <c r="C436">
        <f t="shared" si="24"/>
        <v>-3.7087068662335958E-2</v>
      </c>
      <c r="E436">
        <v>32.4</v>
      </c>
      <c r="F436">
        <f t="shared" si="25"/>
        <v>-2.1841741915048753E-2</v>
      </c>
      <c r="H436">
        <v>277.5</v>
      </c>
      <c r="I436">
        <f t="shared" si="26"/>
        <v>3.5971261808494747E-3</v>
      </c>
      <c r="K436">
        <v>23.55</v>
      </c>
      <c r="L436">
        <f t="shared" si="27"/>
        <v>-1.9293202934678896E-2</v>
      </c>
    </row>
    <row r="437" spans="1:12" x14ac:dyDescent="0.3">
      <c r="A437" s="5">
        <v>44852</v>
      </c>
      <c r="B437">
        <v>397</v>
      </c>
      <c r="C437">
        <f t="shared" si="24"/>
        <v>2.4876904755404477E-2</v>
      </c>
      <c r="E437">
        <v>31.7</v>
      </c>
      <c r="F437">
        <f t="shared" si="25"/>
        <v>-7.9176977367853493E-3</v>
      </c>
      <c r="H437">
        <v>278.5</v>
      </c>
      <c r="I437">
        <f t="shared" si="26"/>
        <v>0</v>
      </c>
      <c r="K437">
        <v>23.1</v>
      </c>
      <c r="L437">
        <f t="shared" si="27"/>
        <v>-4.3384015985982417E-3</v>
      </c>
    </row>
    <row r="438" spans="1:12" x14ac:dyDescent="0.3">
      <c r="A438" s="5">
        <v>44853</v>
      </c>
      <c r="B438">
        <v>407</v>
      </c>
      <c r="C438">
        <f t="shared" si="24"/>
        <v>-2.8662398234886408E-2</v>
      </c>
      <c r="E438">
        <v>31.45</v>
      </c>
      <c r="F438">
        <f t="shared" si="25"/>
        <v>4.7581374464170179E-3</v>
      </c>
      <c r="H438">
        <v>278.5</v>
      </c>
      <c r="I438">
        <f t="shared" si="26"/>
        <v>-3.8431078856482039E-2</v>
      </c>
      <c r="K438">
        <v>23</v>
      </c>
      <c r="L438">
        <f t="shared" si="27"/>
        <v>-2.197890671877523E-2</v>
      </c>
    </row>
    <row r="439" spans="1:12" x14ac:dyDescent="0.3">
      <c r="A439" s="5">
        <v>44854</v>
      </c>
      <c r="B439">
        <v>395.5</v>
      </c>
      <c r="C439">
        <f t="shared" si="24"/>
        <v>5.0441468866780029E-3</v>
      </c>
      <c r="E439">
        <v>31.6</v>
      </c>
      <c r="F439">
        <f t="shared" si="25"/>
        <v>-2.2400936689166772E-2</v>
      </c>
      <c r="H439">
        <v>268</v>
      </c>
      <c r="I439">
        <f t="shared" si="26"/>
        <v>0</v>
      </c>
      <c r="K439">
        <v>22.5</v>
      </c>
      <c r="L439">
        <f t="shared" si="27"/>
        <v>2.2197567383130316E-3</v>
      </c>
    </row>
    <row r="440" spans="1:12" x14ac:dyDescent="0.3">
      <c r="A440" s="5">
        <v>44855</v>
      </c>
      <c r="B440">
        <v>397.5</v>
      </c>
      <c r="C440">
        <f t="shared" si="24"/>
        <v>-2.0331068783583633E-2</v>
      </c>
      <c r="E440">
        <v>30.9</v>
      </c>
      <c r="F440">
        <f t="shared" si="25"/>
        <v>3.23102058144654E-3</v>
      </c>
      <c r="H440">
        <v>268</v>
      </c>
      <c r="I440">
        <f t="shared" si="26"/>
        <v>0</v>
      </c>
      <c r="K440">
        <v>22.55</v>
      </c>
      <c r="L440">
        <f t="shared" si="27"/>
        <v>1.7582870557866663E-2</v>
      </c>
    </row>
    <row r="441" spans="1:12" x14ac:dyDescent="0.3">
      <c r="A441" s="5">
        <v>44858</v>
      </c>
      <c r="B441">
        <v>389.5</v>
      </c>
      <c r="C441">
        <f t="shared" si="24"/>
        <v>-6.4391722810212011E-3</v>
      </c>
      <c r="E441">
        <v>31</v>
      </c>
      <c r="F441">
        <f t="shared" si="25"/>
        <v>-1.2987195526811079E-2</v>
      </c>
      <c r="H441">
        <v>268</v>
      </c>
      <c r="I441">
        <f t="shared" si="26"/>
        <v>0</v>
      </c>
      <c r="K441">
        <v>22.95</v>
      </c>
      <c r="L441">
        <f t="shared" si="27"/>
        <v>-4.3668191663404025E-3</v>
      </c>
    </row>
    <row r="442" spans="1:12" x14ac:dyDescent="0.3">
      <c r="A442" s="5">
        <v>44859</v>
      </c>
      <c r="B442">
        <v>387</v>
      </c>
      <c r="C442">
        <f t="shared" si="24"/>
        <v>-4.2222630422346703E-2</v>
      </c>
      <c r="E442">
        <v>30.6</v>
      </c>
      <c r="F442">
        <f t="shared" si="25"/>
        <v>-2.3141528561694491E-2</v>
      </c>
      <c r="H442">
        <v>268</v>
      </c>
      <c r="I442">
        <f t="shared" si="26"/>
        <v>0</v>
      </c>
      <c r="K442">
        <v>22.85</v>
      </c>
      <c r="L442">
        <f t="shared" si="27"/>
        <v>-2.1905813798186978E-3</v>
      </c>
    </row>
    <row r="443" spans="1:12" x14ac:dyDescent="0.3">
      <c r="A443" s="5">
        <v>44860</v>
      </c>
      <c r="B443">
        <v>371</v>
      </c>
      <c r="C443">
        <f t="shared" si="24"/>
        <v>1.3387080782459279E-2</v>
      </c>
      <c r="E443">
        <v>29.9</v>
      </c>
      <c r="F443">
        <f t="shared" si="25"/>
        <v>1.3289232118682706E-2</v>
      </c>
      <c r="H443">
        <v>268</v>
      </c>
      <c r="I443">
        <f t="shared" si="26"/>
        <v>0</v>
      </c>
      <c r="K443">
        <v>22.8</v>
      </c>
      <c r="L443">
        <f t="shared" si="27"/>
        <v>1.739174271186902E-2</v>
      </c>
    </row>
    <row r="444" spans="1:12" x14ac:dyDescent="0.3">
      <c r="A444" s="5">
        <v>44861</v>
      </c>
      <c r="B444">
        <v>376</v>
      </c>
      <c r="C444">
        <f t="shared" si="24"/>
        <v>2.4952049613489749E-2</v>
      </c>
      <c r="E444">
        <v>30.3</v>
      </c>
      <c r="F444">
        <f t="shared" si="25"/>
        <v>1.7989037836073304E-2</v>
      </c>
      <c r="H444">
        <v>268</v>
      </c>
      <c r="I444">
        <f t="shared" si="26"/>
        <v>0</v>
      </c>
      <c r="K444">
        <v>23.2</v>
      </c>
      <c r="L444">
        <f t="shared" si="27"/>
        <v>-4.3196611445162842E-3</v>
      </c>
    </row>
    <row r="445" spans="1:12" x14ac:dyDescent="0.3">
      <c r="A445" s="5">
        <v>44862</v>
      </c>
      <c r="B445">
        <v>385.5</v>
      </c>
      <c r="C445">
        <f t="shared" si="24"/>
        <v>-1.5686596167699508E-2</v>
      </c>
      <c r="E445">
        <v>30.85</v>
      </c>
      <c r="F445">
        <f t="shared" si="25"/>
        <v>-1.1410066738030899E-2</v>
      </c>
      <c r="H445">
        <v>268</v>
      </c>
      <c r="I445">
        <f t="shared" si="26"/>
        <v>0</v>
      </c>
      <c r="K445">
        <v>23.1</v>
      </c>
      <c r="L445">
        <f t="shared" si="27"/>
        <v>2.1621630044950956E-3</v>
      </c>
    </row>
    <row r="446" spans="1:12" x14ac:dyDescent="0.3">
      <c r="A446" s="5">
        <v>44865</v>
      </c>
      <c r="B446">
        <v>379.5</v>
      </c>
      <c r="C446">
        <f t="shared" si="24"/>
        <v>2.7292142288007554E-2</v>
      </c>
      <c r="E446">
        <v>30.5</v>
      </c>
      <c r="F446">
        <f t="shared" si="25"/>
        <v>-8.23049913651548E-3</v>
      </c>
      <c r="H446">
        <v>268</v>
      </c>
      <c r="I446">
        <f t="shared" si="26"/>
        <v>0.31437486754371352</v>
      </c>
      <c r="K446">
        <v>23.15</v>
      </c>
      <c r="L446">
        <f t="shared" si="27"/>
        <v>2.1574981400213143E-3</v>
      </c>
    </row>
    <row r="447" spans="1:12" x14ac:dyDescent="0.3">
      <c r="A447" s="5">
        <v>44866</v>
      </c>
      <c r="B447">
        <v>390</v>
      </c>
      <c r="C447">
        <f t="shared" si="24"/>
        <v>3.8387763071656669E-3</v>
      </c>
      <c r="E447">
        <v>30.25</v>
      </c>
      <c r="F447">
        <f t="shared" si="25"/>
        <v>1.3136477905369981E-2</v>
      </c>
      <c r="H447">
        <v>367</v>
      </c>
      <c r="I447">
        <f t="shared" si="26"/>
        <v>3.2174357027856114E-2</v>
      </c>
      <c r="K447">
        <v>23.2</v>
      </c>
      <c r="L447">
        <f t="shared" si="27"/>
        <v>8.583743691391435E-3</v>
      </c>
    </row>
    <row r="448" spans="1:12" x14ac:dyDescent="0.3">
      <c r="A448" s="5">
        <v>44867</v>
      </c>
      <c r="B448">
        <v>391.5</v>
      </c>
      <c r="C448">
        <f t="shared" si="24"/>
        <v>8.9002494702640784E-3</v>
      </c>
      <c r="E448">
        <v>30.65</v>
      </c>
      <c r="F448">
        <f t="shared" si="25"/>
        <v>3.2573318703065048E-3</v>
      </c>
      <c r="H448">
        <v>379</v>
      </c>
      <c r="I448">
        <f t="shared" si="26"/>
        <v>6.5746456420853853E-3</v>
      </c>
      <c r="K448">
        <v>23.4</v>
      </c>
      <c r="L448">
        <f t="shared" si="27"/>
        <v>-6.4308903302904025E-3</v>
      </c>
    </row>
    <row r="449" spans="1:12" x14ac:dyDescent="0.3">
      <c r="A449" s="5">
        <v>44868</v>
      </c>
      <c r="B449">
        <v>395</v>
      </c>
      <c r="C449">
        <f t="shared" si="24"/>
        <v>-2.824321231339505E-2</v>
      </c>
      <c r="E449">
        <v>30.75</v>
      </c>
      <c r="F449">
        <f t="shared" si="25"/>
        <v>-1.4742281737203431E-2</v>
      </c>
      <c r="H449">
        <v>381.5</v>
      </c>
      <c r="I449">
        <f t="shared" si="26"/>
        <v>2.0753014586291196E-2</v>
      </c>
      <c r="K449">
        <v>23.25</v>
      </c>
      <c r="L449">
        <f t="shared" si="27"/>
        <v>-8.6393625907077408E-3</v>
      </c>
    </row>
    <row r="450" spans="1:12" x14ac:dyDescent="0.3">
      <c r="A450" s="5">
        <v>44869</v>
      </c>
      <c r="B450">
        <v>384</v>
      </c>
      <c r="C450">
        <f t="shared" si="24"/>
        <v>-5.2219439811517126E-3</v>
      </c>
      <c r="E450">
        <v>30.3</v>
      </c>
      <c r="F450">
        <f t="shared" si="25"/>
        <v>4.9382816405825767E-3</v>
      </c>
      <c r="H450">
        <v>389.5</v>
      </c>
      <c r="I450">
        <f t="shared" si="26"/>
        <v>0</v>
      </c>
      <c r="K450">
        <v>23.05</v>
      </c>
      <c r="L450">
        <f t="shared" si="27"/>
        <v>0</v>
      </c>
    </row>
    <row r="451" spans="1:12" x14ac:dyDescent="0.3">
      <c r="A451" s="5">
        <v>44872</v>
      </c>
      <c r="B451">
        <v>382</v>
      </c>
      <c r="C451">
        <f t="shared" ref="C451:C514" si="28">LN(B452/B451)</f>
        <v>2.0726130517116952E-2</v>
      </c>
      <c r="E451">
        <v>30.45</v>
      </c>
      <c r="F451">
        <f t="shared" ref="F451:F514" si="29">LN(E452/E451)</f>
        <v>1.7901210329240302E-2</v>
      </c>
      <c r="H451">
        <v>389.5</v>
      </c>
      <c r="I451">
        <f t="shared" ref="I451:I514" si="30">LN(H452/H451)</f>
        <v>-1.9443256704227821E-2</v>
      </c>
      <c r="K451">
        <v>23.05</v>
      </c>
      <c r="L451">
        <f t="shared" ref="L451:L514" si="31">LN(K452/K451)</f>
        <v>1.933465170745563E-2</v>
      </c>
    </row>
    <row r="452" spans="1:12" x14ac:dyDescent="0.3">
      <c r="A452" s="5">
        <v>44873</v>
      </c>
      <c r="B452">
        <v>390</v>
      </c>
      <c r="C452">
        <f t="shared" si="28"/>
        <v>2.2814677766171264E-2</v>
      </c>
      <c r="E452">
        <v>31</v>
      </c>
      <c r="F452">
        <f t="shared" si="29"/>
        <v>2.0750944105038974E-2</v>
      </c>
      <c r="H452">
        <v>382</v>
      </c>
      <c r="I452">
        <f t="shared" si="30"/>
        <v>2.9660459250882832E-2</v>
      </c>
      <c r="K452">
        <v>23.5</v>
      </c>
      <c r="L452">
        <f t="shared" si="31"/>
        <v>0</v>
      </c>
    </row>
    <row r="453" spans="1:12" x14ac:dyDescent="0.3">
      <c r="A453" s="5">
        <v>44874</v>
      </c>
      <c r="B453">
        <v>399</v>
      </c>
      <c r="C453">
        <f t="shared" si="28"/>
        <v>4.4124804908938095E-2</v>
      </c>
      <c r="E453">
        <v>31.65</v>
      </c>
      <c r="F453">
        <f t="shared" si="29"/>
        <v>7.8678612006137377E-3</v>
      </c>
      <c r="H453">
        <v>393.5</v>
      </c>
      <c r="I453">
        <f t="shared" si="30"/>
        <v>7.4652387374499765E-2</v>
      </c>
      <c r="K453">
        <v>23.5</v>
      </c>
      <c r="L453">
        <f t="shared" si="31"/>
        <v>-2.1299262578249648E-3</v>
      </c>
    </row>
    <row r="454" spans="1:12" x14ac:dyDescent="0.3">
      <c r="A454" s="5">
        <v>44875</v>
      </c>
      <c r="B454">
        <v>417</v>
      </c>
      <c r="C454">
        <f t="shared" si="28"/>
        <v>-2.3045289117884019E-2</v>
      </c>
      <c r="E454">
        <v>31.9</v>
      </c>
      <c r="F454">
        <f t="shared" si="29"/>
        <v>-6.2893289075639904E-3</v>
      </c>
      <c r="H454">
        <v>424</v>
      </c>
      <c r="I454">
        <f t="shared" si="30"/>
        <v>-5.913677790047628E-3</v>
      </c>
      <c r="K454">
        <v>23.45</v>
      </c>
      <c r="L454">
        <f t="shared" si="31"/>
        <v>-1.0718216220024147E-2</v>
      </c>
    </row>
    <row r="455" spans="1:12" x14ac:dyDescent="0.3">
      <c r="A455" s="5">
        <v>44876</v>
      </c>
      <c r="B455">
        <v>407.5</v>
      </c>
      <c r="C455">
        <f t="shared" si="28"/>
        <v>8.013708736309727E-2</v>
      </c>
      <c r="E455">
        <v>31.7</v>
      </c>
      <c r="F455">
        <f t="shared" si="29"/>
        <v>1.4095769800393376E-2</v>
      </c>
      <c r="H455">
        <v>421.5</v>
      </c>
      <c r="I455">
        <f t="shared" si="30"/>
        <v>5.5377469468953888E-2</v>
      </c>
      <c r="K455">
        <v>23.2</v>
      </c>
      <c r="L455">
        <f t="shared" si="31"/>
        <v>3.3901551675681416E-2</v>
      </c>
    </row>
    <row r="456" spans="1:12" x14ac:dyDescent="0.3">
      <c r="A456" s="5">
        <v>44879</v>
      </c>
      <c r="B456">
        <v>441.5</v>
      </c>
      <c r="C456">
        <f t="shared" si="28"/>
        <v>7.8962621222255398E-3</v>
      </c>
      <c r="E456">
        <v>32.15</v>
      </c>
      <c r="F456">
        <f t="shared" si="29"/>
        <v>6.0350135333170636E-2</v>
      </c>
      <c r="H456">
        <v>445.5</v>
      </c>
      <c r="I456">
        <f t="shared" si="30"/>
        <v>-1.3559529785632362E-2</v>
      </c>
      <c r="K456">
        <v>24</v>
      </c>
      <c r="L456">
        <f t="shared" si="31"/>
        <v>2.0811662038246709E-3</v>
      </c>
    </row>
    <row r="457" spans="1:12" x14ac:dyDescent="0.3">
      <c r="A457" s="5">
        <v>44880</v>
      </c>
      <c r="B457">
        <v>445</v>
      </c>
      <c r="C457">
        <f t="shared" si="28"/>
        <v>7.5711821735696377E-2</v>
      </c>
      <c r="E457">
        <v>34.15</v>
      </c>
      <c r="F457">
        <f t="shared" si="29"/>
        <v>-8.8235866585150147E-3</v>
      </c>
      <c r="H457">
        <v>439.5</v>
      </c>
      <c r="I457">
        <f t="shared" si="30"/>
        <v>3.4659701825718738E-2</v>
      </c>
      <c r="K457">
        <v>24.05</v>
      </c>
      <c r="L457">
        <f t="shared" si="31"/>
        <v>6.2176366108703616E-3</v>
      </c>
    </row>
    <row r="458" spans="1:12" x14ac:dyDescent="0.3">
      <c r="A458" s="5">
        <v>44881</v>
      </c>
      <c r="B458">
        <v>480</v>
      </c>
      <c r="C458">
        <f t="shared" si="28"/>
        <v>1.4478019180653235E-2</v>
      </c>
      <c r="E458">
        <v>33.85</v>
      </c>
      <c r="F458">
        <f t="shared" si="29"/>
        <v>-2.846634158695787E-2</v>
      </c>
      <c r="H458">
        <v>455</v>
      </c>
      <c r="I458">
        <f t="shared" si="30"/>
        <v>1.3100624045698056E-2</v>
      </c>
      <c r="K458">
        <v>24.2</v>
      </c>
      <c r="L458">
        <f t="shared" si="31"/>
        <v>-8.2988028146950658E-3</v>
      </c>
    </row>
    <row r="459" spans="1:12" x14ac:dyDescent="0.3">
      <c r="A459" s="5">
        <v>44882</v>
      </c>
      <c r="B459">
        <v>487</v>
      </c>
      <c r="C459">
        <f t="shared" si="28"/>
        <v>-4.1152321451065439E-3</v>
      </c>
      <c r="E459">
        <v>32.9</v>
      </c>
      <c r="F459">
        <f t="shared" si="29"/>
        <v>4.0213906936908107E-2</v>
      </c>
      <c r="H459">
        <v>461</v>
      </c>
      <c r="I459">
        <f t="shared" si="30"/>
        <v>1.0787591128997385E-2</v>
      </c>
      <c r="K459">
        <v>24</v>
      </c>
      <c r="L459">
        <f t="shared" si="31"/>
        <v>-1.0471299867295366E-2</v>
      </c>
    </row>
    <row r="460" spans="1:12" x14ac:dyDescent="0.3">
      <c r="A460" s="5">
        <v>44883</v>
      </c>
      <c r="B460">
        <v>485</v>
      </c>
      <c r="C460">
        <f t="shared" si="28"/>
        <v>4.1152321451065794E-3</v>
      </c>
      <c r="E460">
        <v>34.25</v>
      </c>
      <c r="F460">
        <f t="shared" si="29"/>
        <v>-2.8129167721836188E-2</v>
      </c>
      <c r="H460">
        <v>466</v>
      </c>
      <c r="I460">
        <f t="shared" si="30"/>
        <v>-2.7190364570454626E-2</v>
      </c>
      <c r="K460">
        <v>23.75</v>
      </c>
      <c r="L460">
        <f t="shared" si="31"/>
        <v>-2.1074823395646983E-3</v>
      </c>
    </row>
    <row r="461" spans="1:12" x14ac:dyDescent="0.3">
      <c r="A461" s="5">
        <v>44886</v>
      </c>
      <c r="B461">
        <v>487</v>
      </c>
      <c r="C461">
        <f t="shared" si="28"/>
        <v>-1.0320009031989472E-2</v>
      </c>
      <c r="E461">
        <v>33.299999999999997</v>
      </c>
      <c r="F461">
        <f t="shared" si="29"/>
        <v>-1.3605652055778485E-2</v>
      </c>
      <c r="H461">
        <v>453.5</v>
      </c>
      <c r="I461">
        <f t="shared" si="30"/>
        <v>1.1019284861567347E-3</v>
      </c>
      <c r="K461">
        <v>23.7</v>
      </c>
      <c r="L461">
        <f t="shared" si="31"/>
        <v>2.1074823395647994E-3</v>
      </c>
    </row>
    <row r="462" spans="1:12" x14ac:dyDescent="0.3">
      <c r="A462" s="5">
        <v>44887</v>
      </c>
      <c r="B462">
        <v>482</v>
      </c>
      <c r="C462">
        <f t="shared" si="28"/>
        <v>1.8500013743920209E-2</v>
      </c>
      <c r="E462">
        <v>32.85</v>
      </c>
      <c r="F462">
        <f t="shared" si="29"/>
        <v>-6.106889208179562E-3</v>
      </c>
      <c r="H462">
        <v>454</v>
      </c>
      <c r="I462">
        <f t="shared" si="30"/>
        <v>8.7719860728370409E-3</v>
      </c>
      <c r="K462">
        <v>23.75</v>
      </c>
      <c r="L462">
        <f t="shared" si="31"/>
        <v>0</v>
      </c>
    </row>
    <row r="463" spans="1:12" x14ac:dyDescent="0.3">
      <c r="A463" s="5">
        <v>44888</v>
      </c>
      <c r="B463">
        <v>491</v>
      </c>
      <c r="C463">
        <f t="shared" si="28"/>
        <v>2.0345886977874567E-3</v>
      </c>
      <c r="E463">
        <v>32.65</v>
      </c>
      <c r="F463">
        <f t="shared" si="29"/>
        <v>1.5302221807677583E-3</v>
      </c>
      <c r="H463">
        <v>458</v>
      </c>
      <c r="I463">
        <f t="shared" si="30"/>
        <v>-1.9846296371930656E-2</v>
      </c>
      <c r="K463">
        <v>23.75</v>
      </c>
      <c r="L463">
        <f t="shared" si="31"/>
        <v>1.0471299867295437E-2</v>
      </c>
    </row>
    <row r="464" spans="1:12" x14ac:dyDescent="0.3">
      <c r="A464" s="5">
        <v>44889</v>
      </c>
      <c r="B464">
        <v>492</v>
      </c>
      <c r="C464">
        <f t="shared" si="28"/>
        <v>8.0972102326193028E-3</v>
      </c>
      <c r="E464">
        <v>32.700000000000003</v>
      </c>
      <c r="F464">
        <f t="shared" si="29"/>
        <v>1.5174798019235132E-2</v>
      </c>
      <c r="H464">
        <v>449</v>
      </c>
      <c r="I464">
        <f t="shared" si="30"/>
        <v>6.659292089976997E-3</v>
      </c>
      <c r="K464">
        <v>24</v>
      </c>
      <c r="L464">
        <f t="shared" si="31"/>
        <v>1.0362787035546658E-2</v>
      </c>
    </row>
    <row r="465" spans="1:12" x14ac:dyDescent="0.3">
      <c r="A465" s="5">
        <v>44890</v>
      </c>
      <c r="B465">
        <v>496</v>
      </c>
      <c r="C465">
        <f t="shared" si="28"/>
        <v>4.024150299725548E-3</v>
      </c>
      <c r="E465">
        <v>33.200000000000003</v>
      </c>
      <c r="F465">
        <f t="shared" si="29"/>
        <v>1.0486987495247851E-2</v>
      </c>
      <c r="H465">
        <v>452</v>
      </c>
      <c r="I465">
        <f t="shared" si="30"/>
        <v>-1.5607897665990942E-2</v>
      </c>
      <c r="K465">
        <v>24.25</v>
      </c>
      <c r="L465">
        <f t="shared" si="31"/>
        <v>-4.1322372849106059E-3</v>
      </c>
    </row>
    <row r="466" spans="1:12" x14ac:dyDescent="0.3">
      <c r="A466" s="5">
        <v>44893</v>
      </c>
      <c r="B466">
        <v>498</v>
      </c>
      <c r="C466">
        <f t="shared" si="28"/>
        <v>-3.5772848614305734E-2</v>
      </c>
      <c r="E466">
        <v>33.549999999999997</v>
      </c>
      <c r="F466">
        <f t="shared" si="29"/>
        <v>-1.6529301951210471E-2</v>
      </c>
      <c r="H466">
        <v>445</v>
      </c>
      <c r="I466">
        <f t="shared" si="30"/>
        <v>-1.6997576368571136E-2</v>
      </c>
      <c r="K466">
        <v>24.15</v>
      </c>
      <c r="L466">
        <f t="shared" si="31"/>
        <v>-2.0725396019723123E-3</v>
      </c>
    </row>
    <row r="467" spans="1:12" x14ac:dyDescent="0.3">
      <c r="A467" s="5">
        <v>44894</v>
      </c>
      <c r="B467">
        <v>480.5</v>
      </c>
      <c r="C467">
        <f t="shared" si="28"/>
        <v>1.3436894672242647E-2</v>
      </c>
      <c r="E467">
        <v>33</v>
      </c>
      <c r="F467">
        <f t="shared" si="29"/>
        <v>1.6529301951210506E-2</v>
      </c>
      <c r="H467">
        <v>437.5</v>
      </c>
      <c r="I467">
        <f t="shared" si="30"/>
        <v>1.1422045787769796E-3</v>
      </c>
      <c r="K467">
        <v>24.1</v>
      </c>
      <c r="L467">
        <f t="shared" si="31"/>
        <v>1.6461277054071931E-2</v>
      </c>
    </row>
    <row r="468" spans="1:12" x14ac:dyDescent="0.3">
      <c r="A468" s="5">
        <v>44895</v>
      </c>
      <c r="B468">
        <v>487</v>
      </c>
      <c r="C468">
        <f t="shared" si="28"/>
        <v>6.1412680220824288E-3</v>
      </c>
      <c r="E468">
        <v>33.549999999999997</v>
      </c>
      <c r="F468">
        <f t="shared" si="29"/>
        <v>1.0378150968713909E-2</v>
      </c>
      <c r="H468">
        <v>438</v>
      </c>
      <c r="I468">
        <f t="shared" si="30"/>
        <v>5.5508143709788023E-2</v>
      </c>
      <c r="K468">
        <v>24.5</v>
      </c>
      <c r="L468">
        <f t="shared" si="31"/>
        <v>1.2170535620255114E-2</v>
      </c>
    </row>
    <row r="469" spans="1:12" x14ac:dyDescent="0.3">
      <c r="A469" s="5">
        <v>44896</v>
      </c>
      <c r="B469">
        <v>490</v>
      </c>
      <c r="C469">
        <f t="shared" si="28"/>
        <v>1.7198198297220822E-2</v>
      </c>
      <c r="E469">
        <v>33.9</v>
      </c>
      <c r="F469">
        <f t="shared" si="29"/>
        <v>4.4150182091166933E-3</v>
      </c>
      <c r="H469">
        <v>463</v>
      </c>
      <c r="I469">
        <f t="shared" si="30"/>
        <v>2.13683344056988E-2</v>
      </c>
      <c r="K469">
        <v>24.8</v>
      </c>
      <c r="L469">
        <f t="shared" si="31"/>
        <v>-8.0972102326193618E-3</v>
      </c>
    </row>
    <row r="470" spans="1:12" x14ac:dyDescent="0.3">
      <c r="A470" s="5">
        <v>44897</v>
      </c>
      <c r="B470">
        <v>498.5</v>
      </c>
      <c r="C470">
        <f t="shared" si="28"/>
        <v>-1.210912878974945E-2</v>
      </c>
      <c r="E470">
        <v>34.049999999999997</v>
      </c>
      <c r="F470">
        <f t="shared" si="29"/>
        <v>-1.1816976504784542E-2</v>
      </c>
      <c r="H470">
        <v>473</v>
      </c>
      <c r="I470">
        <f t="shared" si="30"/>
        <v>3.4289073478632165E-2</v>
      </c>
      <c r="K470">
        <v>24.6</v>
      </c>
      <c r="L470">
        <f t="shared" si="31"/>
        <v>-1.8462062839735557E-2</v>
      </c>
    </row>
    <row r="471" spans="1:12" x14ac:dyDescent="0.3">
      <c r="A471" s="5">
        <v>44900</v>
      </c>
      <c r="B471">
        <v>492.5</v>
      </c>
      <c r="C471">
        <f t="shared" si="28"/>
        <v>-7.1319711372715899E-3</v>
      </c>
      <c r="E471">
        <v>33.65</v>
      </c>
      <c r="F471">
        <f t="shared" si="29"/>
        <v>1.4847812675794457E-3</v>
      </c>
      <c r="H471">
        <v>489.5</v>
      </c>
      <c r="I471">
        <f t="shared" si="30"/>
        <v>2.5215657721164166E-2</v>
      </c>
      <c r="K471">
        <v>24.15</v>
      </c>
      <c r="L471">
        <f t="shared" si="31"/>
        <v>4.1322372849105912E-3</v>
      </c>
    </row>
    <row r="472" spans="1:12" x14ac:dyDescent="0.3">
      <c r="A472" s="5">
        <v>44901</v>
      </c>
      <c r="B472">
        <v>489</v>
      </c>
      <c r="C472">
        <f t="shared" si="28"/>
        <v>-2.2751756983416069E-2</v>
      </c>
      <c r="E472">
        <v>33.700000000000003</v>
      </c>
      <c r="F472">
        <f t="shared" si="29"/>
        <v>-1.1940440371918087E-2</v>
      </c>
      <c r="H472">
        <v>502</v>
      </c>
      <c r="I472">
        <f t="shared" si="30"/>
        <v>-2.2155991897208595E-2</v>
      </c>
      <c r="K472">
        <v>24.25</v>
      </c>
      <c r="L472">
        <f t="shared" si="31"/>
        <v>-2.0639842208514825E-3</v>
      </c>
    </row>
    <row r="473" spans="1:12" x14ac:dyDescent="0.3">
      <c r="A473" s="5">
        <v>44902</v>
      </c>
      <c r="B473">
        <v>478</v>
      </c>
      <c r="C473">
        <f t="shared" si="28"/>
        <v>-6.2959284568148118E-3</v>
      </c>
      <c r="E473">
        <v>33.299999999999997</v>
      </c>
      <c r="F473">
        <f t="shared" si="29"/>
        <v>1.5003753752347139E-3</v>
      </c>
      <c r="H473">
        <v>491</v>
      </c>
      <c r="I473">
        <f t="shared" si="30"/>
        <v>-1.3326696463699701E-2</v>
      </c>
      <c r="K473">
        <v>24.2</v>
      </c>
      <c r="L473">
        <f t="shared" si="31"/>
        <v>8.2304991365154435E-3</v>
      </c>
    </row>
    <row r="474" spans="1:12" x14ac:dyDescent="0.3">
      <c r="A474" s="5">
        <v>44903</v>
      </c>
      <c r="B474">
        <v>475</v>
      </c>
      <c r="C474">
        <f t="shared" si="28"/>
        <v>-7.3957019611290246E-3</v>
      </c>
      <c r="E474">
        <v>33.35</v>
      </c>
      <c r="F474">
        <f t="shared" si="29"/>
        <v>-4.5078964391898173E-3</v>
      </c>
      <c r="H474">
        <v>484.5</v>
      </c>
      <c r="I474">
        <f t="shared" si="30"/>
        <v>-1.2461220437812002E-2</v>
      </c>
      <c r="K474">
        <v>24.4</v>
      </c>
      <c r="L474">
        <f t="shared" si="31"/>
        <v>1.0193768189543024E-2</v>
      </c>
    </row>
    <row r="475" spans="1:12" x14ac:dyDescent="0.3">
      <c r="A475" s="5">
        <v>44904</v>
      </c>
      <c r="B475">
        <v>471.5</v>
      </c>
      <c r="C475">
        <f t="shared" si="28"/>
        <v>2.0987129164668127E-2</v>
      </c>
      <c r="E475">
        <v>33.200000000000003</v>
      </c>
      <c r="F475">
        <f t="shared" si="29"/>
        <v>1.4947961435873148E-2</v>
      </c>
      <c r="H475">
        <v>478.5</v>
      </c>
      <c r="I475">
        <f t="shared" si="30"/>
        <v>1.0443865179062505E-3</v>
      </c>
      <c r="K475">
        <v>24.65</v>
      </c>
      <c r="L475">
        <f t="shared" si="31"/>
        <v>0</v>
      </c>
    </row>
    <row r="476" spans="1:12" x14ac:dyDescent="0.3">
      <c r="A476" s="5">
        <v>44907</v>
      </c>
      <c r="B476">
        <v>481.5</v>
      </c>
      <c r="C476">
        <f t="shared" si="28"/>
        <v>-1.3591427203539001E-2</v>
      </c>
      <c r="E476">
        <v>33.700000000000003</v>
      </c>
      <c r="F476">
        <f t="shared" si="29"/>
        <v>4.4411619999678359E-3</v>
      </c>
      <c r="H476">
        <v>479</v>
      </c>
      <c r="I476">
        <f t="shared" si="30"/>
        <v>1.3478690320464259E-2</v>
      </c>
      <c r="K476">
        <v>24.65</v>
      </c>
      <c r="L476">
        <f t="shared" si="31"/>
        <v>-4.0650462481694452E-3</v>
      </c>
    </row>
    <row r="477" spans="1:12" x14ac:dyDescent="0.3">
      <c r="A477" s="5">
        <v>44908</v>
      </c>
      <c r="B477">
        <v>475</v>
      </c>
      <c r="C477">
        <f t="shared" si="28"/>
        <v>-7.3957019611290246E-3</v>
      </c>
      <c r="E477">
        <v>33.85</v>
      </c>
      <c r="F477">
        <f t="shared" si="29"/>
        <v>-4.4411619999679365E-3</v>
      </c>
      <c r="H477">
        <v>485.5</v>
      </c>
      <c r="I477">
        <f t="shared" si="30"/>
        <v>-2.3971966036303125E-2</v>
      </c>
      <c r="K477">
        <v>24.55</v>
      </c>
      <c r="L477">
        <f t="shared" si="31"/>
        <v>-1.4359221077888876E-2</v>
      </c>
    </row>
    <row r="478" spans="1:12" x14ac:dyDescent="0.3">
      <c r="A478" s="5">
        <v>44909</v>
      </c>
      <c r="B478">
        <v>471.5</v>
      </c>
      <c r="C478">
        <f t="shared" si="28"/>
        <v>1.8908126336834946E-2</v>
      </c>
      <c r="E478">
        <v>33.700000000000003</v>
      </c>
      <c r="F478">
        <f t="shared" si="29"/>
        <v>-5.9523985272953847E-3</v>
      </c>
      <c r="H478">
        <v>474</v>
      </c>
      <c r="I478">
        <f t="shared" si="30"/>
        <v>2.5001302205417186E-2</v>
      </c>
      <c r="K478">
        <v>24.2</v>
      </c>
      <c r="L478">
        <f t="shared" si="31"/>
        <v>1.8424267326058286E-2</v>
      </c>
    </row>
    <row r="479" spans="1:12" x14ac:dyDescent="0.3">
      <c r="A479" s="5">
        <v>44910</v>
      </c>
      <c r="B479">
        <v>480.5</v>
      </c>
      <c r="C479">
        <f t="shared" si="28"/>
        <v>0</v>
      </c>
      <c r="E479">
        <v>33.5</v>
      </c>
      <c r="F479">
        <f t="shared" si="29"/>
        <v>1.4914245866698983E-3</v>
      </c>
      <c r="H479">
        <v>486</v>
      </c>
      <c r="I479">
        <f t="shared" si="30"/>
        <v>1.8349138668196617E-2</v>
      </c>
      <c r="K479">
        <v>24.65</v>
      </c>
      <c r="L479">
        <f t="shared" si="31"/>
        <v>-2.0304575503818402E-3</v>
      </c>
    </row>
    <row r="480" spans="1:12" x14ac:dyDescent="0.3">
      <c r="A480" s="5">
        <v>44911</v>
      </c>
      <c r="B480">
        <v>480.5</v>
      </c>
      <c r="C480">
        <f t="shared" si="28"/>
        <v>-1.9969134393929413E-2</v>
      </c>
      <c r="E480">
        <v>33.549999999999997</v>
      </c>
      <c r="F480">
        <f t="shared" si="29"/>
        <v>3.0816818645987943E-2</v>
      </c>
      <c r="H480">
        <v>495</v>
      </c>
      <c r="I480">
        <f t="shared" si="30"/>
        <v>-2.9730534158343085E-2</v>
      </c>
      <c r="K480">
        <v>24.6</v>
      </c>
      <c r="L480">
        <f t="shared" si="31"/>
        <v>-1.4329825554824968E-2</v>
      </c>
    </row>
    <row r="481" spans="1:12" x14ac:dyDescent="0.3">
      <c r="A481" s="5">
        <v>44914</v>
      </c>
      <c r="B481">
        <v>471</v>
      </c>
      <c r="C481">
        <f t="shared" si="28"/>
        <v>-9.600073729019231E-3</v>
      </c>
      <c r="E481">
        <v>34.6</v>
      </c>
      <c r="F481">
        <f t="shared" si="29"/>
        <v>-2.1914682705394605E-2</v>
      </c>
      <c r="H481">
        <v>480.5</v>
      </c>
      <c r="I481">
        <f t="shared" si="30"/>
        <v>-1.7848242824791801E-2</v>
      </c>
      <c r="K481">
        <v>24.25</v>
      </c>
      <c r="L481">
        <f t="shared" si="31"/>
        <v>2.0597329630105622E-3</v>
      </c>
    </row>
    <row r="482" spans="1:12" x14ac:dyDescent="0.3">
      <c r="A482" s="5">
        <v>44915</v>
      </c>
      <c r="B482">
        <v>466.5</v>
      </c>
      <c r="C482">
        <f t="shared" si="28"/>
        <v>-1.9481135571822541E-2</v>
      </c>
      <c r="E482">
        <v>33.85</v>
      </c>
      <c r="F482">
        <f t="shared" si="29"/>
        <v>-4.4411619999679365E-3</v>
      </c>
      <c r="H482">
        <v>472</v>
      </c>
      <c r="I482">
        <f t="shared" si="30"/>
        <v>-3.5583268885542328E-2</v>
      </c>
      <c r="K482">
        <v>24.3</v>
      </c>
      <c r="L482">
        <f t="shared" si="31"/>
        <v>-1.2422519998557209E-2</v>
      </c>
    </row>
    <row r="483" spans="1:12" x14ac:dyDescent="0.3">
      <c r="A483" s="5">
        <v>44916</v>
      </c>
      <c r="B483">
        <v>457.5</v>
      </c>
      <c r="C483">
        <f t="shared" si="28"/>
        <v>3.2733253449691085E-3</v>
      </c>
      <c r="E483">
        <v>33.700000000000003</v>
      </c>
      <c r="F483">
        <f t="shared" si="29"/>
        <v>1.0332195237205194E-2</v>
      </c>
      <c r="H483">
        <v>455.5</v>
      </c>
      <c r="I483">
        <f t="shared" si="30"/>
        <v>-2.1978030824795383E-3</v>
      </c>
      <c r="K483">
        <v>24</v>
      </c>
      <c r="L483">
        <f t="shared" si="31"/>
        <v>4.158010148663677E-3</v>
      </c>
    </row>
    <row r="484" spans="1:12" x14ac:dyDescent="0.3">
      <c r="A484" s="5">
        <v>44917</v>
      </c>
      <c r="B484">
        <v>459</v>
      </c>
      <c r="C484">
        <f t="shared" si="28"/>
        <v>1.9418085857101516E-2</v>
      </c>
      <c r="E484">
        <v>34.049999999999997</v>
      </c>
      <c r="F484">
        <f t="shared" si="29"/>
        <v>1.1678964864146294E-2</v>
      </c>
      <c r="H484">
        <v>454.5</v>
      </c>
      <c r="I484">
        <f t="shared" si="30"/>
        <v>2.6060106669865087E-2</v>
      </c>
      <c r="K484">
        <v>24.1</v>
      </c>
      <c r="L484">
        <f t="shared" si="31"/>
        <v>1.0320009031989449E-2</v>
      </c>
    </row>
    <row r="485" spans="1:12" x14ac:dyDescent="0.3">
      <c r="A485" s="5">
        <v>44918</v>
      </c>
      <c r="B485">
        <v>468</v>
      </c>
      <c r="C485">
        <f t="shared" si="28"/>
        <v>-2.8170876966696335E-2</v>
      </c>
      <c r="E485">
        <v>34.450000000000003</v>
      </c>
      <c r="F485">
        <f t="shared" si="29"/>
        <v>-1.1678964864146374E-2</v>
      </c>
      <c r="H485">
        <v>466.5</v>
      </c>
      <c r="I485">
        <f t="shared" si="30"/>
        <v>-1.4031530804257878E-2</v>
      </c>
      <c r="K485">
        <v>24.35</v>
      </c>
      <c r="L485">
        <f t="shared" si="31"/>
        <v>-1.0320009031989472E-2</v>
      </c>
    </row>
    <row r="486" spans="1:12" x14ac:dyDescent="0.3">
      <c r="A486" s="5">
        <v>44921</v>
      </c>
      <c r="B486">
        <v>455</v>
      </c>
      <c r="C486">
        <f t="shared" si="28"/>
        <v>3.2912810840727306E-3</v>
      </c>
      <c r="E486">
        <v>34.049999999999997</v>
      </c>
      <c r="F486">
        <f t="shared" si="29"/>
        <v>1.0226531783831374E-2</v>
      </c>
      <c r="H486">
        <v>460</v>
      </c>
      <c r="I486">
        <f t="shared" si="30"/>
        <v>5.4200674693391133E-3</v>
      </c>
      <c r="K486">
        <v>24.1</v>
      </c>
      <c r="L486">
        <f t="shared" si="31"/>
        <v>2.0725396019723751E-3</v>
      </c>
    </row>
    <row r="487" spans="1:12" x14ac:dyDescent="0.3">
      <c r="A487" s="5">
        <v>44922</v>
      </c>
      <c r="B487">
        <v>456.5</v>
      </c>
      <c r="C487">
        <f t="shared" si="28"/>
        <v>1.0946908591815748E-3</v>
      </c>
      <c r="E487">
        <v>34.4</v>
      </c>
      <c r="F487">
        <f t="shared" si="29"/>
        <v>-2.9112102074584415E-3</v>
      </c>
      <c r="H487">
        <v>462.5</v>
      </c>
      <c r="I487">
        <f t="shared" si="30"/>
        <v>4.3150013014132795E-3</v>
      </c>
      <c r="K487">
        <v>24.15</v>
      </c>
      <c r="L487">
        <f t="shared" si="31"/>
        <v>6.1919702479212007E-3</v>
      </c>
    </row>
    <row r="488" spans="1:12" x14ac:dyDescent="0.3">
      <c r="A488" s="5">
        <v>44923</v>
      </c>
      <c r="B488">
        <v>457</v>
      </c>
      <c r="C488">
        <f t="shared" si="28"/>
        <v>-1.3216051391526375E-2</v>
      </c>
      <c r="E488">
        <v>34.299999999999997</v>
      </c>
      <c r="F488">
        <f t="shared" si="29"/>
        <v>0</v>
      </c>
      <c r="H488">
        <v>464.5</v>
      </c>
      <c r="I488">
        <f t="shared" si="30"/>
        <v>-1.4092374139708217E-2</v>
      </c>
      <c r="K488">
        <v>24.3</v>
      </c>
      <c r="L488">
        <f t="shared" si="31"/>
        <v>-1.0341353794732595E-2</v>
      </c>
    </row>
    <row r="489" spans="1:12" x14ac:dyDescent="0.3">
      <c r="A489" s="5">
        <v>44924</v>
      </c>
      <c r="B489">
        <v>451</v>
      </c>
      <c r="C489">
        <f t="shared" si="28"/>
        <v>-1.11483874826143E-2</v>
      </c>
      <c r="E489">
        <v>34.299999999999997</v>
      </c>
      <c r="F489">
        <f t="shared" si="29"/>
        <v>-1.7647516813578002E-2</v>
      </c>
      <c r="H489">
        <v>458</v>
      </c>
      <c r="I489">
        <f t="shared" si="30"/>
        <v>-5.4734674141719312E-3</v>
      </c>
      <c r="K489">
        <v>24.05</v>
      </c>
      <c r="L489">
        <f t="shared" si="31"/>
        <v>2.0768439448390691E-3</v>
      </c>
    </row>
    <row r="490" spans="1:12" x14ac:dyDescent="0.3">
      <c r="A490" s="5">
        <v>44925</v>
      </c>
      <c r="B490">
        <v>446</v>
      </c>
      <c r="C490">
        <f t="shared" si="28"/>
        <v>5.5897294787868122E-3</v>
      </c>
      <c r="E490">
        <v>33.700000000000003</v>
      </c>
      <c r="F490">
        <f t="shared" si="29"/>
        <v>-1.4847812675793362E-3</v>
      </c>
      <c r="H490">
        <v>455.5</v>
      </c>
      <c r="I490">
        <f t="shared" si="30"/>
        <v>-9.9283771973346143E-3</v>
      </c>
      <c r="K490">
        <v>24.1</v>
      </c>
      <c r="L490">
        <f t="shared" si="31"/>
        <v>-2.0768439448391172E-3</v>
      </c>
    </row>
    <row r="491" spans="1:12" x14ac:dyDescent="0.3">
      <c r="A491" s="5">
        <v>44929</v>
      </c>
      <c r="B491">
        <v>448.5</v>
      </c>
      <c r="C491">
        <f t="shared" si="28"/>
        <v>9.9834439841832052E-3</v>
      </c>
      <c r="E491">
        <v>33.65</v>
      </c>
      <c r="F491">
        <f t="shared" si="29"/>
        <v>-4.4676172597160448E-3</v>
      </c>
      <c r="H491">
        <v>451</v>
      </c>
      <c r="I491">
        <f t="shared" si="30"/>
        <v>3.1644757214443479E-2</v>
      </c>
      <c r="K491">
        <v>24.05</v>
      </c>
      <c r="L491">
        <f t="shared" si="31"/>
        <v>-2.0811662038246232E-3</v>
      </c>
    </row>
    <row r="492" spans="1:12" x14ac:dyDescent="0.3">
      <c r="A492" s="5">
        <v>44930</v>
      </c>
      <c r="B492">
        <v>453</v>
      </c>
      <c r="C492">
        <f t="shared" si="28"/>
        <v>-7.7562715713590967E-3</v>
      </c>
      <c r="E492">
        <v>33.5</v>
      </c>
      <c r="F492">
        <f t="shared" si="29"/>
        <v>0</v>
      </c>
      <c r="H492">
        <v>465.5</v>
      </c>
      <c r="I492">
        <f t="shared" si="30"/>
        <v>-1.0746911297654092E-3</v>
      </c>
      <c r="K492">
        <v>24</v>
      </c>
      <c r="L492">
        <f t="shared" si="31"/>
        <v>-8.3682496705165792E-3</v>
      </c>
    </row>
    <row r="493" spans="1:12" x14ac:dyDescent="0.3">
      <c r="A493" s="5">
        <v>44931</v>
      </c>
      <c r="B493">
        <v>449.5</v>
      </c>
      <c r="C493">
        <f t="shared" si="28"/>
        <v>1.9824437784844565E-2</v>
      </c>
      <c r="E493">
        <v>33.5</v>
      </c>
      <c r="F493">
        <f t="shared" si="29"/>
        <v>2.7963558628646842E-2</v>
      </c>
      <c r="H493">
        <v>465</v>
      </c>
      <c r="I493">
        <f t="shared" si="30"/>
        <v>4.3141882144023383E-2</v>
      </c>
      <c r="K493">
        <v>23.8</v>
      </c>
      <c r="L493">
        <f t="shared" si="31"/>
        <v>8.3682496705165792E-3</v>
      </c>
    </row>
    <row r="494" spans="1:12" x14ac:dyDescent="0.3">
      <c r="A494" s="5">
        <v>44932</v>
      </c>
      <c r="B494">
        <v>458.5</v>
      </c>
      <c r="C494">
        <f t="shared" si="28"/>
        <v>0</v>
      </c>
      <c r="E494">
        <v>34.450000000000003</v>
      </c>
      <c r="F494">
        <f t="shared" si="29"/>
        <v>-5.822432751433365E-3</v>
      </c>
      <c r="H494">
        <v>485.5</v>
      </c>
      <c r="I494">
        <f t="shared" si="30"/>
        <v>2.1396638993547889E-2</v>
      </c>
      <c r="K494">
        <v>24</v>
      </c>
      <c r="L494">
        <f t="shared" si="31"/>
        <v>-2.0855064910213707E-3</v>
      </c>
    </row>
    <row r="495" spans="1:12" x14ac:dyDescent="0.3">
      <c r="A495" s="5">
        <v>44935</v>
      </c>
      <c r="B495">
        <v>458.5</v>
      </c>
      <c r="C495">
        <f t="shared" si="28"/>
        <v>4.7906978409241671E-2</v>
      </c>
      <c r="E495">
        <v>34.25</v>
      </c>
      <c r="F495">
        <f t="shared" si="29"/>
        <v>1.0167117355444242E-2</v>
      </c>
      <c r="H495">
        <v>496</v>
      </c>
      <c r="I495">
        <f t="shared" si="30"/>
        <v>5.6822335866696161E-2</v>
      </c>
      <c r="K495">
        <v>23.95</v>
      </c>
      <c r="L495">
        <f t="shared" si="31"/>
        <v>2.6778119081392885E-2</v>
      </c>
    </row>
    <row r="496" spans="1:12" x14ac:dyDescent="0.3">
      <c r="A496" s="5">
        <v>44936</v>
      </c>
      <c r="B496">
        <v>481</v>
      </c>
      <c r="C496">
        <f t="shared" si="28"/>
        <v>1.0341353794732531E-2</v>
      </c>
      <c r="E496">
        <v>34.6</v>
      </c>
      <c r="F496">
        <f t="shared" si="29"/>
        <v>0</v>
      </c>
      <c r="H496">
        <v>525</v>
      </c>
      <c r="I496">
        <f t="shared" si="30"/>
        <v>1.8868484304382736E-2</v>
      </c>
      <c r="K496">
        <v>24.6</v>
      </c>
      <c r="L496">
        <f t="shared" si="31"/>
        <v>-4.0733253876358982E-3</v>
      </c>
    </row>
    <row r="497" spans="1:12" x14ac:dyDescent="0.3">
      <c r="A497" s="5">
        <v>44937</v>
      </c>
      <c r="B497">
        <v>486</v>
      </c>
      <c r="C497">
        <f t="shared" si="28"/>
        <v>-3.0911925696728579E-3</v>
      </c>
      <c r="E497">
        <v>34.6</v>
      </c>
      <c r="F497">
        <f t="shared" si="29"/>
        <v>2.886004889135073E-3</v>
      </c>
      <c r="H497">
        <v>535</v>
      </c>
      <c r="I497">
        <f t="shared" si="30"/>
        <v>-1.3170463189745121E-2</v>
      </c>
      <c r="K497">
        <v>24.5</v>
      </c>
      <c r="L497">
        <f t="shared" si="31"/>
        <v>-1.2320484388040624E-2</v>
      </c>
    </row>
    <row r="498" spans="1:12" x14ac:dyDescent="0.3">
      <c r="A498" s="5">
        <v>44938</v>
      </c>
      <c r="B498">
        <v>484.5</v>
      </c>
      <c r="C498">
        <f t="shared" si="28"/>
        <v>4.119470295238804E-3</v>
      </c>
      <c r="E498">
        <v>34.700000000000003</v>
      </c>
      <c r="F498">
        <f t="shared" si="29"/>
        <v>1.997213318691517E-2</v>
      </c>
      <c r="H498">
        <v>528</v>
      </c>
      <c r="I498">
        <f t="shared" si="30"/>
        <v>-1.5267472130788421E-2</v>
      </c>
      <c r="K498">
        <v>24.2</v>
      </c>
      <c r="L498">
        <f t="shared" si="31"/>
        <v>-6.2176366108704501E-3</v>
      </c>
    </row>
    <row r="499" spans="1:12" x14ac:dyDescent="0.3">
      <c r="A499" s="5">
        <v>44939</v>
      </c>
      <c r="B499">
        <v>486.5</v>
      </c>
      <c r="C499">
        <f t="shared" si="28"/>
        <v>2.7371196796131977E-2</v>
      </c>
      <c r="E499">
        <v>35.4</v>
      </c>
      <c r="F499">
        <f t="shared" si="29"/>
        <v>2.096512846504487E-2</v>
      </c>
      <c r="H499">
        <v>520</v>
      </c>
      <c r="I499">
        <f t="shared" si="30"/>
        <v>-1.160554612030789E-2</v>
      </c>
      <c r="K499">
        <v>24.05</v>
      </c>
      <c r="L499">
        <f t="shared" si="31"/>
        <v>8.2816208317220176E-3</v>
      </c>
    </row>
    <row r="500" spans="1:12" x14ac:dyDescent="0.3">
      <c r="A500" s="5">
        <v>44942</v>
      </c>
      <c r="B500">
        <v>500</v>
      </c>
      <c r="C500">
        <f t="shared" si="28"/>
        <v>9.950330853168092E-3</v>
      </c>
      <c r="E500">
        <v>36.15</v>
      </c>
      <c r="F500">
        <f t="shared" si="29"/>
        <v>9.6353119836720923E-3</v>
      </c>
      <c r="H500">
        <v>514</v>
      </c>
      <c r="I500">
        <f t="shared" si="30"/>
        <v>-1.9474202843955666E-3</v>
      </c>
      <c r="K500">
        <v>24.25</v>
      </c>
      <c r="L500">
        <f t="shared" si="31"/>
        <v>8.2135985373887992E-3</v>
      </c>
    </row>
    <row r="501" spans="1:12" x14ac:dyDescent="0.3">
      <c r="A501" s="5">
        <v>44943</v>
      </c>
      <c r="B501">
        <v>505</v>
      </c>
      <c r="C501">
        <f t="shared" si="28"/>
        <v>-3.9682591756206222E-3</v>
      </c>
      <c r="E501">
        <v>36.5</v>
      </c>
      <c r="F501">
        <f t="shared" si="29"/>
        <v>-1.3793322132335873E-2</v>
      </c>
      <c r="H501">
        <v>513</v>
      </c>
      <c r="I501">
        <f t="shared" si="30"/>
        <v>1.1628037995119214E-2</v>
      </c>
      <c r="K501">
        <v>24.45</v>
      </c>
      <c r="L501">
        <f t="shared" si="31"/>
        <v>-1.2345835822299379E-2</v>
      </c>
    </row>
    <row r="502" spans="1:12" x14ac:dyDescent="0.3">
      <c r="A502" s="5">
        <v>44956</v>
      </c>
      <c r="B502">
        <v>503</v>
      </c>
      <c r="C502">
        <f t="shared" si="28"/>
        <v>7.6519149834196137E-2</v>
      </c>
      <c r="E502">
        <v>36</v>
      </c>
      <c r="F502">
        <f t="shared" si="29"/>
        <v>2.6046708938100904E-2</v>
      </c>
      <c r="H502">
        <v>519</v>
      </c>
      <c r="I502">
        <f t="shared" si="30"/>
        <v>2.4739606175755751E-2</v>
      </c>
      <c r="K502">
        <v>24.15</v>
      </c>
      <c r="L502">
        <f t="shared" si="31"/>
        <v>3.0583423372080185E-2</v>
      </c>
    </row>
    <row r="503" spans="1:12" x14ac:dyDescent="0.3">
      <c r="A503" s="5">
        <v>44957</v>
      </c>
      <c r="B503">
        <v>543</v>
      </c>
      <c r="C503">
        <f t="shared" si="28"/>
        <v>-3.9441732051296731E-2</v>
      </c>
      <c r="E503">
        <v>36.950000000000003</v>
      </c>
      <c r="F503">
        <f t="shared" si="29"/>
        <v>-1.9126266093527047E-2</v>
      </c>
      <c r="H503">
        <v>532</v>
      </c>
      <c r="I503">
        <f t="shared" si="30"/>
        <v>1.4925650216675792E-2</v>
      </c>
      <c r="K503">
        <v>24.9</v>
      </c>
      <c r="L503">
        <f t="shared" si="31"/>
        <v>-1.6194685919980606E-2</v>
      </c>
    </row>
    <row r="504" spans="1:12" x14ac:dyDescent="0.3">
      <c r="A504" s="5">
        <v>44958</v>
      </c>
      <c r="B504">
        <v>522</v>
      </c>
      <c r="C504">
        <f t="shared" si="28"/>
        <v>1.5209418663528708E-2</v>
      </c>
      <c r="E504">
        <v>36.25</v>
      </c>
      <c r="F504">
        <f t="shared" si="29"/>
        <v>1.3698844358161927E-2</v>
      </c>
      <c r="H504">
        <v>540</v>
      </c>
      <c r="I504">
        <f t="shared" si="30"/>
        <v>0</v>
      </c>
      <c r="K504">
        <v>24.5</v>
      </c>
      <c r="L504">
        <f t="shared" si="31"/>
        <v>6.1037829380176656E-3</v>
      </c>
    </row>
    <row r="505" spans="1:12" x14ac:dyDescent="0.3">
      <c r="A505" s="5">
        <v>44959</v>
      </c>
      <c r="B505">
        <v>530</v>
      </c>
      <c r="C505">
        <f t="shared" si="28"/>
        <v>1.8692133012152546E-2</v>
      </c>
      <c r="E505">
        <v>36.75</v>
      </c>
      <c r="F505">
        <f t="shared" si="29"/>
        <v>1.3596195160394302E-3</v>
      </c>
      <c r="H505">
        <v>540</v>
      </c>
      <c r="I505">
        <f t="shared" si="30"/>
        <v>1.8501392881613734E-3</v>
      </c>
      <c r="K505">
        <v>24.65</v>
      </c>
      <c r="L505">
        <f t="shared" si="31"/>
        <v>0</v>
      </c>
    </row>
    <row r="506" spans="1:12" x14ac:dyDescent="0.3">
      <c r="A506" s="5">
        <v>44960</v>
      </c>
      <c r="B506">
        <v>540</v>
      </c>
      <c r="C506">
        <f t="shared" si="28"/>
        <v>3.6968618813262026E-3</v>
      </c>
      <c r="E506">
        <v>36.799999999999997</v>
      </c>
      <c r="F506">
        <f t="shared" si="29"/>
        <v>-9.5563867202178802E-3</v>
      </c>
      <c r="H506">
        <v>541</v>
      </c>
      <c r="I506">
        <f t="shared" si="30"/>
        <v>-1.8501392881614773E-3</v>
      </c>
      <c r="K506">
        <v>24.65</v>
      </c>
      <c r="L506">
        <f t="shared" si="31"/>
        <v>2.0263431452324674E-3</v>
      </c>
    </row>
    <row r="507" spans="1:12" x14ac:dyDescent="0.3">
      <c r="A507" s="5">
        <v>44963</v>
      </c>
      <c r="B507">
        <v>542</v>
      </c>
      <c r="C507">
        <f t="shared" si="28"/>
        <v>-2.9964788701936394E-2</v>
      </c>
      <c r="E507">
        <v>36.450000000000003</v>
      </c>
      <c r="F507">
        <f t="shared" si="29"/>
        <v>-8.2645098498935355E-3</v>
      </c>
      <c r="H507">
        <v>540</v>
      </c>
      <c r="I507">
        <f t="shared" si="30"/>
        <v>-1.3047715392475519E-2</v>
      </c>
      <c r="K507">
        <v>24.7</v>
      </c>
      <c r="L507">
        <f t="shared" si="31"/>
        <v>-8.1301260832501755E-3</v>
      </c>
    </row>
    <row r="508" spans="1:12" x14ac:dyDescent="0.3">
      <c r="A508" s="5">
        <v>44964</v>
      </c>
      <c r="B508">
        <v>526</v>
      </c>
      <c r="C508">
        <f t="shared" si="28"/>
        <v>-5.7197486727869531E-3</v>
      </c>
      <c r="E508">
        <v>36.15</v>
      </c>
      <c r="F508">
        <f t="shared" si="29"/>
        <v>1.3736479727886757E-2</v>
      </c>
      <c r="H508">
        <v>533</v>
      </c>
      <c r="I508">
        <f t="shared" si="30"/>
        <v>-7.5329923075451478E-3</v>
      </c>
      <c r="K508">
        <v>24.5</v>
      </c>
      <c r="L508">
        <f t="shared" si="31"/>
        <v>-4.0899852515251661E-3</v>
      </c>
    </row>
    <row r="509" spans="1:12" x14ac:dyDescent="0.3">
      <c r="A509" s="5">
        <v>44965</v>
      </c>
      <c r="B509">
        <v>523</v>
      </c>
      <c r="C509">
        <f t="shared" si="28"/>
        <v>3.1987675493397101E-2</v>
      </c>
      <c r="E509">
        <v>36.65</v>
      </c>
      <c r="F509">
        <f t="shared" si="29"/>
        <v>2.7247973261852569E-3</v>
      </c>
      <c r="H509">
        <v>529</v>
      </c>
      <c r="I509">
        <f t="shared" si="30"/>
        <v>3.7735893836394877E-3</v>
      </c>
      <c r="K509">
        <v>24.4</v>
      </c>
      <c r="L509">
        <f t="shared" si="31"/>
        <v>4.0899852515250664E-3</v>
      </c>
    </row>
    <row r="510" spans="1:12" x14ac:dyDescent="0.3">
      <c r="A510" s="5">
        <v>44966</v>
      </c>
      <c r="B510">
        <v>540</v>
      </c>
      <c r="C510">
        <f t="shared" si="28"/>
        <v>0</v>
      </c>
      <c r="E510">
        <v>36.75</v>
      </c>
      <c r="F510">
        <f t="shared" si="29"/>
        <v>-4.0899852515250551E-3</v>
      </c>
      <c r="H510">
        <v>531</v>
      </c>
      <c r="I510">
        <f t="shared" si="30"/>
        <v>-3.8392431038234344E-2</v>
      </c>
      <c r="K510">
        <v>24.5</v>
      </c>
      <c r="L510">
        <f t="shared" si="31"/>
        <v>4.0733253876358688E-3</v>
      </c>
    </row>
    <row r="511" spans="1:12" x14ac:dyDescent="0.3">
      <c r="A511" s="5">
        <v>44967</v>
      </c>
      <c r="B511">
        <v>540</v>
      </c>
      <c r="C511">
        <f t="shared" si="28"/>
        <v>9.2166551049240476E-3</v>
      </c>
      <c r="E511">
        <v>36.6</v>
      </c>
      <c r="F511">
        <f t="shared" si="29"/>
        <v>6.8073782280251077E-3</v>
      </c>
      <c r="H511">
        <v>511</v>
      </c>
      <c r="I511">
        <f t="shared" si="30"/>
        <v>9.737175277858244E-3</v>
      </c>
      <c r="K511">
        <v>24.6</v>
      </c>
      <c r="L511">
        <f t="shared" si="31"/>
        <v>4.0568006956142478E-3</v>
      </c>
    </row>
    <row r="512" spans="1:12" x14ac:dyDescent="0.3">
      <c r="A512" s="5">
        <v>44970</v>
      </c>
      <c r="B512">
        <v>545</v>
      </c>
      <c r="C512">
        <f t="shared" si="28"/>
        <v>-7.366515816762554E-3</v>
      </c>
      <c r="E512">
        <v>36.85</v>
      </c>
      <c r="F512">
        <f t="shared" si="29"/>
        <v>4.0622940088787052E-3</v>
      </c>
      <c r="H512">
        <v>516</v>
      </c>
      <c r="I512">
        <f t="shared" si="30"/>
        <v>0</v>
      </c>
      <c r="K512">
        <v>24.7</v>
      </c>
      <c r="L512">
        <f t="shared" si="31"/>
        <v>2.0040750883446191E-2</v>
      </c>
    </row>
    <row r="513" spans="1:12" x14ac:dyDescent="0.3">
      <c r="A513" s="5">
        <v>44971</v>
      </c>
      <c r="B513">
        <v>541</v>
      </c>
      <c r="C513">
        <f t="shared" si="28"/>
        <v>7.3665158167626459E-3</v>
      </c>
      <c r="E513">
        <v>37</v>
      </c>
      <c r="F513">
        <f t="shared" si="29"/>
        <v>6.7340321813441194E-3</v>
      </c>
      <c r="H513">
        <v>516</v>
      </c>
      <c r="I513">
        <f t="shared" si="30"/>
        <v>4.5462374076757413E-2</v>
      </c>
      <c r="K513">
        <v>25.2</v>
      </c>
      <c r="L513">
        <f t="shared" si="31"/>
        <v>1.9821612039912025E-3</v>
      </c>
    </row>
    <row r="514" spans="1:12" x14ac:dyDescent="0.3">
      <c r="A514" s="5">
        <v>44972</v>
      </c>
      <c r="B514">
        <v>545</v>
      </c>
      <c r="C514">
        <f t="shared" si="28"/>
        <v>-3.7387532071620329E-2</v>
      </c>
      <c r="E514">
        <v>37.25</v>
      </c>
      <c r="F514">
        <f t="shared" si="29"/>
        <v>8.021433384575085E-3</v>
      </c>
      <c r="H514">
        <v>540</v>
      </c>
      <c r="I514">
        <f t="shared" si="30"/>
        <v>9.2166551049240476E-3</v>
      </c>
      <c r="K514">
        <v>25.25</v>
      </c>
      <c r="L514">
        <f t="shared" si="31"/>
        <v>-7.9523281904950345E-3</v>
      </c>
    </row>
    <row r="515" spans="1:12" x14ac:dyDescent="0.3">
      <c r="A515" s="5">
        <v>44973</v>
      </c>
      <c r="B515">
        <v>525</v>
      </c>
      <c r="C515">
        <f t="shared" ref="C515:C520" si="32">LN(B516/B515)</f>
        <v>5.6980211146377959E-3</v>
      </c>
      <c r="E515">
        <v>37.549999999999997</v>
      </c>
      <c r="F515">
        <f t="shared" ref="F515:F520" si="33">LN(E516/E515)</f>
        <v>-1.3324452337784896E-3</v>
      </c>
      <c r="H515">
        <v>545</v>
      </c>
      <c r="I515">
        <f t="shared" ref="I515:I520" si="34">LN(H516/H515)</f>
        <v>5.3584246134106263E-2</v>
      </c>
      <c r="K515">
        <v>25.05</v>
      </c>
      <c r="L515">
        <f t="shared" ref="L515:L520" si="35">LN(K516/K515)</f>
        <v>1.9940186068644495E-3</v>
      </c>
    </row>
    <row r="516" spans="1:12" x14ac:dyDescent="0.3">
      <c r="A516" s="5">
        <v>44974</v>
      </c>
      <c r="B516">
        <v>528</v>
      </c>
      <c r="C516">
        <f t="shared" si="32"/>
        <v>-1.9121041446778397E-2</v>
      </c>
      <c r="E516">
        <v>37.5</v>
      </c>
      <c r="F516">
        <f t="shared" si="33"/>
        <v>1.3245226750020723E-2</v>
      </c>
      <c r="H516">
        <v>575</v>
      </c>
      <c r="I516">
        <f t="shared" si="34"/>
        <v>-1.0489606671019547E-2</v>
      </c>
      <c r="K516">
        <v>25.1</v>
      </c>
      <c r="L516">
        <f t="shared" si="35"/>
        <v>1.1881327886752686E-2</v>
      </c>
    </row>
    <row r="517" spans="1:12" x14ac:dyDescent="0.3">
      <c r="A517" s="5">
        <v>44977</v>
      </c>
      <c r="B517">
        <v>518</v>
      </c>
      <c r="C517">
        <f t="shared" si="32"/>
        <v>-1.9323677510539241E-3</v>
      </c>
      <c r="E517">
        <v>38</v>
      </c>
      <c r="F517">
        <f t="shared" si="33"/>
        <v>6.5574005461590396E-3</v>
      </c>
      <c r="H517">
        <v>569</v>
      </c>
      <c r="I517">
        <f t="shared" si="34"/>
        <v>-1.4159528603634616E-2</v>
      </c>
      <c r="K517">
        <v>25.4</v>
      </c>
      <c r="L517">
        <f t="shared" si="35"/>
        <v>2.3347363996991107E-2</v>
      </c>
    </row>
    <row r="518" spans="1:12" x14ac:dyDescent="0.3">
      <c r="A518" s="5">
        <v>44978</v>
      </c>
      <c r="B518">
        <v>517</v>
      </c>
      <c r="C518">
        <f t="shared" si="32"/>
        <v>-1.9361090268664404E-3</v>
      </c>
      <c r="E518">
        <v>38.25</v>
      </c>
      <c r="F518">
        <f t="shared" si="33"/>
        <v>2.6109675407203397E-3</v>
      </c>
      <c r="H518">
        <v>561</v>
      </c>
      <c r="I518">
        <f t="shared" si="34"/>
        <v>-1.7841217935014426E-3</v>
      </c>
      <c r="K518">
        <v>26</v>
      </c>
      <c r="L518">
        <f t="shared" si="35"/>
        <v>-4.9271049006782794E-2</v>
      </c>
    </row>
    <row r="519" spans="1:12" x14ac:dyDescent="0.3">
      <c r="A519" s="5">
        <v>44979</v>
      </c>
      <c r="B519">
        <v>516</v>
      </c>
      <c r="C519">
        <f t="shared" si="32"/>
        <v>-1.7595761890379601E-2</v>
      </c>
      <c r="E519">
        <v>38.35</v>
      </c>
      <c r="F519">
        <f t="shared" si="33"/>
        <v>-7.8534435055705107E-3</v>
      </c>
      <c r="H519">
        <v>560</v>
      </c>
      <c r="I519">
        <f t="shared" si="34"/>
        <v>-3.4517504882713386E-2</v>
      </c>
      <c r="K519">
        <v>24.75</v>
      </c>
      <c r="L519">
        <f t="shared" si="35"/>
        <v>6.0423144559626617E-3</v>
      </c>
    </row>
    <row r="520" spans="1:12" x14ac:dyDescent="0.3">
      <c r="A520" s="5">
        <v>44980</v>
      </c>
      <c r="B520">
        <v>507</v>
      </c>
      <c r="C520">
        <f t="shared" si="32"/>
        <v>2.1464238668300002E-2</v>
      </c>
      <c r="E520">
        <v>38.049999999999997</v>
      </c>
      <c r="F520">
        <f t="shared" si="33"/>
        <v>3.7399587599381376E-2</v>
      </c>
      <c r="H520">
        <v>541</v>
      </c>
      <c r="I520">
        <f t="shared" si="34"/>
        <v>3.6900410874539631E-3</v>
      </c>
      <c r="K520">
        <v>24.9</v>
      </c>
      <c r="L520">
        <f t="shared" si="35"/>
        <v>2.006018726865766E-3</v>
      </c>
    </row>
    <row r="521" spans="1:12" x14ac:dyDescent="0.3">
      <c r="A521" s="5">
        <v>44981</v>
      </c>
      <c r="B521">
        <v>518</v>
      </c>
      <c r="E521">
        <v>39.5</v>
      </c>
      <c r="H521">
        <v>543</v>
      </c>
      <c r="K521">
        <v>24.95</v>
      </c>
    </row>
  </sheetData>
  <phoneticPr fontId="1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1"/>
  <sheetViews>
    <sheetView workbookViewId="0">
      <selection activeCell="H20" sqref="H20"/>
    </sheetView>
  </sheetViews>
  <sheetFormatPr defaultRowHeight="16.2" x14ac:dyDescent="0.3"/>
  <cols>
    <col min="1" max="2" width="14" customWidth="1"/>
    <col min="8" max="8" width="14.44140625" customWidth="1"/>
    <col min="9" max="9" width="17" customWidth="1"/>
    <col min="10" max="13" width="10.109375" bestFit="1" customWidth="1"/>
    <col min="16" max="16" width="11.21875" customWidth="1"/>
    <col min="17" max="17" width="11.109375" customWidth="1"/>
    <col min="18" max="18" width="11.88671875" customWidth="1"/>
    <col min="19" max="19" width="9.33203125" customWidth="1"/>
  </cols>
  <sheetData>
    <row r="1" spans="1:13" x14ac:dyDescent="0.3">
      <c r="A1" t="s">
        <v>56</v>
      </c>
      <c r="B1" t="s">
        <v>56</v>
      </c>
      <c r="C1" t="s">
        <v>69</v>
      </c>
      <c r="D1" t="s">
        <v>65</v>
      </c>
      <c r="E1" t="s">
        <v>63</v>
      </c>
      <c r="F1" t="s">
        <v>67</v>
      </c>
      <c r="I1" t="s">
        <v>69</v>
      </c>
      <c r="J1" t="s">
        <v>65</v>
      </c>
      <c r="K1" t="s">
        <v>63</v>
      </c>
      <c r="L1" t="s">
        <v>67</v>
      </c>
    </row>
    <row r="2" spans="1:13" x14ac:dyDescent="0.3">
      <c r="A2" s="5">
        <v>44200</v>
      </c>
      <c r="B2" s="5">
        <v>44200</v>
      </c>
      <c r="C2">
        <v>1.1131840368844199E-2</v>
      </c>
      <c r="D2">
        <v>-2.3174981403625899E-3</v>
      </c>
      <c r="E2">
        <v>1.5267472130788381E-2</v>
      </c>
      <c r="F2">
        <v>-1.9743343037176295E-3</v>
      </c>
      <c r="H2" s="16" t="s">
        <v>87</v>
      </c>
      <c r="I2" s="18">
        <f>AVERAGE(C2:C521)</f>
        <v>-9.1854943975188766E-5</v>
      </c>
      <c r="J2" s="19">
        <f>AVERAGE(D2:D521)</f>
        <v>-1.8930783233317685E-4</v>
      </c>
      <c r="K2" s="19">
        <f t="shared" ref="K2:L2" si="0">AVERAGE(E2:E521)</f>
        <v>6.5441824204447163E-5</v>
      </c>
      <c r="L2" s="19">
        <f t="shared" si="0"/>
        <v>-3.0586361230127802E-5</v>
      </c>
    </row>
    <row r="3" spans="1:13" x14ac:dyDescent="0.3">
      <c r="A3" s="5">
        <v>44201</v>
      </c>
      <c r="B3" s="5">
        <v>44201</v>
      </c>
      <c r="C3">
        <v>1.2832440069884359E-2</v>
      </c>
      <c r="D3">
        <v>-3.486348679437663E-3</v>
      </c>
      <c r="E3">
        <v>-2.8820438535491971E-2</v>
      </c>
      <c r="F3">
        <v>-3.9604012160970167E-3</v>
      </c>
      <c r="H3" t="s">
        <v>82</v>
      </c>
      <c r="I3" s="11">
        <f>I2*521/2.17</f>
        <v>-2.2053652447499239E-2</v>
      </c>
      <c r="J3" s="11">
        <f t="shared" ref="J3:L3" si="1">J2*521/2.17</f>
        <v>-4.5451327486444766E-2</v>
      </c>
      <c r="K3" s="11">
        <f t="shared" si="1"/>
        <v>1.5712069313602292E-2</v>
      </c>
      <c r="L3" s="11">
        <f t="shared" si="1"/>
        <v>-7.3435457146988877E-3</v>
      </c>
    </row>
    <row r="4" spans="1:13" x14ac:dyDescent="0.3">
      <c r="A4" s="5">
        <v>44202</v>
      </c>
      <c r="B4" s="5">
        <v>44202</v>
      </c>
      <c r="C4">
        <v>2.8727289636910271E-2</v>
      </c>
      <c r="D4">
        <v>-2.3310033864755897E-3</v>
      </c>
      <c r="E4">
        <v>3.0712586687529846E-2</v>
      </c>
      <c r="F4">
        <v>0</v>
      </c>
      <c r="H4" t="s">
        <v>83</v>
      </c>
      <c r="I4" s="11">
        <f>_xlfn.STDEV.S(C2:C521)</f>
        <v>1.8141240888582651E-2</v>
      </c>
      <c r="J4" s="11">
        <f t="shared" ref="J4:L4" si="2">_xlfn.STDEV.S(D2:D521)</f>
        <v>1.3445520388752684E-2</v>
      </c>
      <c r="K4" s="11">
        <f t="shared" si="2"/>
        <v>2.8657665372709789E-2</v>
      </c>
      <c r="L4" s="11">
        <f t="shared" si="2"/>
        <v>1.1737874352637897E-2</v>
      </c>
    </row>
    <row r="5" spans="1:13" x14ac:dyDescent="0.3">
      <c r="A5" s="5">
        <v>44203</v>
      </c>
      <c r="B5" s="5">
        <v>44203</v>
      </c>
      <c r="C5">
        <v>2.6202372394024117E-2</v>
      </c>
      <c r="D5">
        <v>2.3310033864756084E-3</v>
      </c>
      <c r="E5">
        <v>7.8150559521498617E-2</v>
      </c>
      <c r="F5">
        <v>1.1834457647002798E-2</v>
      </c>
      <c r="H5" t="s">
        <v>84</v>
      </c>
      <c r="I5" s="8">
        <f>SQRT(521)*I4</f>
        <v>0.41408152280598171</v>
      </c>
      <c r="J5" s="8">
        <f t="shared" ref="J5:L5" si="3">SQRT(521)*J4</f>
        <v>0.30689970943484729</v>
      </c>
      <c r="K5" s="8">
        <f t="shared" si="3"/>
        <v>0.65412337504785989</v>
      </c>
      <c r="L5" s="8">
        <f t="shared" si="3"/>
        <v>0.26792196389964346</v>
      </c>
    </row>
    <row r="6" spans="1:13" x14ac:dyDescent="0.3">
      <c r="A6" s="5">
        <v>44204</v>
      </c>
      <c r="B6" s="5">
        <v>44204</v>
      </c>
      <c r="C6">
        <v>6.8728792877620504E-3</v>
      </c>
      <c r="D6">
        <v>3.4863486794377376E-3</v>
      </c>
      <c r="E6">
        <v>3.4367643504207818E-2</v>
      </c>
      <c r="F6">
        <v>0</v>
      </c>
      <c r="I6" s="11"/>
      <c r="J6" s="11"/>
      <c r="K6" s="11"/>
      <c r="L6" s="11"/>
    </row>
    <row r="7" spans="1:13" ht="16.8" thickBot="1" x14ac:dyDescent="0.35">
      <c r="A7" s="5">
        <v>44207</v>
      </c>
      <c r="B7" s="5">
        <v>44207</v>
      </c>
      <c r="C7">
        <v>1.1915034577871244E-2</v>
      </c>
      <c r="D7">
        <v>-9.3240768751231776E-3</v>
      </c>
      <c r="E7">
        <v>-2.9136594086655254E-2</v>
      </c>
      <c r="F7">
        <v>-7.874056430905883E-3</v>
      </c>
    </row>
    <row r="8" spans="1:13" x14ac:dyDescent="0.3">
      <c r="A8" s="5">
        <v>44208</v>
      </c>
      <c r="B8" s="5">
        <v>44208</v>
      </c>
      <c r="C8">
        <v>2.341244062474326E-2</v>
      </c>
      <c r="D8">
        <v>0</v>
      </c>
      <c r="E8">
        <v>4.9204157137464566E-2</v>
      </c>
      <c r="F8">
        <v>0</v>
      </c>
      <c r="H8" t="s">
        <v>78</v>
      </c>
      <c r="I8" s="2" t="s">
        <v>79</v>
      </c>
      <c r="J8" s="2" t="s">
        <v>69</v>
      </c>
      <c r="K8" s="2" t="s">
        <v>65</v>
      </c>
      <c r="L8" s="2" t="s">
        <v>63</v>
      </c>
      <c r="M8" s="2" t="s">
        <v>67</v>
      </c>
    </row>
    <row r="9" spans="1:13" x14ac:dyDescent="0.3">
      <c r="A9" s="5">
        <v>44209</v>
      </c>
      <c r="B9" s="5">
        <v>44209</v>
      </c>
      <c r="C9">
        <v>-2.1721823146835798E-2</v>
      </c>
      <c r="D9">
        <v>-3.5190652151958434E-3</v>
      </c>
      <c r="E9">
        <v>6.6006840313520927E-3</v>
      </c>
      <c r="F9">
        <v>-3.9604012160970167E-3</v>
      </c>
      <c r="I9" t="s">
        <v>69</v>
      </c>
      <c r="J9" s="12">
        <f>VARP('報酬率&amp;標準差&amp;COV'!$C$2:$C$521)</f>
        <v>3.2847172747570315E-4</v>
      </c>
      <c r="K9" s="12"/>
      <c r="L9" s="12"/>
      <c r="M9" s="12"/>
    </row>
    <row r="10" spans="1:13" x14ac:dyDescent="0.3">
      <c r="A10" s="5">
        <v>44210</v>
      </c>
      <c r="B10" s="5">
        <v>44210</v>
      </c>
      <c r="C10">
        <v>1.5088299651201826E-2</v>
      </c>
      <c r="D10">
        <v>-1.4201422106167851E-2</v>
      </c>
      <c r="E10">
        <v>-9.9174366573459155E-3</v>
      </c>
      <c r="F10">
        <v>-7.9681696491768449E-3</v>
      </c>
      <c r="I10" t="s">
        <v>65</v>
      </c>
      <c r="J10" s="12">
        <v>6.2266740025168358E-5</v>
      </c>
      <c r="K10" s="12">
        <f>VARP('報酬率&amp;標準差&amp;COV'!$D$2:$D$521)</f>
        <v>1.8043436079643265E-4</v>
      </c>
      <c r="L10" s="12"/>
      <c r="M10" s="12"/>
    </row>
    <row r="11" spans="1:13" x14ac:dyDescent="0.3">
      <c r="A11" s="5">
        <v>44211</v>
      </c>
      <c r="B11" s="5">
        <v>44211</v>
      </c>
      <c r="C11">
        <v>9.9338565242906747E-3</v>
      </c>
      <c r="D11">
        <v>-8.3782656459975777E-3</v>
      </c>
      <c r="E11">
        <v>0</v>
      </c>
      <c r="F11">
        <v>-4.0080213975388218E-3</v>
      </c>
      <c r="I11" t="s">
        <v>63</v>
      </c>
      <c r="J11" s="12">
        <v>2.6988906898008335E-4</v>
      </c>
      <c r="K11" s="12">
        <v>7.7391622730396361E-5</v>
      </c>
      <c r="L11" s="12">
        <f>VARP('報酬率&amp;標準差&amp;COV'!$E$2:$E$521)</f>
        <v>8.1968243502841289E-4</v>
      </c>
      <c r="M11" s="12"/>
    </row>
    <row r="12" spans="1:13" ht="16.8" thickBot="1" x14ac:dyDescent="0.35">
      <c r="A12" s="5">
        <v>44214</v>
      </c>
      <c r="B12" s="5">
        <v>44214</v>
      </c>
      <c r="C12">
        <v>3.2417749573422534E-2</v>
      </c>
      <c r="D12">
        <v>3.5992840296468214E-3</v>
      </c>
      <c r="E12">
        <v>9.9174366573459242E-3</v>
      </c>
      <c r="F12">
        <v>0</v>
      </c>
      <c r="I12" s="1" t="s">
        <v>67</v>
      </c>
      <c r="J12" s="13">
        <v>8.3934059180888041E-5</v>
      </c>
      <c r="K12" s="13">
        <v>4.1699635102576136E-5</v>
      </c>
      <c r="L12" s="13">
        <v>8.2085140358639354E-5</v>
      </c>
      <c r="M12" s="13">
        <f>VARP('報酬率&amp;標準差&amp;COV'!$F$2:$F$521)</f>
        <v>1.3751273721385624E-4</v>
      </c>
    </row>
    <row r="13" spans="1:13" ht="16.8" thickBot="1" x14ac:dyDescent="0.35">
      <c r="A13" s="5">
        <v>44215</v>
      </c>
      <c r="B13" s="5">
        <v>44215</v>
      </c>
      <c r="C13">
        <v>3.1399753867979885E-2</v>
      </c>
      <c r="D13">
        <v>-1.9347640997786009E-2</v>
      </c>
      <c r="E13">
        <v>-2.3295562603522068E-2</v>
      </c>
      <c r="F13">
        <v>-1.4155949230132298E-2</v>
      </c>
      <c r="J13" s="12"/>
      <c r="K13" s="12"/>
      <c r="L13" s="12"/>
      <c r="M13" s="12"/>
    </row>
    <row r="14" spans="1:13" x14ac:dyDescent="0.3">
      <c r="A14" s="5">
        <v>44216</v>
      </c>
      <c r="B14" s="5">
        <v>44216</v>
      </c>
      <c r="C14">
        <v>3.9399035143827275E-2</v>
      </c>
      <c r="D14">
        <v>-3.6697288889625131E-3</v>
      </c>
      <c r="E14">
        <v>2.3295562603522082E-2</v>
      </c>
      <c r="F14">
        <v>-2.0387366898483171E-3</v>
      </c>
      <c r="I14" t="s">
        <v>81</v>
      </c>
      <c r="J14" s="2" t="s">
        <v>69</v>
      </c>
      <c r="K14" s="2" t="s">
        <v>65</v>
      </c>
      <c r="L14" s="2" t="s">
        <v>63</v>
      </c>
      <c r="M14" s="2" t="s">
        <v>67</v>
      </c>
    </row>
    <row r="15" spans="1:13" ht="16.8" thickBot="1" x14ac:dyDescent="0.35">
      <c r="A15" s="5">
        <v>44217</v>
      </c>
      <c r="B15" s="5">
        <v>44217</v>
      </c>
      <c r="C15">
        <v>-3.6312612940637791E-2</v>
      </c>
      <c r="D15">
        <v>-4.9140148024289293E-3</v>
      </c>
      <c r="E15">
        <v>0</v>
      </c>
      <c r="F15">
        <v>-8.196767204178515E-3</v>
      </c>
      <c r="J15" s="14">
        <f>J9^0.5</f>
        <v>1.8123788993356305E-2</v>
      </c>
      <c r="K15" s="14">
        <f>K10^0.5</f>
        <v>1.343258578221009E-2</v>
      </c>
      <c r="L15" s="14">
        <f>L11^0.5</f>
        <v>2.8630096664671128E-2</v>
      </c>
      <c r="M15" s="14">
        <f>M12^0.5</f>
        <v>1.1726582503605056E-2</v>
      </c>
    </row>
    <row r="16" spans="1:13" x14ac:dyDescent="0.3">
      <c r="A16" s="5">
        <v>44218</v>
      </c>
      <c r="B16" s="5">
        <v>44218</v>
      </c>
      <c r="C16">
        <v>-2.4962294559913834E-2</v>
      </c>
      <c r="D16">
        <v>7.3619964410690398E-3</v>
      </c>
      <c r="E16">
        <v>2.9175489133931472E-2</v>
      </c>
      <c r="F16">
        <v>-2.059732963010616E-3</v>
      </c>
      <c r="I16" s="2" t="s">
        <v>80</v>
      </c>
      <c r="J16" s="2" t="s">
        <v>69</v>
      </c>
      <c r="K16" s="2" t="s">
        <v>65</v>
      </c>
      <c r="L16" s="2" t="s">
        <v>63</v>
      </c>
      <c r="M16" s="2" t="s">
        <v>67</v>
      </c>
    </row>
    <row r="17" spans="1:13" x14ac:dyDescent="0.3">
      <c r="A17" s="5">
        <v>44221</v>
      </c>
      <c r="B17" s="5">
        <v>44221</v>
      </c>
      <c r="C17">
        <v>-2.5601398238788337E-2</v>
      </c>
      <c r="D17">
        <v>-1.353866833279818E-2</v>
      </c>
      <c r="E17">
        <v>-4.7433257707496429E-2</v>
      </c>
      <c r="F17">
        <v>-6.2047768868828696E-3</v>
      </c>
      <c r="I17" t="s">
        <v>69</v>
      </c>
      <c r="J17">
        <v>1</v>
      </c>
    </row>
    <row r="18" spans="1:13" x14ac:dyDescent="0.3">
      <c r="A18" s="5">
        <v>44222</v>
      </c>
      <c r="B18" s="5">
        <v>44222</v>
      </c>
      <c r="C18">
        <v>-3.2467560988699812E-3</v>
      </c>
      <c r="D18">
        <v>0</v>
      </c>
      <c r="E18">
        <v>0</v>
      </c>
      <c r="F18">
        <v>4.1407926660313871E-3</v>
      </c>
      <c r="I18" t="s">
        <v>65</v>
      </c>
      <c r="J18">
        <v>0.25576876641960539</v>
      </c>
      <c r="K18">
        <v>1</v>
      </c>
    </row>
    <row r="19" spans="1:13" x14ac:dyDescent="0.3">
      <c r="A19" s="5">
        <v>44223</v>
      </c>
      <c r="B19" s="5">
        <v>44223</v>
      </c>
      <c r="C19">
        <v>-2.3027333271310235E-2</v>
      </c>
      <c r="D19">
        <v>-2.4813908513855094E-3</v>
      </c>
      <c r="E19">
        <v>-3.4074846884502526E-2</v>
      </c>
      <c r="F19">
        <v>-8.2988028146950658E-3</v>
      </c>
      <c r="I19" t="s">
        <v>63</v>
      </c>
      <c r="J19">
        <v>0.52013189213286437</v>
      </c>
      <c r="K19">
        <v>0.20123870591509455</v>
      </c>
      <c r="L19">
        <v>1</v>
      </c>
    </row>
    <row r="20" spans="1:13" ht="16.8" thickBot="1" x14ac:dyDescent="0.35">
      <c r="A20" s="5">
        <v>44224</v>
      </c>
      <c r="B20" s="5">
        <v>44224</v>
      </c>
      <c r="C20">
        <v>-1.6778917129109366E-2</v>
      </c>
      <c r="D20">
        <v>-2.4875634718017465E-3</v>
      </c>
      <c r="E20">
        <v>-5.2128701885330994E-3</v>
      </c>
      <c r="F20">
        <v>-1.6807118316381174E-2</v>
      </c>
      <c r="I20" s="1" t="s">
        <v>67</v>
      </c>
      <c r="J20" s="1">
        <v>0.39492785470161779</v>
      </c>
      <c r="K20" s="1">
        <v>0.2647287862764573</v>
      </c>
      <c r="L20" s="1">
        <v>0.24449516059452853</v>
      </c>
      <c r="M20" s="1">
        <v>1</v>
      </c>
    </row>
    <row r="21" spans="1:13" x14ac:dyDescent="0.3">
      <c r="A21" s="5">
        <v>44225</v>
      </c>
      <c r="B21" s="5">
        <v>44225</v>
      </c>
      <c r="C21">
        <v>3.3280941765497153E-2</v>
      </c>
      <c r="D21">
        <v>1.6059641017345399E-2</v>
      </c>
      <c r="E21">
        <v>-1.7436796048268398E-3</v>
      </c>
      <c r="F21">
        <v>1.2631746905900564E-2</v>
      </c>
    </row>
    <row r="22" spans="1:13" x14ac:dyDescent="0.3">
      <c r="A22" s="5">
        <v>44228</v>
      </c>
      <c r="B22" s="5">
        <v>44228</v>
      </c>
      <c r="C22">
        <v>3.3792434975262207E-2</v>
      </c>
      <c r="D22">
        <v>-1.2262417232441851E-3</v>
      </c>
      <c r="E22">
        <v>3.9354950350610256E-2</v>
      </c>
      <c r="F22">
        <v>8.3333815591444607E-3</v>
      </c>
      <c r="I22" t="s">
        <v>89</v>
      </c>
    </row>
    <row r="23" spans="1:13" x14ac:dyDescent="0.3">
      <c r="A23" s="5">
        <v>44229</v>
      </c>
      <c r="B23" s="5">
        <v>44229</v>
      </c>
      <c r="C23">
        <v>-3.1695747612790672E-3</v>
      </c>
      <c r="D23">
        <v>-4.9200591254498702E-3</v>
      </c>
      <c r="E23">
        <v>-5.0462680676242721E-3</v>
      </c>
      <c r="F23">
        <v>-6.2435166396851592E-3</v>
      </c>
      <c r="I23" t="s">
        <v>88</v>
      </c>
      <c r="J23" t="s">
        <v>90</v>
      </c>
      <c r="K23" t="s">
        <v>91</v>
      </c>
      <c r="L23" t="s">
        <v>92</v>
      </c>
    </row>
    <row r="24" spans="1:13" x14ac:dyDescent="0.3">
      <c r="A24" s="5">
        <v>44230</v>
      </c>
      <c r="B24" s="5">
        <v>44230</v>
      </c>
      <c r="C24">
        <v>-4.7732787526576599E-3</v>
      </c>
      <c r="D24">
        <v>-3.7059955943175358E-3</v>
      </c>
      <c r="E24">
        <v>-1.7007212647233112E-2</v>
      </c>
      <c r="F24">
        <v>2.0855064910213611E-3</v>
      </c>
    </row>
    <row r="25" spans="1:13" x14ac:dyDescent="0.3">
      <c r="A25" s="5">
        <v>44231</v>
      </c>
      <c r="B25" s="5">
        <v>44231</v>
      </c>
      <c r="C25">
        <v>7.9428535139367314E-3</v>
      </c>
      <c r="D25">
        <v>1.1077036338907624E-2</v>
      </c>
      <c r="E25">
        <v>8.539761548134581E-3</v>
      </c>
      <c r="F25">
        <v>4.158010148663677E-3</v>
      </c>
    </row>
    <row r="26" spans="1:13" x14ac:dyDescent="0.3">
      <c r="A26" s="5">
        <v>44232</v>
      </c>
      <c r="B26" s="5">
        <v>44232</v>
      </c>
      <c r="C26">
        <v>4.7885596039005121E-2</v>
      </c>
      <c r="D26">
        <v>9.744291474678141E-3</v>
      </c>
      <c r="E26">
        <v>5.7819570888826236E-2</v>
      </c>
      <c r="F26">
        <v>2.4591403137322113E-2</v>
      </c>
    </row>
    <row r="27" spans="1:13" x14ac:dyDescent="0.3">
      <c r="A27" s="5">
        <v>44244</v>
      </c>
      <c r="B27" s="5">
        <v>44244</v>
      </c>
      <c r="C27">
        <v>-4.5351551653912622E-3</v>
      </c>
      <c r="D27">
        <v>2.4213086890103454E-3</v>
      </c>
      <c r="E27">
        <v>-1.781423627512704E-2</v>
      </c>
      <c r="F27">
        <v>8.0645598367304946E-3</v>
      </c>
    </row>
    <row r="28" spans="1:13" x14ac:dyDescent="0.3">
      <c r="A28" s="5">
        <v>44245</v>
      </c>
      <c r="B28" s="5">
        <v>44245</v>
      </c>
      <c r="C28">
        <v>-1.2195273093818243E-2</v>
      </c>
      <c r="D28">
        <v>6.0277457975172451E-3</v>
      </c>
      <c r="E28">
        <v>-4.9140148024290403E-3</v>
      </c>
      <c r="F28">
        <v>0</v>
      </c>
    </row>
    <row r="29" spans="1:13" x14ac:dyDescent="0.3">
      <c r="A29" s="5">
        <v>44246</v>
      </c>
      <c r="B29" s="5">
        <v>44246</v>
      </c>
      <c r="C29">
        <v>-3.0721990369701403E-3</v>
      </c>
      <c r="D29">
        <v>4.7961722634930135E-3</v>
      </c>
      <c r="E29">
        <v>1.7901210329240302E-2</v>
      </c>
      <c r="F29">
        <v>-2.0100509280241118E-3</v>
      </c>
    </row>
    <row r="30" spans="1:13" x14ac:dyDescent="0.3">
      <c r="A30" s="5">
        <v>44249</v>
      </c>
      <c r="B30" s="5">
        <v>44249</v>
      </c>
      <c r="C30">
        <v>-1.394290596901275E-2</v>
      </c>
      <c r="D30">
        <v>1.543057322664591E-2</v>
      </c>
      <c r="E30">
        <v>2.7050177533026042E-2</v>
      </c>
      <c r="F30">
        <v>1.5968403178730984E-2</v>
      </c>
    </row>
    <row r="31" spans="1:13" x14ac:dyDescent="0.3">
      <c r="A31" s="5">
        <v>44250</v>
      </c>
      <c r="B31" s="5">
        <v>44250</v>
      </c>
      <c r="C31">
        <v>-2.5277807184268541E-2</v>
      </c>
      <c r="D31">
        <v>2.3529422620266142E-3</v>
      </c>
      <c r="E31">
        <v>-4.0037373059837303E-2</v>
      </c>
      <c r="F31">
        <v>3.9525743158233418E-3</v>
      </c>
    </row>
    <row r="32" spans="1:13" x14ac:dyDescent="0.3">
      <c r="A32" s="5">
        <v>44251</v>
      </c>
      <c r="B32" s="5">
        <v>44251</v>
      </c>
      <c r="C32">
        <v>1.5873349156290163E-2</v>
      </c>
      <c r="D32">
        <v>8.1919709145881585E-3</v>
      </c>
      <c r="E32">
        <v>3.2626456348163694E-3</v>
      </c>
      <c r="F32">
        <v>1.5655897072552844E-2</v>
      </c>
    </row>
    <row r="33" spans="1:6" x14ac:dyDescent="0.3">
      <c r="A33" s="5">
        <v>44252</v>
      </c>
      <c r="B33" s="5">
        <v>44252</v>
      </c>
      <c r="C33">
        <v>-4.6745012823377181E-2</v>
      </c>
      <c r="D33">
        <v>-2.1202207650602937E-2</v>
      </c>
      <c r="E33">
        <v>-3.4800529149417024E-2</v>
      </c>
      <c r="F33">
        <v>-1.9608471388376313E-2</v>
      </c>
    </row>
    <row r="34" spans="1:6" x14ac:dyDescent="0.3">
      <c r="A34" s="5">
        <v>44253</v>
      </c>
      <c r="B34" s="5">
        <v>44253</v>
      </c>
      <c r="C34">
        <v>4.9382816405825767E-3</v>
      </c>
      <c r="D34">
        <v>2.3781224049674193E-3</v>
      </c>
      <c r="E34">
        <v>-1.7007212647233112E-2</v>
      </c>
      <c r="F34">
        <v>-3.9682591756206222E-3</v>
      </c>
    </row>
    <row r="35" spans="1:6" x14ac:dyDescent="0.3">
      <c r="A35" s="5">
        <v>44257</v>
      </c>
      <c r="B35" s="5">
        <v>44257</v>
      </c>
      <c r="C35">
        <v>2.1121825029282504E-2</v>
      </c>
      <c r="D35">
        <v>1.0632114331047333E-2</v>
      </c>
      <c r="E35">
        <v>1.5319448533513242E-2</v>
      </c>
      <c r="F35">
        <v>3.9682591756206699E-3</v>
      </c>
    </row>
    <row r="36" spans="1:6" x14ac:dyDescent="0.3">
      <c r="A36" s="5">
        <v>44258</v>
      </c>
      <c r="B36" s="5">
        <v>44258</v>
      </c>
      <c r="C36">
        <v>-3.4345158203971861E-2</v>
      </c>
      <c r="D36">
        <v>-1.1757790890119504E-3</v>
      </c>
      <c r="E36">
        <v>-2.9136594086655254E-2</v>
      </c>
      <c r="F36">
        <v>-5.9583095836305234E-3</v>
      </c>
    </row>
    <row r="37" spans="1:6" x14ac:dyDescent="0.3">
      <c r="A37" s="5">
        <v>44259</v>
      </c>
      <c r="B37" s="5">
        <v>44259</v>
      </c>
      <c r="C37">
        <v>0</v>
      </c>
      <c r="D37">
        <v>0</v>
      </c>
      <c r="E37">
        <v>-1.9315789299291522E-2</v>
      </c>
      <c r="F37">
        <v>-1.9940186068643953E-3</v>
      </c>
    </row>
    <row r="38" spans="1:6" x14ac:dyDescent="0.3">
      <c r="A38" s="5">
        <v>44260</v>
      </c>
      <c r="B38" s="5">
        <v>44260</v>
      </c>
      <c r="C38">
        <v>-5.0041805845758387E-3</v>
      </c>
      <c r="D38">
        <v>3.523198007316878E-3</v>
      </c>
      <c r="E38">
        <v>-3.0605449076077706E-2</v>
      </c>
      <c r="F38">
        <v>3.9840690148742917E-3</v>
      </c>
    </row>
    <row r="39" spans="1:6" x14ac:dyDescent="0.3">
      <c r="A39" s="5">
        <v>44263</v>
      </c>
      <c r="B39" s="5">
        <v>44263</v>
      </c>
      <c r="C39">
        <v>-5.0293484050019733E-3</v>
      </c>
      <c r="D39">
        <v>1.7432167168671017E-2</v>
      </c>
      <c r="E39">
        <v>-2.2182055525974641E-2</v>
      </c>
      <c r="F39">
        <v>2.163309535542585E-2</v>
      </c>
    </row>
    <row r="40" spans="1:6" x14ac:dyDescent="0.3">
      <c r="A40" s="5">
        <v>44264</v>
      </c>
      <c r="B40" s="5">
        <v>44264</v>
      </c>
      <c r="C40">
        <v>3.3557078469723151E-3</v>
      </c>
      <c r="D40">
        <v>-9.2593254127967123E-3</v>
      </c>
      <c r="E40">
        <v>-1.8709079358117313E-3</v>
      </c>
      <c r="F40">
        <v>1.160554612030789E-2</v>
      </c>
    </row>
    <row r="41" spans="1:6" x14ac:dyDescent="0.3">
      <c r="A41" s="5">
        <v>44265</v>
      </c>
      <c r="B41" s="5">
        <v>44265</v>
      </c>
      <c r="C41">
        <v>1.9901154317295021E-2</v>
      </c>
      <c r="D41">
        <v>-3.4944706497735891E-3</v>
      </c>
      <c r="E41">
        <v>5.6429892186246132E-2</v>
      </c>
      <c r="F41">
        <v>-3.8535693159900777E-3</v>
      </c>
    </row>
    <row r="42" spans="1:6" x14ac:dyDescent="0.3">
      <c r="A42" s="5">
        <v>44266</v>
      </c>
      <c r="B42" s="5">
        <v>44266</v>
      </c>
      <c r="C42">
        <v>8.1766604372455389E-3</v>
      </c>
      <c r="D42">
        <v>-3.5067248092098551E-3</v>
      </c>
      <c r="E42">
        <v>1.2313260233356887E-2</v>
      </c>
      <c r="F42">
        <v>1.9286409064056863E-3</v>
      </c>
    </row>
    <row r="43" spans="1:6" x14ac:dyDescent="0.3">
      <c r="A43" s="5">
        <v>44267</v>
      </c>
      <c r="B43" s="5">
        <v>44267</v>
      </c>
      <c r="C43">
        <v>-4.8979689755471421E-3</v>
      </c>
      <c r="D43">
        <v>-8.23049913651548E-3</v>
      </c>
      <c r="E43">
        <v>1.3889112160667093E-2</v>
      </c>
      <c r="F43">
        <v>5.7637047167501338E-3</v>
      </c>
    </row>
    <row r="44" spans="1:6" x14ac:dyDescent="0.3">
      <c r="A44" s="5">
        <v>44270</v>
      </c>
      <c r="B44" s="5">
        <v>44270</v>
      </c>
      <c r="C44">
        <v>3.267976764616013E-3</v>
      </c>
      <c r="D44">
        <v>5.8858321772613503E-3</v>
      </c>
      <c r="E44">
        <v>-1.7256259674697252E-3</v>
      </c>
      <c r="F44">
        <v>3.8240964384032546E-3</v>
      </c>
    </row>
    <row r="45" spans="1:6" x14ac:dyDescent="0.3">
      <c r="A45" s="5">
        <v>44271</v>
      </c>
      <c r="B45" s="5">
        <v>44271</v>
      </c>
      <c r="C45">
        <v>-1.4790738001396497E-2</v>
      </c>
      <c r="D45">
        <v>5.8513917684640867E-3</v>
      </c>
      <c r="E45">
        <v>-1.9181058851843888E-2</v>
      </c>
      <c r="F45">
        <v>-7.6628727455691371E-3</v>
      </c>
    </row>
    <row r="46" spans="1:6" x14ac:dyDescent="0.3">
      <c r="A46" s="5">
        <v>44272</v>
      </c>
      <c r="B46" s="5">
        <v>44272</v>
      </c>
      <c r="C46">
        <v>-3.3167526259939265E-3</v>
      </c>
      <c r="D46">
        <v>5.817352065913264E-3</v>
      </c>
      <c r="E46">
        <v>-1.5971945566052224E-2</v>
      </c>
      <c r="F46">
        <v>3.8387763071656669E-3</v>
      </c>
    </row>
    <row r="47" spans="1:6" x14ac:dyDescent="0.3">
      <c r="A47" s="5">
        <v>44273</v>
      </c>
      <c r="B47" s="5">
        <v>44273</v>
      </c>
      <c r="C47">
        <v>-1.8441427902722792E-2</v>
      </c>
      <c r="D47">
        <v>-9.3240768751231776E-3</v>
      </c>
      <c r="E47">
        <v>-1.260142687800382E-2</v>
      </c>
      <c r="F47">
        <v>-1.9175461292718174E-3</v>
      </c>
    </row>
    <row r="48" spans="1:6" x14ac:dyDescent="0.3">
      <c r="A48" s="5">
        <v>44274</v>
      </c>
      <c r="B48" s="5">
        <v>44274</v>
      </c>
      <c r="C48">
        <v>3.3783815916271906E-3</v>
      </c>
      <c r="D48">
        <v>7.0085170885560266E-2</v>
      </c>
      <c r="E48">
        <v>1.9731581862595049E-2</v>
      </c>
      <c r="F48">
        <v>-3.8461585874783868E-3</v>
      </c>
    </row>
    <row r="49" spans="1:6" x14ac:dyDescent="0.3">
      <c r="A49" s="5">
        <v>44277</v>
      </c>
      <c r="B49" s="5">
        <v>44277</v>
      </c>
      <c r="C49">
        <v>1.6849203649194455E-3</v>
      </c>
      <c r="D49">
        <v>-2.1857932199800967E-3</v>
      </c>
      <c r="E49">
        <v>-1.6114941392406587E-2</v>
      </c>
      <c r="F49">
        <v>-1.928640906405597E-3</v>
      </c>
    </row>
    <row r="50" spans="1:6" x14ac:dyDescent="0.3">
      <c r="A50" s="5">
        <v>44278</v>
      </c>
      <c r="B50" s="5">
        <v>44278</v>
      </c>
      <c r="C50">
        <v>-3.077165866675366E-2</v>
      </c>
      <c r="D50">
        <v>-3.2876741941918609E-3</v>
      </c>
      <c r="E50">
        <v>-3.6166404701885504E-3</v>
      </c>
      <c r="F50">
        <v>3.8535693159899723E-3</v>
      </c>
    </row>
    <row r="51" spans="1:6" x14ac:dyDescent="0.3">
      <c r="A51" s="5">
        <v>44279</v>
      </c>
      <c r="B51" s="5">
        <v>44279</v>
      </c>
      <c r="C51">
        <v>-1.7376198985408486E-3</v>
      </c>
      <c r="D51">
        <v>0</v>
      </c>
      <c r="E51">
        <v>-1.8282044837449069E-2</v>
      </c>
      <c r="F51">
        <v>1.9212301778938723E-3</v>
      </c>
    </row>
    <row r="52" spans="1:6" x14ac:dyDescent="0.3">
      <c r="A52" s="5">
        <v>44280</v>
      </c>
      <c r="B52" s="5">
        <v>44280</v>
      </c>
      <c r="C52">
        <v>2.5752496102414764E-2</v>
      </c>
      <c r="D52">
        <v>1.3086337242893918E-2</v>
      </c>
      <c r="E52">
        <v>3.0883471715452863E-2</v>
      </c>
      <c r="F52">
        <v>5.7416425676751828E-3</v>
      </c>
    </row>
    <row r="53" spans="1:6" x14ac:dyDescent="0.3">
      <c r="A53" s="5">
        <v>44281</v>
      </c>
      <c r="B53" s="5">
        <v>44281</v>
      </c>
      <c r="C53">
        <v>1.5139061215684306E-2</v>
      </c>
      <c r="D53">
        <v>7.5553516444494028E-3</v>
      </c>
      <c r="E53">
        <v>-8.984786407815297E-3</v>
      </c>
      <c r="F53">
        <v>0</v>
      </c>
    </row>
    <row r="54" spans="1:6" x14ac:dyDescent="0.3">
      <c r="A54" s="5">
        <v>44284</v>
      </c>
      <c r="B54" s="5">
        <v>44284</v>
      </c>
      <c r="C54">
        <v>-3.3444847228472486E-3</v>
      </c>
      <c r="D54">
        <v>1.0746911297653593E-3</v>
      </c>
      <c r="E54">
        <v>1.611494139240658E-2</v>
      </c>
      <c r="F54">
        <v>0</v>
      </c>
    </row>
    <row r="55" spans="1:6" x14ac:dyDescent="0.3">
      <c r="A55" s="5">
        <v>44285</v>
      </c>
      <c r="B55" s="5">
        <v>44285</v>
      </c>
      <c r="C55">
        <v>-1.6892293564505636E-2</v>
      </c>
      <c r="D55">
        <v>5.35619920052489E-3</v>
      </c>
      <c r="E55">
        <v>-1.7921626617355562E-2</v>
      </c>
      <c r="F55">
        <v>-3.8240964384033942E-3</v>
      </c>
    </row>
    <row r="56" spans="1:6" x14ac:dyDescent="0.3">
      <c r="A56" s="5">
        <v>44286</v>
      </c>
      <c r="B56" s="5">
        <v>44286</v>
      </c>
      <c r="C56">
        <v>2.52326254807245E-2</v>
      </c>
      <c r="D56">
        <v>-2.1390382487493074E-3</v>
      </c>
      <c r="E56">
        <v>0</v>
      </c>
      <c r="F56">
        <v>0</v>
      </c>
    </row>
    <row r="57" spans="1:6" x14ac:dyDescent="0.3">
      <c r="A57" s="5">
        <v>44287</v>
      </c>
      <c r="B57" s="5">
        <v>44287</v>
      </c>
      <c r="C57">
        <v>1.3201511858535981E-2</v>
      </c>
      <c r="D57">
        <v>3.206844009579591E-3</v>
      </c>
      <c r="E57">
        <v>1.6143848371356205E-2</v>
      </c>
      <c r="F57">
        <v>0</v>
      </c>
    </row>
    <row r="58" spans="1:6" x14ac:dyDescent="0.3">
      <c r="A58" s="5">
        <v>44293</v>
      </c>
      <c r="B58" s="5">
        <v>44293</v>
      </c>
      <c r="C58">
        <v>0</v>
      </c>
      <c r="D58">
        <v>-1.0678057608302118E-3</v>
      </c>
      <c r="E58">
        <v>1.4134510934904716E-2</v>
      </c>
      <c r="F58">
        <v>1.913876182283976E-3</v>
      </c>
    </row>
    <row r="59" spans="1:6" x14ac:dyDescent="0.3">
      <c r="A59" s="5">
        <v>44294</v>
      </c>
      <c r="B59" s="5">
        <v>44294</v>
      </c>
      <c r="C59">
        <v>4.9059787688544056E-3</v>
      </c>
      <c r="D59">
        <v>2.1344725286326196E-3</v>
      </c>
      <c r="E59">
        <v>2.9388458999500704E-2</v>
      </c>
      <c r="F59">
        <v>1.9102202561192452E-3</v>
      </c>
    </row>
    <row r="60" spans="1:6" x14ac:dyDescent="0.3">
      <c r="A60" s="5">
        <v>44295</v>
      </c>
      <c r="B60" s="5">
        <v>44295</v>
      </c>
      <c r="C60">
        <v>-4.9059787688545183E-3</v>
      </c>
      <c r="D60">
        <v>-4.2735107773819378E-3</v>
      </c>
      <c r="E60">
        <v>-1.5450951155718991E-2</v>
      </c>
      <c r="F60">
        <v>-1.9102202561192376E-3</v>
      </c>
    </row>
    <row r="61" spans="1:6" x14ac:dyDescent="0.3">
      <c r="A61" s="5">
        <v>44298</v>
      </c>
      <c r="B61" s="5">
        <v>44298</v>
      </c>
      <c r="C61">
        <v>-8.23049913651548E-3</v>
      </c>
      <c r="D61">
        <v>3.206844009579591E-3</v>
      </c>
      <c r="E61">
        <v>-2.629424053268704E-2</v>
      </c>
      <c r="F61">
        <v>1.9102202561192452E-3</v>
      </c>
    </row>
    <row r="62" spans="1:6" x14ac:dyDescent="0.3">
      <c r="A62" s="5">
        <v>44299</v>
      </c>
      <c r="B62" s="5">
        <v>44299</v>
      </c>
      <c r="C62">
        <v>0</v>
      </c>
      <c r="D62">
        <v>7.4428839070784427E-3</v>
      </c>
      <c r="E62">
        <v>-1.2511333889107979E-2</v>
      </c>
      <c r="F62">
        <v>1.906578270581669E-3</v>
      </c>
    </row>
    <row r="63" spans="1:6" x14ac:dyDescent="0.3">
      <c r="A63" s="5">
        <v>44300</v>
      </c>
      <c r="B63" s="5">
        <v>44300</v>
      </c>
      <c r="C63">
        <v>1.1503824481484713E-2</v>
      </c>
      <c r="D63">
        <v>-4.2462908814512078E-3</v>
      </c>
      <c r="E63">
        <v>-1.8149318505677334E-2</v>
      </c>
      <c r="F63">
        <v>3.8022859497386999E-3</v>
      </c>
    </row>
    <row r="64" spans="1:6" x14ac:dyDescent="0.3">
      <c r="A64" s="5">
        <v>44301</v>
      </c>
      <c r="B64" s="5">
        <v>44301</v>
      </c>
      <c r="C64">
        <v>1.1372990172269981E-2</v>
      </c>
      <c r="D64">
        <v>1.8967902706810827E-2</v>
      </c>
      <c r="E64">
        <v>1.2739025777429712E-2</v>
      </c>
      <c r="F64">
        <v>2.0658011620421982E-2</v>
      </c>
    </row>
    <row r="65" spans="1:6" x14ac:dyDescent="0.3">
      <c r="A65" s="5">
        <v>44302</v>
      </c>
      <c r="B65" s="5">
        <v>44302</v>
      </c>
      <c r="C65">
        <v>-1.4646315517239189E-2</v>
      </c>
      <c r="D65">
        <v>2.2704793693757098E-2</v>
      </c>
      <c r="E65">
        <v>-3.6231923694202838E-3</v>
      </c>
      <c r="F65">
        <v>1.8570107472126892E-3</v>
      </c>
    </row>
    <row r="66" spans="1:6" x14ac:dyDescent="0.3">
      <c r="A66" s="5">
        <v>44305</v>
      </c>
      <c r="B66" s="5">
        <v>44305</v>
      </c>
      <c r="C66">
        <v>-1.1541760440171458E-2</v>
      </c>
      <c r="D66">
        <v>2.8170876966696224E-2</v>
      </c>
      <c r="E66">
        <v>3.623192369420331E-3</v>
      </c>
      <c r="F66">
        <v>1.1070223754246893E-2</v>
      </c>
    </row>
    <row r="67" spans="1:6" x14ac:dyDescent="0.3">
      <c r="A67" s="5">
        <v>44306</v>
      </c>
      <c r="B67" s="5">
        <v>44306</v>
      </c>
      <c r="C67">
        <v>-1.6597514183643968E-3</v>
      </c>
      <c r="D67">
        <v>3.125254350410453E-2</v>
      </c>
      <c r="E67">
        <v>3.2031208133675493E-2</v>
      </c>
      <c r="F67">
        <v>-1.8365478073015034E-3</v>
      </c>
    </row>
    <row r="68" spans="1:6" x14ac:dyDescent="0.3">
      <c r="A68" s="5">
        <v>44307</v>
      </c>
      <c r="B68" s="5">
        <v>44307</v>
      </c>
      <c r="C68">
        <v>-1.6750810424815354E-2</v>
      </c>
      <c r="D68">
        <v>6.8736428351810958E-2</v>
      </c>
      <c r="E68">
        <v>-2.4823969728726237E-2</v>
      </c>
      <c r="F68">
        <v>-7.3801072976225337E-3</v>
      </c>
    </row>
    <row r="69" spans="1:6" x14ac:dyDescent="0.3">
      <c r="A69" s="5">
        <v>44308</v>
      </c>
      <c r="B69" s="5">
        <v>44308</v>
      </c>
      <c r="C69">
        <v>-1.6906174779074388E-3</v>
      </c>
      <c r="D69">
        <v>-2.9145961080802474E-2</v>
      </c>
      <c r="E69">
        <v>-1.994626418237903E-2</v>
      </c>
      <c r="F69">
        <v>-5.5710450494553601E-3</v>
      </c>
    </row>
    <row r="70" spans="1:6" x14ac:dyDescent="0.3">
      <c r="A70" s="5">
        <v>44309</v>
      </c>
      <c r="B70" s="5">
        <v>44309</v>
      </c>
      <c r="C70">
        <v>1.8441427902722931E-2</v>
      </c>
      <c r="D70">
        <v>-2.0542272300314038E-2</v>
      </c>
      <c r="E70">
        <v>1.4545711002378716E-2</v>
      </c>
      <c r="F70">
        <v>-1.8639334380627533E-3</v>
      </c>
    </row>
    <row r="71" spans="1:6" x14ac:dyDescent="0.3">
      <c r="A71" s="5">
        <v>44312</v>
      </c>
      <c r="B71" s="5">
        <v>44312</v>
      </c>
      <c r="C71">
        <v>1.3201511858535981E-2</v>
      </c>
      <c r="D71">
        <v>1.8850146957714257E-3</v>
      </c>
      <c r="E71">
        <v>1.077209698191104E-2</v>
      </c>
      <c r="F71">
        <v>7.4349784875179905E-3</v>
      </c>
    </row>
    <row r="72" spans="1:6" x14ac:dyDescent="0.3">
      <c r="A72" s="5">
        <v>44313</v>
      </c>
      <c r="B72" s="5">
        <v>44313</v>
      </c>
      <c r="C72">
        <v>0</v>
      </c>
      <c r="D72">
        <v>-7.5614727005764749E-3</v>
      </c>
      <c r="E72">
        <v>-8.9686699827603751E-3</v>
      </c>
      <c r="F72">
        <v>0</v>
      </c>
    </row>
    <row r="73" spans="1:6" x14ac:dyDescent="0.3">
      <c r="A73" s="5">
        <v>44314</v>
      </c>
      <c r="B73" s="5">
        <v>44314</v>
      </c>
      <c r="C73">
        <v>-1.3201511858535842E-2</v>
      </c>
      <c r="D73">
        <v>9.4429408002820875E-3</v>
      </c>
      <c r="E73">
        <v>-1.4519311324453268E-2</v>
      </c>
      <c r="F73">
        <v>-1.8535686493229438E-3</v>
      </c>
    </row>
    <row r="74" spans="1:6" x14ac:dyDescent="0.3">
      <c r="A74" s="5">
        <v>44315</v>
      </c>
      <c r="B74" s="5">
        <v>44315</v>
      </c>
      <c r="C74">
        <v>-3.327790092674691E-3</v>
      </c>
      <c r="D74">
        <v>-2.089344758827745E-2</v>
      </c>
      <c r="E74">
        <v>-7.3394824880457996E-3</v>
      </c>
      <c r="F74">
        <v>0</v>
      </c>
    </row>
    <row r="75" spans="1:6" x14ac:dyDescent="0.3">
      <c r="A75" s="5">
        <v>44319</v>
      </c>
      <c r="B75" s="5">
        <v>44319</v>
      </c>
      <c r="C75">
        <v>-2.0202707317519466E-2</v>
      </c>
      <c r="D75">
        <v>-1.7425416713859058E-2</v>
      </c>
      <c r="E75">
        <v>-3.9441732051296731E-2</v>
      </c>
      <c r="F75">
        <v>-1.3072081567352662E-2</v>
      </c>
    </row>
    <row r="76" spans="1:6" x14ac:dyDescent="0.3">
      <c r="A76" s="5">
        <v>44320</v>
      </c>
      <c r="B76" s="5">
        <v>44320</v>
      </c>
      <c r="C76">
        <v>5.0890695074712281E-3</v>
      </c>
      <c r="D76">
        <v>-1.972450534777859E-2</v>
      </c>
      <c r="E76">
        <v>-3.7077417782899483E-2</v>
      </c>
      <c r="F76">
        <v>-1.324522675002068E-2</v>
      </c>
    </row>
    <row r="77" spans="1:6" x14ac:dyDescent="0.3">
      <c r="A77" s="5">
        <v>44321</v>
      </c>
      <c r="B77" s="5">
        <v>44321</v>
      </c>
      <c r="C77">
        <v>-1.0204170174241736E-2</v>
      </c>
      <c r="D77">
        <v>1.1881327886752686E-2</v>
      </c>
      <c r="E77">
        <v>-2.5164891094321473E-2</v>
      </c>
      <c r="F77">
        <v>1.9029501460860636E-3</v>
      </c>
    </row>
    <row r="78" spans="1:6" x14ac:dyDescent="0.3">
      <c r="A78" s="5">
        <v>44322</v>
      </c>
      <c r="B78" s="5">
        <v>44322</v>
      </c>
      <c r="C78">
        <v>3.4129725962399426E-3</v>
      </c>
      <c r="D78">
        <v>4.2395558967685765E-2</v>
      </c>
      <c r="E78">
        <v>2.1180822079447045E-2</v>
      </c>
      <c r="F78">
        <v>1.134227660393451E-2</v>
      </c>
    </row>
    <row r="79" spans="1:6" x14ac:dyDescent="0.3">
      <c r="A79" s="5">
        <v>44323</v>
      </c>
      <c r="B79" s="5">
        <v>44323</v>
      </c>
      <c r="C79">
        <v>2.0236778287352916E-2</v>
      </c>
      <c r="D79">
        <v>-1.3295542481244727E-2</v>
      </c>
      <c r="E79">
        <v>6.5660645811141768E-2</v>
      </c>
      <c r="F79">
        <v>1.8779348242001143E-3</v>
      </c>
    </row>
    <row r="80" spans="1:6" x14ac:dyDescent="0.3">
      <c r="A80" s="5">
        <v>44326</v>
      </c>
      <c r="B80" s="5">
        <v>44326</v>
      </c>
      <c r="C80">
        <v>-1.6835414463862688E-2</v>
      </c>
      <c r="D80">
        <v>1.1406967793376599E-2</v>
      </c>
      <c r="E80">
        <v>-4.5897156692302099E-2</v>
      </c>
      <c r="F80">
        <v>5.6127369049576055E-3</v>
      </c>
    </row>
    <row r="81" spans="1:6" x14ac:dyDescent="0.3">
      <c r="A81" s="5">
        <v>44327</v>
      </c>
      <c r="B81" s="5">
        <v>44327</v>
      </c>
      <c r="C81">
        <v>-3.1036973995576443E-2</v>
      </c>
      <c r="D81">
        <v>-2.4881666376736548E-2</v>
      </c>
      <c r="E81">
        <v>-8.576682175742506E-2</v>
      </c>
      <c r="F81">
        <v>-2.0735898479178276E-2</v>
      </c>
    </row>
    <row r="82" spans="1:6" x14ac:dyDescent="0.3">
      <c r="A82" s="5">
        <v>44328</v>
      </c>
      <c r="B82" s="5">
        <v>44328</v>
      </c>
      <c r="C82">
        <v>-1.9452425926815294E-2</v>
      </c>
      <c r="D82">
        <v>-3.9530838756635205E-2</v>
      </c>
      <c r="E82">
        <v>-0.10323058940000143</v>
      </c>
      <c r="F82">
        <v>-3.2916815013141872E-2</v>
      </c>
    </row>
    <row r="83" spans="1:6" x14ac:dyDescent="0.3">
      <c r="A83" s="5">
        <v>44329</v>
      </c>
      <c r="B83" s="5">
        <v>44329</v>
      </c>
      <c r="C83">
        <v>-2.3487981307213742E-2</v>
      </c>
      <c r="D83">
        <v>-8.0972102326193618E-3</v>
      </c>
      <c r="E83">
        <v>-3.2435275753153844E-2</v>
      </c>
      <c r="F83">
        <v>-1.9704439872986136E-3</v>
      </c>
    </row>
    <row r="84" spans="1:6" x14ac:dyDescent="0.3">
      <c r="A84" s="5">
        <v>44330</v>
      </c>
      <c r="B84" s="5">
        <v>44330</v>
      </c>
      <c r="C84">
        <v>1.8116437505302785E-2</v>
      </c>
      <c r="D84">
        <v>8.0972102326193028E-3</v>
      </c>
      <c r="E84">
        <v>7.1837823619182686E-2</v>
      </c>
      <c r="F84">
        <v>7.8585866125213105E-3</v>
      </c>
    </row>
    <row r="85" spans="1:6" x14ac:dyDescent="0.3">
      <c r="A85" s="5">
        <v>44333</v>
      </c>
      <c r="B85" s="5">
        <v>44333</v>
      </c>
      <c r="C85">
        <v>-1.4466798417753376E-2</v>
      </c>
      <c r="D85">
        <v>-3.4875329314012271E-2</v>
      </c>
      <c r="E85">
        <v>-5.7292112616803947E-2</v>
      </c>
      <c r="F85">
        <v>-2.3763494452185882E-2</v>
      </c>
    </row>
    <row r="86" spans="1:6" x14ac:dyDescent="0.3">
      <c r="A86" s="5">
        <v>44334</v>
      </c>
      <c r="B86" s="5">
        <v>44334</v>
      </c>
      <c r="C86">
        <v>4.1040549870267173E-2</v>
      </c>
      <c r="D86">
        <v>4.2907501011276598E-2</v>
      </c>
      <c r="E86">
        <v>7.7540273446751518E-2</v>
      </c>
      <c r="F86">
        <v>2.5718529287989254E-2</v>
      </c>
    </row>
    <row r="87" spans="1:6" x14ac:dyDescent="0.3">
      <c r="A87" s="5">
        <v>44335</v>
      </c>
      <c r="B87" s="5">
        <v>44335</v>
      </c>
      <c r="C87">
        <v>-8.779687652045837E-3</v>
      </c>
      <c r="D87">
        <v>9.950330853168092E-3</v>
      </c>
      <c r="E87">
        <v>-1.458242329427005E-2</v>
      </c>
      <c r="F87">
        <v>-7.8431774610260054E-3</v>
      </c>
    </row>
    <row r="88" spans="1:6" x14ac:dyDescent="0.3">
      <c r="A88" s="5">
        <v>44336</v>
      </c>
      <c r="B88" s="5">
        <v>44336</v>
      </c>
      <c r="C88">
        <v>0</v>
      </c>
      <c r="D88">
        <v>5.9230183031220712E-3</v>
      </c>
      <c r="E88">
        <v>2.2573373016498643E-3</v>
      </c>
      <c r="F88">
        <v>-5.9230183031220556E-3</v>
      </c>
    </row>
    <row r="89" spans="1:6" x14ac:dyDescent="0.3">
      <c r="A89" s="5">
        <v>44337</v>
      </c>
      <c r="B89" s="5">
        <v>44337</v>
      </c>
      <c r="C89">
        <v>1.0526412986987603E-2</v>
      </c>
      <c r="D89">
        <v>7.843177461026099E-3</v>
      </c>
      <c r="E89">
        <v>3.3262489946885285E-2</v>
      </c>
      <c r="F89">
        <v>7.8895872751629237E-3</v>
      </c>
    </row>
    <row r="90" spans="1:6" x14ac:dyDescent="0.3">
      <c r="A90" s="5">
        <v>44340</v>
      </c>
      <c r="B90" s="5">
        <v>44340</v>
      </c>
      <c r="C90">
        <v>-8.764297993588242E-3</v>
      </c>
      <c r="D90">
        <v>1.9512201312615277E-3</v>
      </c>
      <c r="E90">
        <v>1.0846093309390384E-2</v>
      </c>
      <c r="F90">
        <v>-7.8895872751629324E-3</v>
      </c>
    </row>
    <row r="91" spans="1:6" x14ac:dyDescent="0.3">
      <c r="A91" s="5">
        <v>44341</v>
      </c>
      <c r="B91" s="5">
        <v>44341</v>
      </c>
      <c r="C91">
        <v>2.6065767629340941E-2</v>
      </c>
      <c r="D91">
        <v>-3.9062549670649885E-3</v>
      </c>
      <c r="E91">
        <v>3.2894212405005473E-2</v>
      </c>
      <c r="F91">
        <v>5.9230183031220712E-3</v>
      </c>
    </row>
    <row r="92" spans="1:6" x14ac:dyDescent="0.3">
      <c r="A92" s="5">
        <v>44342</v>
      </c>
      <c r="B92" s="5">
        <v>44342</v>
      </c>
      <c r="C92">
        <v>3.4246608813641747E-3</v>
      </c>
      <c r="D92">
        <v>-7.8585866125212706E-3</v>
      </c>
      <c r="E92">
        <v>4.1666726948459123E-3</v>
      </c>
      <c r="F92">
        <v>5.8881426252225316E-3</v>
      </c>
    </row>
    <row r="93" spans="1:6" x14ac:dyDescent="0.3">
      <c r="A93" s="5">
        <v>44343</v>
      </c>
      <c r="B93" s="5">
        <v>44343</v>
      </c>
      <c r="C93">
        <v>-5.1413995004186523E-3</v>
      </c>
      <c r="D93">
        <v>-7.9208334914441098E-3</v>
      </c>
      <c r="E93">
        <v>-5.2110592127521992E-3</v>
      </c>
      <c r="F93">
        <v>-9.832920916238946E-3</v>
      </c>
    </row>
    <row r="94" spans="1:6" x14ac:dyDescent="0.3">
      <c r="A94" s="5">
        <v>44344</v>
      </c>
      <c r="B94" s="5">
        <v>44344</v>
      </c>
      <c r="C94">
        <v>1.3652089168327263E-2</v>
      </c>
      <c r="D94">
        <v>5.9464991877265236E-3</v>
      </c>
      <c r="E94">
        <v>2.3749180211663282E-2</v>
      </c>
      <c r="F94">
        <v>3.9447782910163251E-3</v>
      </c>
    </row>
    <row r="95" spans="1:6" x14ac:dyDescent="0.3">
      <c r="A95" s="5">
        <v>44347</v>
      </c>
      <c r="B95" s="5">
        <v>44347</v>
      </c>
      <c r="C95">
        <v>1.1794576492836877E-2</v>
      </c>
      <c r="D95">
        <v>1.9570096194097296E-2</v>
      </c>
      <c r="E95">
        <v>3.0153038170687457E-2</v>
      </c>
      <c r="F95">
        <v>5.8881426252225316E-3</v>
      </c>
    </row>
    <row r="96" spans="1:6" x14ac:dyDescent="0.3">
      <c r="A96" s="5">
        <v>44348</v>
      </c>
      <c r="B96" s="5">
        <v>44348</v>
      </c>
      <c r="C96">
        <v>1.6736405580296937E-3</v>
      </c>
      <c r="D96">
        <v>-1.9398648178265917E-3</v>
      </c>
      <c r="E96">
        <v>-9.950330853168092E-3</v>
      </c>
      <c r="F96">
        <v>1.3605652055778459E-2</v>
      </c>
    </row>
    <row r="97" spans="1:6" x14ac:dyDescent="0.3">
      <c r="A97" s="5">
        <v>44349</v>
      </c>
      <c r="B97" s="5">
        <v>44349</v>
      </c>
      <c r="C97">
        <v>-5.0293484050019733E-3</v>
      </c>
      <c r="D97">
        <v>9.6619109117368901E-3</v>
      </c>
      <c r="E97">
        <v>-2.8399474521698002E-2</v>
      </c>
      <c r="F97">
        <v>3.8535693159899723E-3</v>
      </c>
    </row>
    <row r="98" spans="1:6" x14ac:dyDescent="0.3">
      <c r="A98" s="5">
        <v>44350</v>
      </c>
      <c r="B98" s="5">
        <v>44350</v>
      </c>
      <c r="C98">
        <v>1.6792615197199939E-3</v>
      </c>
      <c r="D98">
        <v>5.7526524894498414E-3</v>
      </c>
      <c r="E98">
        <v>1.7338527162273042E-2</v>
      </c>
      <c r="F98">
        <v>-1.9249284095843938E-3</v>
      </c>
    </row>
    <row r="99" spans="1:6" x14ac:dyDescent="0.3">
      <c r="A99" s="5">
        <v>44351</v>
      </c>
      <c r="B99" s="5">
        <v>44351</v>
      </c>
      <c r="C99">
        <v>-1.6792615197200253E-3</v>
      </c>
      <c r="D99">
        <v>-7.6775808990341941E-3</v>
      </c>
      <c r="E99">
        <v>-7.10302326824619E-3</v>
      </c>
      <c r="F99">
        <v>0</v>
      </c>
    </row>
    <row r="100" spans="1:6" x14ac:dyDescent="0.3">
      <c r="A100" s="5">
        <v>44354</v>
      </c>
      <c r="B100" s="5">
        <v>44354</v>
      </c>
      <c r="C100">
        <v>-5.0547706616240603E-3</v>
      </c>
      <c r="D100">
        <v>-7.7369825021524515E-3</v>
      </c>
      <c r="E100">
        <v>-2.787996787373569E-2</v>
      </c>
      <c r="F100">
        <v>-1.928640906405597E-3</v>
      </c>
    </row>
    <row r="101" spans="1:6" x14ac:dyDescent="0.3">
      <c r="A101" s="5">
        <v>44355</v>
      </c>
      <c r="B101" s="5">
        <v>44355</v>
      </c>
      <c r="C101">
        <v>-5.0804512324189519E-3</v>
      </c>
      <c r="D101">
        <v>-1.9436352085710144E-3</v>
      </c>
      <c r="E101">
        <v>4.1031396677862562E-2</v>
      </c>
      <c r="F101">
        <v>1.9286409064056863E-3</v>
      </c>
    </row>
    <row r="102" spans="1:6" x14ac:dyDescent="0.3">
      <c r="A102" s="5">
        <v>44356</v>
      </c>
      <c r="B102" s="5">
        <v>44356</v>
      </c>
      <c r="C102">
        <v>-5.1063940745741387E-3</v>
      </c>
      <c r="D102">
        <v>-1.9474202843955666E-3</v>
      </c>
      <c r="E102">
        <v>-3.0196298737199456E-3</v>
      </c>
      <c r="F102">
        <v>-9.6806177107235068E-3</v>
      </c>
    </row>
    <row r="103" spans="1:6" x14ac:dyDescent="0.3">
      <c r="A103" s="5">
        <v>44357</v>
      </c>
      <c r="B103" s="5">
        <v>44357</v>
      </c>
      <c r="C103">
        <v>2.1941808538436729E-2</v>
      </c>
      <c r="D103">
        <v>3.8910554929667217E-3</v>
      </c>
      <c r="E103">
        <v>8.0321716972642527E-3</v>
      </c>
      <c r="F103">
        <v>5.8196090532640025E-3</v>
      </c>
    </row>
    <row r="104" spans="1:6" x14ac:dyDescent="0.3">
      <c r="A104" s="5">
        <v>44358</v>
      </c>
      <c r="B104" s="5">
        <v>44358</v>
      </c>
      <c r="C104">
        <v>4.9958471933716697E-3</v>
      </c>
      <c r="D104">
        <v>-1.9436352085710144E-3</v>
      </c>
      <c r="E104">
        <v>-1.2072581234269249E-2</v>
      </c>
      <c r="F104">
        <v>-1.9361090268664404E-3</v>
      </c>
    </row>
    <row r="105" spans="1:6" x14ac:dyDescent="0.3">
      <c r="A105" s="5">
        <v>44362</v>
      </c>
      <c r="B105" s="5">
        <v>44362</v>
      </c>
      <c r="C105">
        <v>1.1560822401076006E-2</v>
      </c>
      <c r="D105">
        <v>-1.9474202843955666E-3</v>
      </c>
      <c r="E105">
        <v>5.7045946877000341E-2</v>
      </c>
      <c r="F105">
        <v>-1.9398648178265917E-3</v>
      </c>
    </row>
    <row r="106" spans="1:6" x14ac:dyDescent="0.3">
      <c r="A106" s="5">
        <v>44363</v>
      </c>
      <c r="B106" s="5">
        <v>44363</v>
      </c>
      <c r="C106">
        <v>-6.5898096790555525E-3</v>
      </c>
      <c r="D106">
        <v>1.1628037995119214E-2</v>
      </c>
      <c r="E106">
        <v>1.5180557177016017E-2</v>
      </c>
      <c r="F106">
        <v>-5.8422756242282907E-3</v>
      </c>
    </row>
    <row r="107" spans="1:6" x14ac:dyDescent="0.3">
      <c r="A107" s="5">
        <v>44364</v>
      </c>
      <c r="B107" s="5">
        <v>44364</v>
      </c>
      <c r="C107">
        <v>1.6515280384729392E-3</v>
      </c>
      <c r="D107">
        <v>-7.7369825021524515E-3</v>
      </c>
      <c r="E107">
        <v>2.6023773421305293E-2</v>
      </c>
      <c r="F107">
        <v>1.9512201312615277E-3</v>
      </c>
    </row>
    <row r="108" spans="1:6" x14ac:dyDescent="0.3">
      <c r="A108" s="5">
        <v>44365</v>
      </c>
      <c r="B108" s="5">
        <v>44365</v>
      </c>
      <c r="C108">
        <v>-4.9627893421290139E-3</v>
      </c>
      <c r="D108">
        <v>-9.7561749453646852E-3</v>
      </c>
      <c r="E108">
        <v>-9.2166551049239522E-3</v>
      </c>
      <c r="F108">
        <v>-5.8651194523980221E-3</v>
      </c>
    </row>
    <row r="109" spans="1:6" x14ac:dyDescent="0.3">
      <c r="A109" s="5">
        <v>44368</v>
      </c>
      <c r="B109" s="5">
        <v>44368</v>
      </c>
      <c r="C109">
        <v>-3.3730010376693022E-2</v>
      </c>
      <c r="D109">
        <v>-5.8997221271882708E-3</v>
      </c>
      <c r="E109">
        <v>-2.4368591016957691E-2</v>
      </c>
      <c r="F109">
        <v>-1.9627091678487058E-3</v>
      </c>
    </row>
    <row r="110" spans="1:6" x14ac:dyDescent="0.3">
      <c r="A110" s="5">
        <v>44369</v>
      </c>
      <c r="B110" s="5">
        <v>44369</v>
      </c>
      <c r="C110">
        <v>-8.6133176781149467E-3</v>
      </c>
      <c r="D110">
        <v>3.9370129593395992E-3</v>
      </c>
      <c r="E110">
        <v>-3.8022859497385706E-3</v>
      </c>
      <c r="F110">
        <v>-1.9665689720408269E-3</v>
      </c>
    </row>
    <row r="111" spans="1:6" x14ac:dyDescent="0.3">
      <c r="A111" s="5">
        <v>44370</v>
      </c>
      <c r="B111" s="5">
        <v>44370</v>
      </c>
      <c r="C111">
        <v>2.8987536873252187E-2</v>
      </c>
      <c r="D111">
        <v>1.9627091678486889E-3</v>
      </c>
      <c r="E111">
        <v>1.6997576368571077E-2</v>
      </c>
      <c r="F111">
        <v>1.9493794681001132E-2</v>
      </c>
    </row>
    <row r="112" spans="1:6" x14ac:dyDescent="0.3">
      <c r="A112" s="5">
        <v>44371</v>
      </c>
      <c r="B112" s="5">
        <v>44371</v>
      </c>
      <c r="C112">
        <v>-8.4388686458645949E-3</v>
      </c>
      <c r="D112">
        <v>1.9588644853329716E-3</v>
      </c>
      <c r="E112">
        <v>-7.5188324140273398E-3</v>
      </c>
      <c r="F112">
        <v>1.9286409064056863E-3</v>
      </c>
    </row>
    <row r="113" spans="1:6" x14ac:dyDescent="0.3">
      <c r="A113" s="5">
        <v>44372</v>
      </c>
      <c r="B113" s="5">
        <v>44372</v>
      </c>
      <c r="C113">
        <v>1.6934805063331477E-3</v>
      </c>
      <c r="D113">
        <v>-1.958864485333034E-3</v>
      </c>
      <c r="E113">
        <v>9.3897403498391374E-3</v>
      </c>
      <c r="F113">
        <v>7.677580899034332E-3</v>
      </c>
    </row>
    <row r="114" spans="1:6" x14ac:dyDescent="0.3">
      <c r="A114" s="5">
        <v>44375</v>
      </c>
      <c r="B114" s="5">
        <v>44375</v>
      </c>
      <c r="C114">
        <v>-1.6934805063330315E-3</v>
      </c>
      <c r="D114">
        <v>1.9588644853329716E-3</v>
      </c>
      <c r="E114">
        <v>1.8519047767237531E-2</v>
      </c>
      <c r="F114">
        <v>3.8167985267008112E-3</v>
      </c>
    </row>
    <row r="115" spans="1:6" x14ac:dyDescent="0.3">
      <c r="A115" s="5">
        <v>44376</v>
      </c>
      <c r="B115" s="5">
        <v>44376</v>
      </c>
      <c r="C115">
        <v>8.4388686458646035E-3</v>
      </c>
      <c r="D115">
        <v>1.9550348358032951E-3</v>
      </c>
      <c r="E115">
        <v>1.8182319083190328E-2</v>
      </c>
      <c r="F115">
        <v>-3.8167985267008537E-3</v>
      </c>
    </row>
    <row r="116" spans="1:6" x14ac:dyDescent="0.3">
      <c r="A116" s="5">
        <v>44377</v>
      </c>
      <c r="B116" s="5">
        <v>44377</v>
      </c>
      <c r="C116">
        <v>0</v>
      </c>
      <c r="D116">
        <v>-3.9138993211363287E-3</v>
      </c>
      <c r="E116">
        <v>0</v>
      </c>
      <c r="F116">
        <v>5.71974867278713E-3</v>
      </c>
    </row>
    <row r="117" spans="1:6" x14ac:dyDescent="0.3">
      <c r="A117" s="5">
        <v>44378</v>
      </c>
      <c r="B117" s="5">
        <v>44378</v>
      </c>
      <c r="C117">
        <v>-3.3670065479042954E-3</v>
      </c>
      <c r="D117">
        <v>-7.874056430905883E-3</v>
      </c>
      <c r="E117">
        <v>3.5971261808494747E-3</v>
      </c>
      <c r="F117">
        <v>-1.1472401162236807E-2</v>
      </c>
    </row>
    <row r="118" spans="1:6" x14ac:dyDescent="0.3">
      <c r="A118" s="5">
        <v>44379</v>
      </c>
      <c r="B118" s="5">
        <v>44379</v>
      </c>
      <c r="C118">
        <v>-8.4674510990984941E-3</v>
      </c>
      <c r="D118">
        <v>-1.9782400121057075E-3</v>
      </c>
      <c r="E118">
        <v>-1.7969456767016304E-3</v>
      </c>
      <c r="F118">
        <v>0</v>
      </c>
    </row>
    <row r="119" spans="1:6" x14ac:dyDescent="0.3">
      <c r="A119" s="5">
        <v>44382</v>
      </c>
      <c r="B119" s="5">
        <v>44382</v>
      </c>
      <c r="C119">
        <v>5.0890695074712281E-3</v>
      </c>
      <c r="D119">
        <v>1.9782400121057205E-3</v>
      </c>
      <c r="E119">
        <v>2.6620915405427895E-2</v>
      </c>
      <c r="F119">
        <v>1.9212301778938723E-3</v>
      </c>
    </row>
    <row r="120" spans="1:6" x14ac:dyDescent="0.3">
      <c r="A120" s="5">
        <v>44383</v>
      </c>
      <c r="B120" s="5">
        <v>44383</v>
      </c>
      <c r="C120">
        <v>1.6906174779074521E-3</v>
      </c>
      <c r="D120">
        <v>1.1787955752042173E-2</v>
      </c>
      <c r="E120">
        <v>4.4527903736591774E-2</v>
      </c>
      <c r="F120">
        <v>3.8314223115558676E-3</v>
      </c>
    </row>
    <row r="121" spans="1:6" x14ac:dyDescent="0.3">
      <c r="A121" s="5">
        <v>44384</v>
      </c>
      <c r="B121" s="5">
        <v>44384</v>
      </c>
      <c r="C121">
        <v>3.372684478639156E-3</v>
      </c>
      <c r="D121">
        <v>1.9512201312615277E-3</v>
      </c>
      <c r="E121">
        <v>1.0000083334583399E-2</v>
      </c>
      <c r="F121">
        <v>0</v>
      </c>
    </row>
    <row r="122" spans="1:6" x14ac:dyDescent="0.3">
      <c r="A122" s="5">
        <v>44385</v>
      </c>
      <c r="B122" s="5">
        <v>44385</v>
      </c>
      <c r="C122">
        <v>-1.0152371464017962E-2</v>
      </c>
      <c r="D122">
        <v>2.8820438535491884E-2</v>
      </c>
      <c r="E122">
        <v>-2.1794659827420321E-2</v>
      </c>
      <c r="F122">
        <v>1.9102202561192452E-3</v>
      </c>
    </row>
    <row r="123" spans="1:6" x14ac:dyDescent="0.3">
      <c r="A123" s="5">
        <v>44386</v>
      </c>
      <c r="B123" s="5">
        <v>44386</v>
      </c>
      <c r="C123">
        <v>-6.8259650703998706E-3</v>
      </c>
      <c r="D123">
        <v>-1.5267472130788421E-2</v>
      </c>
      <c r="E123">
        <v>-1.0221554071538028E-2</v>
      </c>
      <c r="F123">
        <v>0</v>
      </c>
    </row>
    <row r="124" spans="1:6" x14ac:dyDescent="0.3">
      <c r="A124" s="5">
        <v>44389</v>
      </c>
      <c r="B124" s="5">
        <v>44389</v>
      </c>
      <c r="C124">
        <v>1.52934161694984E-2</v>
      </c>
      <c r="D124">
        <v>3.8387763071656669E-3</v>
      </c>
      <c r="E124">
        <v>3.4188067487854611E-3</v>
      </c>
      <c r="F124">
        <v>1.906578270581669E-3</v>
      </c>
    </row>
    <row r="125" spans="1:6" x14ac:dyDescent="0.3">
      <c r="A125" s="5">
        <v>44390</v>
      </c>
      <c r="B125" s="5">
        <v>44390</v>
      </c>
      <c r="C125">
        <v>2.3334392061772839E-2</v>
      </c>
      <c r="D125">
        <v>-5.7637047167501294E-3</v>
      </c>
      <c r="E125">
        <v>-8.5690327251014033E-3</v>
      </c>
      <c r="F125">
        <v>0</v>
      </c>
    </row>
    <row r="126" spans="1:6" x14ac:dyDescent="0.3">
      <c r="A126" s="5">
        <v>44391</v>
      </c>
      <c r="B126" s="5">
        <v>44391</v>
      </c>
      <c r="C126">
        <v>9.8361448767131897E-3</v>
      </c>
      <c r="D126">
        <v>-7.7369825021524515E-3</v>
      </c>
      <c r="E126">
        <v>3.4364294985810974E-3</v>
      </c>
      <c r="F126">
        <v>1.9029501460860636E-3</v>
      </c>
    </row>
    <row r="127" spans="1:6" x14ac:dyDescent="0.3">
      <c r="A127" s="5">
        <v>44392</v>
      </c>
      <c r="B127" s="5">
        <v>44392</v>
      </c>
      <c r="C127">
        <v>1.62999221093097E-3</v>
      </c>
      <c r="D127">
        <v>1.9398648178266761E-3</v>
      </c>
      <c r="E127">
        <v>5.1326032265202161E-3</v>
      </c>
      <c r="F127">
        <v>1.8993358036525374E-3</v>
      </c>
    </row>
    <row r="128" spans="1:6" x14ac:dyDescent="0.3">
      <c r="A128" s="5">
        <v>44393</v>
      </c>
      <c r="B128" s="5">
        <v>44393</v>
      </c>
      <c r="C128">
        <v>-4.1568744495555775E-2</v>
      </c>
      <c r="D128">
        <v>-1.9398648178265917E-3</v>
      </c>
      <c r="E128">
        <v>-1.3745920904635126E-2</v>
      </c>
      <c r="F128">
        <v>5.6764580048051221E-3</v>
      </c>
    </row>
    <row r="129" spans="1:6" x14ac:dyDescent="0.3">
      <c r="A129" s="5">
        <v>44396</v>
      </c>
      <c r="B129" s="5">
        <v>44396</v>
      </c>
      <c r="C129">
        <v>-1.1955735920148884E-2</v>
      </c>
      <c r="D129">
        <v>9.6619109117368901E-3</v>
      </c>
      <c r="E129">
        <v>8.6133176781149293E-3</v>
      </c>
      <c r="F129">
        <v>-3.7807228399060443E-3</v>
      </c>
    </row>
    <row r="130" spans="1:6" x14ac:dyDescent="0.3">
      <c r="A130" s="5">
        <v>44397</v>
      </c>
      <c r="B130" s="5">
        <v>44397</v>
      </c>
      <c r="C130">
        <v>-1.7196908795265881E-3</v>
      </c>
      <c r="D130">
        <v>-5.7859370670438875E-3</v>
      </c>
      <c r="E130">
        <v>-2.6065767629341034E-2</v>
      </c>
      <c r="F130">
        <v>0</v>
      </c>
    </row>
    <row r="131" spans="1:6" x14ac:dyDescent="0.3">
      <c r="A131" s="5">
        <v>44398</v>
      </c>
      <c r="B131" s="5">
        <v>44398</v>
      </c>
      <c r="C131">
        <v>6.8610903799451606E-3</v>
      </c>
      <c r="D131">
        <v>1.9323677510538603E-3</v>
      </c>
      <c r="E131">
        <v>3.4605529177475523E-2</v>
      </c>
      <c r="F131">
        <v>-1.8957351648990896E-3</v>
      </c>
    </row>
    <row r="132" spans="1:6" x14ac:dyDescent="0.3">
      <c r="A132" s="5">
        <v>44399</v>
      </c>
      <c r="B132" s="5">
        <v>44399</v>
      </c>
      <c r="C132">
        <v>1.0204170174241668E-2</v>
      </c>
      <c r="D132">
        <v>5.7747994938839578E-3</v>
      </c>
      <c r="E132">
        <v>5.0890695074712281E-3</v>
      </c>
      <c r="F132">
        <v>3.7878833169369352E-3</v>
      </c>
    </row>
    <row r="133" spans="1:6" x14ac:dyDescent="0.3">
      <c r="A133" s="5">
        <v>44400</v>
      </c>
      <c r="B133" s="5">
        <v>44400</v>
      </c>
      <c r="C133">
        <v>-1.0204170174241736E-2</v>
      </c>
      <c r="D133">
        <v>1.7126964792800636E-2</v>
      </c>
      <c r="E133">
        <v>-3.3898337545115397E-3</v>
      </c>
      <c r="F133">
        <v>5.6550574833450565E-3</v>
      </c>
    </row>
    <row r="134" spans="1:6" x14ac:dyDescent="0.3">
      <c r="A134" s="5">
        <v>44403</v>
      </c>
      <c r="B134" s="5">
        <v>44403</v>
      </c>
      <c r="C134">
        <v>-8.5837436913914419E-3</v>
      </c>
      <c r="D134">
        <v>3.7664827954768648E-3</v>
      </c>
      <c r="E134">
        <v>1.8503471564559726E-2</v>
      </c>
      <c r="F134">
        <v>-3.7664827954768934E-3</v>
      </c>
    </row>
    <row r="135" spans="1:6" x14ac:dyDescent="0.3">
      <c r="A135" s="5">
        <v>44404</v>
      </c>
      <c r="B135" s="5">
        <v>44404</v>
      </c>
      <c r="C135">
        <v>0</v>
      </c>
      <c r="D135">
        <v>-3.7664827954768934E-3</v>
      </c>
      <c r="E135">
        <v>-3.2178898364235091E-2</v>
      </c>
      <c r="F135">
        <v>0</v>
      </c>
    </row>
    <row r="136" spans="1:6" x14ac:dyDescent="0.3">
      <c r="A136" s="5">
        <v>44405</v>
      </c>
      <c r="B136" s="5">
        <v>44405</v>
      </c>
      <c r="C136">
        <v>-1.7256259674697252E-3</v>
      </c>
      <c r="D136">
        <v>-1.1385322225125352E-2</v>
      </c>
      <c r="E136">
        <v>-2.792502570547031E-2</v>
      </c>
      <c r="F136">
        <v>0</v>
      </c>
    </row>
    <row r="137" spans="1:6" x14ac:dyDescent="0.3">
      <c r="A137" s="5">
        <v>44406</v>
      </c>
      <c r="B137" s="5">
        <v>44406</v>
      </c>
      <c r="C137">
        <v>6.8847087774972331E-3</v>
      </c>
      <c r="D137">
        <v>9.4967475372572073E-3</v>
      </c>
      <c r="E137">
        <v>1.0563478509569246E-2</v>
      </c>
      <c r="F137">
        <v>3.7664827954768648E-3</v>
      </c>
    </row>
    <row r="138" spans="1:6" x14ac:dyDescent="0.3">
      <c r="A138" s="5">
        <v>44407</v>
      </c>
      <c r="B138" s="5">
        <v>44407</v>
      </c>
      <c r="C138">
        <v>-5.1590828100273357E-3</v>
      </c>
      <c r="D138">
        <v>-5.6872191205894641E-3</v>
      </c>
      <c r="E138">
        <v>-1.9452425926815294E-2</v>
      </c>
      <c r="F138">
        <v>-3.7664827954768934E-3</v>
      </c>
    </row>
    <row r="139" spans="1:6" x14ac:dyDescent="0.3">
      <c r="A139" s="5">
        <v>44410</v>
      </c>
      <c r="B139" s="5">
        <v>44410</v>
      </c>
      <c r="C139">
        <v>1.709443335930004E-2</v>
      </c>
      <c r="D139">
        <v>3.7950709685515343E-3</v>
      </c>
      <c r="E139">
        <v>-5.3715438019108766E-3</v>
      </c>
      <c r="F139">
        <v>1.4981553615616894E-2</v>
      </c>
    </row>
    <row r="140" spans="1:6" x14ac:dyDescent="0.3">
      <c r="A140" s="5">
        <v>44411</v>
      </c>
      <c r="B140" s="5">
        <v>44411</v>
      </c>
      <c r="C140">
        <v>6.7567824628796871E-3</v>
      </c>
      <c r="D140">
        <v>2.061928720273561E-2</v>
      </c>
      <c r="E140">
        <v>-7.2072384049492715E-3</v>
      </c>
      <c r="F140">
        <v>1.8570107472126892E-3</v>
      </c>
    </row>
    <row r="141" spans="1:6" x14ac:dyDescent="0.3">
      <c r="A141" s="5">
        <v>44412</v>
      </c>
      <c r="B141" s="5">
        <v>44412</v>
      </c>
      <c r="C141">
        <v>3.3613477027049274E-3</v>
      </c>
      <c r="D141">
        <v>-1.8570107472127711E-3</v>
      </c>
      <c r="E141">
        <v>1.8066852249490513E-3</v>
      </c>
      <c r="F141">
        <v>-1.8570107472127711E-3</v>
      </c>
    </row>
    <row r="142" spans="1:6" x14ac:dyDescent="0.3">
      <c r="A142" s="5">
        <v>44413</v>
      </c>
      <c r="B142" s="5">
        <v>44413</v>
      </c>
      <c r="C142">
        <v>0</v>
      </c>
      <c r="D142">
        <v>-2.0658011620421985E-2</v>
      </c>
      <c r="E142">
        <v>7.1942756340272309E-3</v>
      </c>
      <c r="F142">
        <v>0</v>
      </c>
    </row>
    <row r="143" spans="1:6" x14ac:dyDescent="0.3">
      <c r="A143" s="5">
        <v>44414</v>
      </c>
      <c r="B143" s="5">
        <v>44414</v>
      </c>
      <c r="C143">
        <v>-8.424649659251578E-3</v>
      </c>
      <c r="D143">
        <v>3.7878833169369352E-3</v>
      </c>
      <c r="E143">
        <v>0</v>
      </c>
      <c r="F143">
        <v>-1.8604656529195673E-3</v>
      </c>
    </row>
    <row r="144" spans="1:6" x14ac:dyDescent="0.3">
      <c r="A144" s="5">
        <v>44417</v>
      </c>
      <c r="B144" s="5">
        <v>44417</v>
      </c>
      <c r="C144">
        <v>6.7453881395316551E-3</v>
      </c>
      <c r="D144">
        <v>-9.4967475372571969E-3</v>
      </c>
      <c r="E144">
        <v>-2.3573167718066917E-2</v>
      </c>
      <c r="F144">
        <v>1.8604656529196708E-3</v>
      </c>
    </row>
    <row r="145" spans="1:6" x14ac:dyDescent="0.3">
      <c r="A145" s="5">
        <v>44418</v>
      </c>
      <c r="B145" s="5">
        <v>44418</v>
      </c>
      <c r="C145">
        <v>-6.745388139531538E-3</v>
      </c>
      <c r="D145">
        <v>-9.5878011551535133E-3</v>
      </c>
      <c r="E145">
        <v>-2.6023773421305244E-2</v>
      </c>
      <c r="F145">
        <v>3.7105793965357746E-3</v>
      </c>
    </row>
    <row r="146" spans="1:6" x14ac:dyDescent="0.3">
      <c r="A146" s="5">
        <v>44419</v>
      </c>
      <c r="B146" s="5">
        <v>44419</v>
      </c>
      <c r="C146">
        <v>-1.6934805063330315E-3</v>
      </c>
      <c r="D146">
        <v>-1.553429296218412E-2</v>
      </c>
      <c r="E146">
        <v>3.7594029239057455E-3</v>
      </c>
      <c r="F146">
        <v>0</v>
      </c>
    </row>
    <row r="147" spans="1:6" x14ac:dyDescent="0.3">
      <c r="A147" s="5">
        <v>44420</v>
      </c>
      <c r="B147" s="5">
        <v>44420</v>
      </c>
      <c r="C147">
        <v>-6.8027473227525231E-3</v>
      </c>
      <c r="D147">
        <v>-7.0951735972284491E-2</v>
      </c>
      <c r="E147">
        <v>-7.5329923075451478E-3</v>
      </c>
      <c r="F147">
        <v>0</v>
      </c>
    </row>
    <row r="148" spans="1:6" x14ac:dyDescent="0.3">
      <c r="A148" s="5">
        <v>44421</v>
      </c>
      <c r="B148" s="5">
        <v>44421</v>
      </c>
      <c r="C148">
        <v>-8.5690327251014033E-3</v>
      </c>
      <c r="D148">
        <v>1.6667052485211643E-2</v>
      </c>
      <c r="E148">
        <v>-5.6380333436107606E-2</v>
      </c>
      <c r="F148">
        <v>-1.8535686493229438E-3</v>
      </c>
    </row>
    <row r="149" spans="1:6" x14ac:dyDescent="0.3">
      <c r="A149" s="5">
        <v>44424</v>
      </c>
      <c r="B149" s="5">
        <v>44424</v>
      </c>
      <c r="C149">
        <v>5.1502259763158611E-3</v>
      </c>
      <c r="D149">
        <v>-9.3410123931387361E-3</v>
      </c>
      <c r="E149">
        <v>-1.6129381929883644E-2</v>
      </c>
      <c r="F149">
        <v>-9.319731948802366E-3</v>
      </c>
    </row>
    <row r="150" spans="1:6" x14ac:dyDescent="0.3">
      <c r="A150" s="5">
        <v>44425</v>
      </c>
      <c r="B150" s="5">
        <v>44425</v>
      </c>
      <c r="C150">
        <v>-6.8728792877620643E-3</v>
      </c>
      <c r="D150">
        <v>-1.364850583156004E-2</v>
      </c>
      <c r="E150">
        <v>-3.7271394797231655E-2</v>
      </c>
      <c r="F150">
        <v>9.3197319488022273E-3</v>
      </c>
    </row>
    <row r="151" spans="1:6" x14ac:dyDescent="0.3">
      <c r="A151" s="5">
        <v>44426</v>
      </c>
      <c r="B151" s="5">
        <v>44426</v>
      </c>
      <c r="C151">
        <v>-1.0398707220898622E-2</v>
      </c>
      <c r="D151">
        <v>-1.057641558135424E-3</v>
      </c>
      <c r="E151">
        <v>4.9392755329576474E-2</v>
      </c>
      <c r="F151">
        <v>1.8535686493228347E-3</v>
      </c>
    </row>
    <row r="152" spans="1:6" x14ac:dyDescent="0.3">
      <c r="A152" s="5">
        <v>44427</v>
      </c>
      <c r="B152" s="5">
        <v>44427</v>
      </c>
      <c r="C152">
        <v>-2.6479923164467265E-2</v>
      </c>
      <c r="D152">
        <v>-2.2472855852058514E-2</v>
      </c>
      <c r="E152">
        <v>-0.10135249426028746</v>
      </c>
      <c r="F152">
        <v>-1.8535686493229438E-3</v>
      </c>
    </row>
    <row r="153" spans="1:6" x14ac:dyDescent="0.3">
      <c r="A153" s="5">
        <v>44428</v>
      </c>
      <c r="B153" s="5">
        <v>44428</v>
      </c>
      <c r="C153">
        <v>-1.260142687800382E-2</v>
      </c>
      <c r="D153">
        <v>-1.0828371388320486E-3</v>
      </c>
      <c r="E153">
        <v>-8.9286307443013184E-3</v>
      </c>
      <c r="F153">
        <v>-3.7174764001324202E-3</v>
      </c>
    </row>
    <row r="154" spans="1:6" x14ac:dyDescent="0.3">
      <c r="A154" s="5">
        <v>44431</v>
      </c>
      <c r="B154" s="5">
        <v>44431</v>
      </c>
      <c r="C154">
        <v>2.5046031926087516E-2</v>
      </c>
      <c r="D154">
        <v>1.398624197473987E-2</v>
      </c>
      <c r="E154">
        <v>1.7778246021283969E-2</v>
      </c>
      <c r="F154">
        <v>1.8604656529196708E-3</v>
      </c>
    </row>
    <row r="155" spans="1:6" x14ac:dyDescent="0.3">
      <c r="A155" s="5">
        <v>44432</v>
      </c>
      <c r="B155" s="5">
        <v>44432</v>
      </c>
      <c r="C155">
        <v>1.054491317661504E-2</v>
      </c>
      <c r="D155">
        <v>-1.0689471889049331E-3</v>
      </c>
      <c r="E155">
        <v>3.298518658665108E-3</v>
      </c>
      <c r="F155">
        <v>1.4760415583120674E-2</v>
      </c>
    </row>
    <row r="156" spans="1:6" x14ac:dyDescent="0.3">
      <c r="A156" s="5">
        <v>44433</v>
      </c>
      <c r="B156" s="5">
        <v>44433</v>
      </c>
      <c r="C156">
        <v>2.2472855852058576E-2</v>
      </c>
      <c r="D156">
        <v>9.5796368568138151E-3</v>
      </c>
      <c r="E156">
        <v>3.558326888554237E-2</v>
      </c>
      <c r="F156">
        <v>1.8298266770761572E-3</v>
      </c>
    </row>
    <row r="157" spans="1:6" x14ac:dyDescent="0.3">
      <c r="A157" s="5">
        <v>44434</v>
      </c>
      <c r="B157" s="5">
        <v>44434</v>
      </c>
      <c r="C157">
        <v>1.5267472130788381E-2</v>
      </c>
      <c r="D157">
        <v>-5.3106869372378214E-3</v>
      </c>
      <c r="E157">
        <v>-1.6017427331662185E-2</v>
      </c>
      <c r="F157">
        <v>1.8264845260342812E-3</v>
      </c>
    </row>
    <row r="158" spans="1:6" x14ac:dyDescent="0.3">
      <c r="A158" s="5">
        <v>44435</v>
      </c>
      <c r="B158" s="5">
        <v>44435</v>
      </c>
      <c r="C158">
        <v>8.3822787528044385E-3</v>
      </c>
      <c r="D158">
        <v>1.0593319401665021E-2</v>
      </c>
      <c r="E158">
        <v>2.6554932634447938E-2</v>
      </c>
      <c r="F158">
        <v>1.0889399799268317E-2</v>
      </c>
    </row>
    <row r="159" spans="1:6" x14ac:dyDescent="0.3">
      <c r="A159" s="5">
        <v>44438</v>
      </c>
      <c r="B159" s="5">
        <v>44438</v>
      </c>
      <c r="C159">
        <v>9.9668599153920744E-3</v>
      </c>
      <c r="D159">
        <v>3.15623618143741E-3</v>
      </c>
      <c r="E159">
        <v>1.560094044247981E-2</v>
      </c>
      <c r="F159">
        <v>5.4005531800002888E-3</v>
      </c>
    </row>
    <row r="160" spans="1:6" x14ac:dyDescent="0.3">
      <c r="A160" s="5">
        <v>44439</v>
      </c>
      <c r="B160" s="5">
        <v>44439</v>
      </c>
      <c r="C160">
        <v>1.4766470116300995E-2</v>
      </c>
      <c r="D160">
        <v>1.7699577099400857E-2</v>
      </c>
      <c r="E160">
        <v>-1.0373537007328057E-2</v>
      </c>
      <c r="F160">
        <v>-4.5921750585639583E-2</v>
      </c>
    </row>
    <row r="161" spans="1:6" x14ac:dyDescent="0.3">
      <c r="A161" s="5">
        <v>44440</v>
      </c>
      <c r="B161" s="5">
        <v>44440</v>
      </c>
      <c r="C161">
        <v>-1.6299922109310643E-3</v>
      </c>
      <c r="D161">
        <v>-1.0325246141892643E-3</v>
      </c>
      <c r="E161">
        <v>1.96185951513792E-2</v>
      </c>
      <c r="F161">
        <v>-2.089344758827745E-2</v>
      </c>
    </row>
    <row r="162" spans="1:6" x14ac:dyDescent="0.3">
      <c r="A162" s="5">
        <v>44441</v>
      </c>
      <c r="B162" s="5">
        <v>44441</v>
      </c>
      <c r="C162">
        <v>-9.836144876713129E-3</v>
      </c>
      <c r="D162">
        <v>-1.0384309305716493E-2</v>
      </c>
      <c r="E162">
        <v>-1.9618595151379151E-2</v>
      </c>
      <c r="F162">
        <v>7.6482208382568188E-3</v>
      </c>
    </row>
    <row r="163" spans="1:6" x14ac:dyDescent="0.3">
      <c r="A163" s="5">
        <v>44442</v>
      </c>
      <c r="B163" s="5">
        <v>44442</v>
      </c>
      <c r="C163">
        <v>2.1190686979639054E-2</v>
      </c>
      <c r="D163">
        <v>1.2448293526568082E-2</v>
      </c>
      <c r="E163">
        <v>2.0833340868542691E-3</v>
      </c>
      <c r="F163">
        <v>1.9029501460860636E-3</v>
      </c>
    </row>
    <row r="164" spans="1:6" x14ac:dyDescent="0.3">
      <c r="A164" s="5">
        <v>44445</v>
      </c>
      <c r="B164" s="5">
        <v>44445</v>
      </c>
      <c r="C164">
        <v>1.7586384502075988E-2</v>
      </c>
      <c r="D164">
        <v>6.1665149156639584E-3</v>
      </c>
      <c r="E164">
        <v>0</v>
      </c>
      <c r="F164">
        <v>-1.9029501460861868E-3</v>
      </c>
    </row>
    <row r="165" spans="1:6" x14ac:dyDescent="0.3">
      <c r="A165" s="5">
        <v>44446</v>
      </c>
      <c r="B165" s="5">
        <v>44446</v>
      </c>
      <c r="C165">
        <v>-1.2759343753759986E-2</v>
      </c>
      <c r="D165">
        <v>-1.025115415245297E-3</v>
      </c>
      <c r="E165">
        <v>-7.3107375220059518E-3</v>
      </c>
      <c r="F165">
        <v>0</v>
      </c>
    </row>
    <row r="166" spans="1:6" x14ac:dyDescent="0.3">
      <c r="A166" s="5">
        <v>44447</v>
      </c>
      <c r="B166" s="5">
        <v>44447</v>
      </c>
      <c r="C166">
        <v>-6.4412461028569932E-3</v>
      </c>
      <c r="D166">
        <v>-4.111002706522318E-3</v>
      </c>
      <c r="E166">
        <v>-3.5203635192979671E-2</v>
      </c>
      <c r="F166">
        <v>0</v>
      </c>
    </row>
    <row r="167" spans="1:6" x14ac:dyDescent="0.3">
      <c r="A167" s="5">
        <v>44448</v>
      </c>
      <c r="B167" s="5">
        <v>44448</v>
      </c>
      <c r="C167">
        <v>0</v>
      </c>
      <c r="D167">
        <v>-7.2351736807792248E-3</v>
      </c>
      <c r="E167">
        <v>3.1001948339279686E-2</v>
      </c>
      <c r="F167">
        <v>0</v>
      </c>
    </row>
    <row r="168" spans="1:6" x14ac:dyDescent="0.3">
      <c r="A168" s="5">
        <v>44449</v>
      </c>
      <c r="B168" s="5">
        <v>44449</v>
      </c>
      <c r="C168">
        <v>4.8348200545833111E-3</v>
      </c>
      <c r="D168">
        <v>1.6461277054071931E-2</v>
      </c>
      <c r="E168">
        <v>1.3591427203538993E-2</v>
      </c>
      <c r="F168">
        <v>1.9029501460860636E-3</v>
      </c>
    </row>
    <row r="169" spans="1:6" x14ac:dyDescent="0.3">
      <c r="A169" s="5">
        <v>44452</v>
      </c>
      <c r="B169" s="5">
        <v>44452</v>
      </c>
      <c r="C169">
        <v>-1.1317824932661572E-2</v>
      </c>
      <c r="D169">
        <v>2.2200709980192551E-2</v>
      </c>
      <c r="E169">
        <v>5.1786754784514978E-3</v>
      </c>
      <c r="F169">
        <v>0</v>
      </c>
    </row>
    <row r="170" spans="1:6" x14ac:dyDescent="0.3">
      <c r="A170" s="5">
        <v>44453</v>
      </c>
      <c r="B170" s="5">
        <v>44453</v>
      </c>
      <c r="C170">
        <v>-3.2573318703065105E-3</v>
      </c>
      <c r="D170">
        <v>2.5617164370300326E-2</v>
      </c>
      <c r="E170">
        <v>-6.2176366108705619E-3</v>
      </c>
      <c r="F170">
        <v>1.8993358036525374E-3</v>
      </c>
    </row>
    <row r="171" spans="1:6" x14ac:dyDescent="0.3">
      <c r="A171" s="5">
        <v>44454</v>
      </c>
      <c r="B171" s="5">
        <v>44454</v>
      </c>
      <c r="C171">
        <v>-9.836144876713129E-3</v>
      </c>
      <c r="D171">
        <v>-3.8986404156571976E-3</v>
      </c>
      <c r="E171">
        <v>-3.1681635980115253E-2</v>
      </c>
      <c r="F171">
        <v>-1.8993358036525163E-3</v>
      </c>
    </row>
    <row r="172" spans="1:6" x14ac:dyDescent="0.3">
      <c r="A172" s="5">
        <v>44455</v>
      </c>
      <c r="B172" s="5">
        <v>44455</v>
      </c>
      <c r="C172">
        <v>-1.1599135843351918E-2</v>
      </c>
      <c r="D172">
        <v>9.7182494689213462E-3</v>
      </c>
      <c r="E172">
        <v>-9.7035801827390564E-3</v>
      </c>
      <c r="F172">
        <v>1.8993358036525374E-3</v>
      </c>
    </row>
    <row r="173" spans="1:6" x14ac:dyDescent="0.3">
      <c r="A173" s="5">
        <v>44456</v>
      </c>
      <c r="B173" s="5">
        <v>44456</v>
      </c>
      <c r="C173">
        <v>0</v>
      </c>
      <c r="D173">
        <v>-1.9531870917245956E-2</v>
      </c>
      <c r="E173">
        <v>1.9313905082527383E-2</v>
      </c>
      <c r="F173">
        <v>-3.8022859497386821E-3</v>
      </c>
    </row>
    <row r="174" spans="1:6" x14ac:dyDescent="0.3">
      <c r="A174" s="5">
        <v>44461</v>
      </c>
      <c r="B174" s="5">
        <v>44461</v>
      </c>
      <c r="C174">
        <v>-2.3609865639133736E-2</v>
      </c>
      <c r="D174">
        <v>0</v>
      </c>
      <c r="E174">
        <v>-1.6068904939200213E-2</v>
      </c>
      <c r="F174">
        <v>-1.3423020332140774E-2</v>
      </c>
    </row>
    <row r="175" spans="1:6" x14ac:dyDescent="0.3">
      <c r="A175" s="5">
        <v>44462</v>
      </c>
      <c r="B175" s="5">
        <v>44462</v>
      </c>
      <c r="C175">
        <v>3.4071583216143558E-3</v>
      </c>
      <c r="D175">
        <v>9.8136214483246706E-3</v>
      </c>
      <c r="E175">
        <v>1.2875714360045367E-2</v>
      </c>
      <c r="F175">
        <v>1.3423020332140771E-2</v>
      </c>
    </row>
    <row r="176" spans="1:6" x14ac:dyDescent="0.3">
      <c r="A176" s="5">
        <v>44463</v>
      </c>
      <c r="B176" s="5">
        <v>44463</v>
      </c>
      <c r="C176">
        <v>1.6863806052004725E-2</v>
      </c>
      <c r="D176">
        <v>1.9512201312615277E-3</v>
      </c>
      <c r="E176">
        <v>0</v>
      </c>
      <c r="F176">
        <v>1.9029501460860636E-3</v>
      </c>
    </row>
    <row r="177" spans="1:6" x14ac:dyDescent="0.3">
      <c r="A177" s="5">
        <v>44466</v>
      </c>
      <c r="B177" s="5">
        <v>44466</v>
      </c>
      <c r="C177">
        <v>6.6666913581892974E-3</v>
      </c>
      <c r="D177">
        <v>-3.9062549670649885E-3</v>
      </c>
      <c r="E177">
        <v>-6.4171343206335402E-3</v>
      </c>
      <c r="F177">
        <v>3.7950709685515343E-3</v>
      </c>
    </row>
    <row r="178" spans="1:6" x14ac:dyDescent="0.3">
      <c r="A178" s="5">
        <v>44467</v>
      </c>
      <c r="B178" s="5">
        <v>44467</v>
      </c>
      <c r="C178">
        <v>-1.3378125946176087E-2</v>
      </c>
      <c r="D178">
        <v>-1.958864485333034E-3</v>
      </c>
      <c r="E178">
        <v>-2.8293508642611865E-2</v>
      </c>
      <c r="F178">
        <v>0</v>
      </c>
    </row>
    <row r="179" spans="1:6" x14ac:dyDescent="0.3">
      <c r="A179" s="5">
        <v>44468</v>
      </c>
      <c r="B179" s="5">
        <v>44468</v>
      </c>
      <c r="C179">
        <v>-2.3851215822179909E-2</v>
      </c>
      <c r="D179">
        <v>-7.874056430905883E-3</v>
      </c>
      <c r="E179">
        <v>-3.1392712407862719E-2</v>
      </c>
      <c r="F179">
        <v>-1.8957351648990896E-3</v>
      </c>
    </row>
    <row r="180" spans="1:6" x14ac:dyDescent="0.3">
      <c r="A180" s="5">
        <v>44469</v>
      </c>
      <c r="B180" s="5">
        <v>44469</v>
      </c>
      <c r="C180">
        <v>0</v>
      </c>
      <c r="D180">
        <v>7.8740564309058656E-3</v>
      </c>
      <c r="E180">
        <v>7.9410513728129049E-3</v>
      </c>
      <c r="F180">
        <v>-1.8993358036525163E-3</v>
      </c>
    </row>
    <row r="181" spans="1:6" x14ac:dyDescent="0.3">
      <c r="A181" s="5">
        <v>44470</v>
      </c>
      <c r="B181" s="5">
        <v>44470</v>
      </c>
      <c r="C181">
        <v>-1.0398707220898622E-2</v>
      </c>
      <c r="D181">
        <v>-1.5810606026642204E-2</v>
      </c>
      <c r="E181">
        <v>-5.6959031923227869E-2</v>
      </c>
      <c r="F181">
        <v>-7.633624855071095E-3</v>
      </c>
    </row>
    <row r="182" spans="1:6" x14ac:dyDescent="0.3">
      <c r="A182" s="5">
        <v>44473</v>
      </c>
      <c r="B182" s="5">
        <v>44473</v>
      </c>
      <c r="C182">
        <v>-3.4904049397684908E-3</v>
      </c>
      <c r="D182">
        <v>-3.9920212695375608E-3</v>
      </c>
      <c r="E182">
        <v>-2.0544529231632223E-2</v>
      </c>
      <c r="F182">
        <v>-3.8387763071657129E-3</v>
      </c>
    </row>
    <row r="183" spans="1:6" x14ac:dyDescent="0.3">
      <c r="A183" s="5">
        <v>44474</v>
      </c>
      <c r="B183" s="5">
        <v>44474</v>
      </c>
      <c r="C183">
        <v>0</v>
      </c>
      <c r="D183">
        <v>5.9820716775474689E-3</v>
      </c>
      <c r="E183">
        <v>1.8149318505677269E-2</v>
      </c>
      <c r="F183">
        <v>-3.8535693159900777E-3</v>
      </c>
    </row>
    <row r="184" spans="1:6" x14ac:dyDescent="0.3">
      <c r="A184" s="5">
        <v>44475</v>
      </c>
      <c r="B184" s="5">
        <v>44475</v>
      </c>
      <c r="C184">
        <v>-1.7497817237877064E-3</v>
      </c>
      <c r="D184">
        <v>-7.9840743482205313E-3</v>
      </c>
      <c r="E184">
        <v>-3.4149659852118479E-2</v>
      </c>
      <c r="F184">
        <v>5.7747994938839578E-3</v>
      </c>
    </row>
    <row r="185" spans="1:6" x14ac:dyDescent="0.3">
      <c r="A185" s="5">
        <v>44476</v>
      </c>
      <c r="B185" s="5">
        <v>44476</v>
      </c>
      <c r="C185">
        <v>1.5638893884454729E-2</v>
      </c>
      <c r="D185">
        <v>9.9701723198498508E-3</v>
      </c>
      <c r="E185">
        <v>3.0546052348819807E-2</v>
      </c>
      <c r="F185">
        <v>7.6482208382568188E-3</v>
      </c>
    </row>
    <row r="186" spans="1:6" x14ac:dyDescent="0.3">
      <c r="A186" s="5">
        <v>44477</v>
      </c>
      <c r="B186" s="5">
        <v>44477</v>
      </c>
      <c r="C186">
        <v>-8.6580627431145415E-3</v>
      </c>
      <c r="D186">
        <v>0</v>
      </c>
      <c r="E186">
        <v>-1.3325454597149396E-2</v>
      </c>
      <c r="F186">
        <v>-9.5694510161506725E-3</v>
      </c>
    </row>
    <row r="187" spans="1:6" x14ac:dyDescent="0.3">
      <c r="A187" s="5">
        <v>44481</v>
      </c>
      <c r="B187" s="5">
        <v>44481</v>
      </c>
      <c r="C187">
        <v>0</v>
      </c>
      <c r="D187">
        <v>-3.9761483796392945E-3</v>
      </c>
      <c r="E187">
        <v>9.7088141269609032E-3</v>
      </c>
      <c r="F187">
        <v>5.7526524894498414E-3</v>
      </c>
    </row>
    <row r="188" spans="1:6" x14ac:dyDescent="0.3">
      <c r="A188" s="5">
        <v>44482</v>
      </c>
      <c r="B188" s="5">
        <v>44482</v>
      </c>
      <c r="C188">
        <v>-6.980831141340205E-3</v>
      </c>
      <c r="D188">
        <v>5.9583095836306249E-3</v>
      </c>
      <c r="E188">
        <v>-2.9413885206293341E-2</v>
      </c>
      <c r="F188">
        <v>0</v>
      </c>
    </row>
    <row r="189" spans="1:6" x14ac:dyDescent="0.3">
      <c r="A189" s="5">
        <v>44483</v>
      </c>
      <c r="B189" s="5">
        <v>44483</v>
      </c>
      <c r="C189">
        <v>3.496507058729306E-3</v>
      </c>
      <c r="D189">
        <v>-1.1952333523841171E-2</v>
      </c>
      <c r="E189">
        <v>8.6687849364464852E-3</v>
      </c>
      <c r="F189">
        <v>-1.9138761822840532E-3</v>
      </c>
    </row>
    <row r="190" spans="1:6" x14ac:dyDescent="0.3">
      <c r="A190" s="5">
        <v>44484</v>
      </c>
      <c r="B190" s="5">
        <v>44484</v>
      </c>
      <c r="C190">
        <v>4.6043938501406798E-2</v>
      </c>
      <c r="D190">
        <v>4.0000053333461372E-3</v>
      </c>
      <c r="E190">
        <v>2.7965348243333937E-2</v>
      </c>
      <c r="F190">
        <v>3.8240964384032546E-3</v>
      </c>
    </row>
    <row r="191" spans="1:6" x14ac:dyDescent="0.3">
      <c r="A191" s="5">
        <v>44487</v>
      </c>
      <c r="B191" s="5">
        <v>44487</v>
      </c>
      <c r="C191">
        <v>-1.6807118316381289E-2</v>
      </c>
      <c r="D191">
        <v>-6.0060240602119218E-3</v>
      </c>
      <c r="E191">
        <v>-1.5710292906318552E-2</v>
      </c>
      <c r="F191">
        <v>0</v>
      </c>
    </row>
    <row r="192" spans="1:6" x14ac:dyDescent="0.3">
      <c r="A192" s="5">
        <v>44488</v>
      </c>
      <c r="B192" s="5">
        <v>44488</v>
      </c>
      <c r="C192">
        <v>1.6807118316381191E-2</v>
      </c>
      <c r="D192">
        <v>-1.4155949230132298E-2</v>
      </c>
      <c r="E192">
        <v>2.0494991029654887E-2</v>
      </c>
      <c r="F192">
        <v>1.906578270581669E-3</v>
      </c>
    </row>
    <row r="193" spans="1:6" x14ac:dyDescent="0.3">
      <c r="A193" s="5">
        <v>44489</v>
      </c>
      <c r="B193" s="5">
        <v>44489</v>
      </c>
      <c r="C193">
        <v>-3.3389012655145986E-3</v>
      </c>
      <c r="D193">
        <v>-1.5392812901171527E-2</v>
      </c>
      <c r="E193">
        <v>1.6568426347232705E-2</v>
      </c>
      <c r="F193">
        <v>1.9029501460860636E-3</v>
      </c>
    </row>
    <row r="194" spans="1:6" x14ac:dyDescent="0.3">
      <c r="A194" s="5">
        <v>44490</v>
      </c>
      <c r="B194" s="5">
        <v>44490</v>
      </c>
      <c r="C194">
        <v>-3.3500868852819744E-3</v>
      </c>
      <c r="D194">
        <v>8.2389755445528619E-3</v>
      </c>
      <c r="E194">
        <v>-1.5375820362109608E-2</v>
      </c>
      <c r="F194">
        <v>7.5757938084577226E-3</v>
      </c>
    </row>
    <row r="195" spans="1:6" x14ac:dyDescent="0.3">
      <c r="A195" s="5">
        <v>44491</v>
      </c>
      <c r="B195" s="5">
        <v>44491</v>
      </c>
      <c r="C195">
        <v>6.6889881507967101E-3</v>
      </c>
      <c r="D195">
        <v>1.0251154152453505E-3</v>
      </c>
      <c r="E195">
        <v>4.7562515346492758E-3</v>
      </c>
      <c r="F195">
        <v>-1.8885746878681362E-3</v>
      </c>
    </row>
    <row r="196" spans="1:6" x14ac:dyDescent="0.3">
      <c r="A196" s="5">
        <v>44494</v>
      </c>
      <c r="B196" s="5">
        <v>44494</v>
      </c>
      <c r="C196">
        <v>-1.1735256218420965E-2</v>
      </c>
      <c r="D196">
        <v>-1.133448507410653E-2</v>
      </c>
      <c r="E196">
        <v>1.2964235786714474E-2</v>
      </c>
      <c r="F196">
        <v>-3.7878833169369803E-3</v>
      </c>
    </row>
    <row r="197" spans="1:6" x14ac:dyDescent="0.3">
      <c r="A197" s="5">
        <v>44495</v>
      </c>
      <c r="B197" s="5">
        <v>44495</v>
      </c>
      <c r="C197">
        <v>1.0067199117723941E-2</v>
      </c>
      <c r="D197">
        <v>4.1365105517802755E-3</v>
      </c>
      <c r="E197">
        <v>1.1702751481902445E-3</v>
      </c>
      <c r="F197">
        <v>1.1320875624482075E-2</v>
      </c>
    </row>
    <row r="198" spans="1:6" x14ac:dyDescent="0.3">
      <c r="A198" s="5">
        <v>44496</v>
      </c>
      <c r="B198" s="5">
        <v>44496</v>
      </c>
      <c r="C198">
        <v>0</v>
      </c>
      <c r="D198">
        <v>-2.0661164374718927E-3</v>
      </c>
      <c r="E198">
        <v>6.9930354909706043E-3</v>
      </c>
      <c r="F198">
        <v>3.7453227301621132E-3</v>
      </c>
    </row>
    <row r="199" spans="1:6" x14ac:dyDescent="0.3">
      <c r="A199" s="5">
        <v>44497</v>
      </c>
      <c r="B199" s="5">
        <v>44497</v>
      </c>
      <c r="C199">
        <v>-6.700192569819562E-3</v>
      </c>
      <c r="D199">
        <v>3.0975760441341845E-3</v>
      </c>
      <c r="E199">
        <v>1.8412487944452306E-2</v>
      </c>
      <c r="F199">
        <v>-5.62325755436212E-3</v>
      </c>
    </row>
    <row r="200" spans="1:6" x14ac:dyDescent="0.3">
      <c r="A200" s="5">
        <v>44498</v>
      </c>
      <c r="B200" s="5">
        <v>44498</v>
      </c>
      <c r="C200">
        <v>-8.4388686458645949E-3</v>
      </c>
      <c r="D200">
        <v>-5.1679701584425612E-3</v>
      </c>
      <c r="E200">
        <v>-1.031527771183291E-2</v>
      </c>
      <c r="F200">
        <v>-1.8814680997056199E-3</v>
      </c>
    </row>
    <row r="201" spans="1:6" x14ac:dyDescent="0.3">
      <c r="A201" s="5">
        <v>44501</v>
      </c>
      <c r="B201" s="5">
        <v>44501</v>
      </c>
      <c r="C201">
        <v>0</v>
      </c>
      <c r="D201">
        <v>0</v>
      </c>
      <c r="E201">
        <v>-1.6260520871780291E-2</v>
      </c>
      <c r="F201">
        <v>3.7594029239055244E-3</v>
      </c>
    </row>
    <row r="202" spans="1:6" x14ac:dyDescent="0.3">
      <c r="A202" s="5">
        <v>44502</v>
      </c>
      <c r="B202" s="5">
        <v>44502</v>
      </c>
      <c r="C202">
        <v>3.3840979842404942E-3</v>
      </c>
      <c r="D202">
        <v>-2.0746895408603554E-3</v>
      </c>
      <c r="E202">
        <v>-4.0626853530271109E-2</v>
      </c>
      <c r="F202">
        <v>1.874414794350352E-3</v>
      </c>
    </row>
    <row r="203" spans="1:6" x14ac:dyDescent="0.3">
      <c r="A203" s="5">
        <v>44503</v>
      </c>
      <c r="B203" s="5">
        <v>44503</v>
      </c>
      <c r="C203">
        <v>0</v>
      </c>
      <c r="D203">
        <v>0</v>
      </c>
      <c r="E203">
        <v>3.0032287098875076E-2</v>
      </c>
      <c r="F203">
        <v>0</v>
      </c>
    </row>
    <row r="204" spans="1:6" x14ac:dyDescent="0.3">
      <c r="A204" s="5">
        <v>44504</v>
      </c>
      <c r="B204" s="5">
        <v>44504</v>
      </c>
      <c r="C204">
        <v>-8.4818150559092306E-3</v>
      </c>
      <c r="D204">
        <v>-1.0389611324190292E-3</v>
      </c>
      <c r="E204">
        <v>1.1827322490493941E-3</v>
      </c>
      <c r="F204">
        <v>0</v>
      </c>
    </row>
    <row r="205" spans="1:6" x14ac:dyDescent="0.3">
      <c r="A205" s="5">
        <v>44505</v>
      </c>
      <c r="B205" s="5">
        <v>44505</v>
      </c>
      <c r="C205">
        <v>2.1904835388049829E-2</v>
      </c>
      <c r="D205">
        <v>1.0389611324190385E-3</v>
      </c>
      <c r="E205">
        <v>5.8927689671509197E-3</v>
      </c>
      <c r="F205">
        <v>3.7383221106071581E-3</v>
      </c>
    </row>
    <row r="206" spans="1:6" x14ac:dyDescent="0.3">
      <c r="A206" s="5">
        <v>44508</v>
      </c>
      <c r="B206" s="5">
        <v>44508</v>
      </c>
      <c r="C206">
        <v>3.3277900926747457E-3</v>
      </c>
      <c r="D206">
        <v>1.6478230732384899E-2</v>
      </c>
      <c r="E206">
        <v>-1.5394028091291053E-2</v>
      </c>
      <c r="F206">
        <v>3.7243990909822727E-3</v>
      </c>
    </row>
    <row r="207" spans="1:6" x14ac:dyDescent="0.3">
      <c r="A207" s="5">
        <v>44509</v>
      </c>
      <c r="B207" s="5">
        <v>44509</v>
      </c>
      <c r="C207">
        <v>1.4839513862774217E-2</v>
      </c>
      <c r="D207">
        <v>-3.0690561174179947E-3</v>
      </c>
      <c r="E207">
        <v>2.358599900587929E-2</v>
      </c>
      <c r="F207">
        <v>3.7105793965357746E-3</v>
      </c>
    </row>
    <row r="208" spans="1:6" x14ac:dyDescent="0.3">
      <c r="A208" s="5">
        <v>44510</v>
      </c>
      <c r="B208" s="5">
        <v>44510</v>
      </c>
      <c r="C208">
        <v>1.635323340730838E-3</v>
      </c>
      <c r="D208">
        <v>-2.0512827705572493E-3</v>
      </c>
      <c r="E208">
        <v>2.3282897595911681E-3</v>
      </c>
      <c r="F208">
        <v>1.2879662863661238E-2</v>
      </c>
    </row>
    <row r="209" spans="1:6" x14ac:dyDescent="0.3">
      <c r="A209" s="5">
        <v>44511</v>
      </c>
      <c r="B209" s="5">
        <v>44511</v>
      </c>
      <c r="C209">
        <v>-9.8522964430115944E-3</v>
      </c>
      <c r="D209">
        <v>2.0512827705573612E-3</v>
      </c>
      <c r="E209">
        <v>-1.1634672632980698E-3</v>
      </c>
      <c r="F209">
        <v>1.4519311324453148E-2</v>
      </c>
    </row>
    <row r="210" spans="1:6" x14ac:dyDescent="0.3">
      <c r="A210" s="5">
        <v>44512</v>
      </c>
      <c r="B210" s="5">
        <v>44512</v>
      </c>
      <c r="C210">
        <v>-3.3057881344995439E-3</v>
      </c>
      <c r="D210">
        <v>-2.0512827705572493E-3</v>
      </c>
      <c r="E210">
        <v>0</v>
      </c>
      <c r="F210">
        <v>-5.4200674693391446E-3</v>
      </c>
    </row>
    <row r="211" spans="1:6" x14ac:dyDescent="0.3">
      <c r="A211" s="5">
        <v>44515</v>
      </c>
      <c r="B211" s="5">
        <v>44515</v>
      </c>
      <c r="C211">
        <v>6.6006840313520927E-3</v>
      </c>
      <c r="D211">
        <v>-2.055499182095999E-3</v>
      </c>
      <c r="E211">
        <v>2.8688140653388157E-2</v>
      </c>
      <c r="F211">
        <v>1.2601426878003795E-2</v>
      </c>
    </row>
    <row r="212" spans="1:6" x14ac:dyDescent="0.3">
      <c r="A212" s="5">
        <v>44516</v>
      </c>
      <c r="B212" s="5">
        <v>44516</v>
      </c>
      <c r="C212">
        <v>3.2840752011900187E-3</v>
      </c>
      <c r="D212">
        <v>1.0282777255658433E-3</v>
      </c>
      <c r="E212">
        <v>-1.2521506798041185E-2</v>
      </c>
      <c r="F212">
        <v>-1.7905107737882331E-3</v>
      </c>
    </row>
    <row r="213" spans="1:6" x14ac:dyDescent="0.3">
      <c r="A213" s="5">
        <v>44517</v>
      </c>
      <c r="B213" s="5">
        <v>44517</v>
      </c>
      <c r="C213">
        <v>0</v>
      </c>
      <c r="D213">
        <v>-2.057613894680154E-3</v>
      </c>
      <c r="E213">
        <v>2.6004857135328175E-2</v>
      </c>
      <c r="F213">
        <v>1.7905107737882938E-3</v>
      </c>
    </row>
    <row r="214" spans="1:6" x14ac:dyDescent="0.3">
      <c r="A214" s="5">
        <v>44518</v>
      </c>
      <c r="B214" s="5">
        <v>44518</v>
      </c>
      <c r="C214">
        <v>4.9059787688544056E-3</v>
      </c>
      <c r="D214">
        <v>-5.1626340788069429E-3</v>
      </c>
      <c r="E214">
        <v>1.7699577099400857E-2</v>
      </c>
      <c r="F214">
        <v>0</v>
      </c>
    </row>
    <row r="215" spans="1:6" x14ac:dyDescent="0.3">
      <c r="A215" s="5">
        <v>44519</v>
      </c>
      <c r="B215" s="5">
        <v>44519</v>
      </c>
      <c r="C215">
        <v>8.1235215214793474E-3</v>
      </c>
      <c r="D215">
        <v>0</v>
      </c>
      <c r="E215">
        <v>1.5234244571847987E-2</v>
      </c>
      <c r="F215">
        <v>-1.0791471632764432E-2</v>
      </c>
    </row>
    <row r="216" spans="1:6" x14ac:dyDescent="0.3">
      <c r="A216" s="5">
        <v>44522</v>
      </c>
      <c r="B216" s="5">
        <v>44522</v>
      </c>
      <c r="C216">
        <v>-4.8661896511728994E-3</v>
      </c>
      <c r="D216">
        <v>-8.3160562416573925E-3</v>
      </c>
      <c r="E216">
        <v>6.4585800394117284E-3</v>
      </c>
      <c r="F216">
        <v>-5.4397232958180979E-3</v>
      </c>
    </row>
    <row r="217" spans="1:6" x14ac:dyDescent="0.3">
      <c r="A217" s="5">
        <v>44523</v>
      </c>
      <c r="B217" s="5">
        <v>44523</v>
      </c>
      <c r="C217">
        <v>-4.8899852941917919E-3</v>
      </c>
      <c r="D217">
        <v>-2.0898649194592421E-3</v>
      </c>
      <c r="E217">
        <v>-6.4585800394118195E-3</v>
      </c>
      <c r="F217">
        <v>-3.6429912785010919E-3</v>
      </c>
    </row>
    <row r="218" spans="1:6" x14ac:dyDescent="0.3">
      <c r="A218" s="5">
        <v>44524</v>
      </c>
      <c r="B218" s="5">
        <v>44524</v>
      </c>
      <c r="C218">
        <v>-1.4815085785140587E-2</v>
      </c>
      <c r="D218">
        <v>-7.3491144414733417E-3</v>
      </c>
      <c r="E218">
        <v>1.0741241831412616E-2</v>
      </c>
      <c r="F218">
        <v>2.1661496781179467E-2</v>
      </c>
    </row>
    <row r="219" spans="1:6" x14ac:dyDescent="0.3">
      <c r="A219" s="5">
        <v>44525</v>
      </c>
      <c r="B219" s="5">
        <v>44525</v>
      </c>
      <c r="C219">
        <v>0</v>
      </c>
      <c r="D219">
        <v>-6.3425159764705164E-3</v>
      </c>
      <c r="E219">
        <v>-6.4308903302904025E-3</v>
      </c>
      <c r="F219">
        <v>-3.577821347884078E-3</v>
      </c>
    </row>
    <row r="220" spans="1:6" x14ac:dyDescent="0.3">
      <c r="A220" s="5">
        <v>44526</v>
      </c>
      <c r="B220" s="5">
        <v>44526</v>
      </c>
      <c r="C220">
        <v>-1.1676529661835629E-2</v>
      </c>
      <c r="D220">
        <v>-1.3881696486155861E-2</v>
      </c>
      <c r="E220">
        <v>-2.8355225755125123E-2</v>
      </c>
      <c r="F220">
        <v>-1.0810916104215506E-2</v>
      </c>
    </row>
    <row r="221" spans="1:6" x14ac:dyDescent="0.3">
      <c r="A221" s="5">
        <v>44529</v>
      </c>
      <c r="B221" s="5">
        <v>44529</v>
      </c>
      <c r="C221">
        <v>-5.0462680676242721E-3</v>
      </c>
      <c r="D221">
        <v>0</v>
      </c>
      <c r="E221">
        <v>1.6456761963510549E-2</v>
      </c>
      <c r="F221">
        <v>-1.4598799421152749E-2</v>
      </c>
    </row>
    <row r="222" spans="1:6" x14ac:dyDescent="0.3">
      <c r="A222" s="5">
        <v>44530</v>
      </c>
      <c r="B222" s="5">
        <v>44530</v>
      </c>
      <c r="C222">
        <v>5.0462680676242192E-3</v>
      </c>
      <c r="D222">
        <v>-1.0810916104215617E-2</v>
      </c>
      <c r="E222">
        <v>-6.550241760718542E-3</v>
      </c>
      <c r="F222">
        <v>-9.2336759469454407E-3</v>
      </c>
    </row>
    <row r="223" spans="1:6" x14ac:dyDescent="0.3">
      <c r="A223" s="5">
        <v>44531</v>
      </c>
      <c r="B223" s="5">
        <v>44531</v>
      </c>
      <c r="C223">
        <v>6.6889881507967101E-3</v>
      </c>
      <c r="D223">
        <v>1.2959144642505116E-2</v>
      </c>
      <c r="E223">
        <v>1.8448705552333064E-2</v>
      </c>
      <c r="F223">
        <v>2.2019238243917279E-2</v>
      </c>
    </row>
    <row r="224" spans="1:6" x14ac:dyDescent="0.3">
      <c r="A224" s="5">
        <v>44532</v>
      </c>
      <c r="B224" s="5">
        <v>44532</v>
      </c>
      <c r="C224">
        <v>2.4692612590371414E-2</v>
      </c>
      <c r="D224">
        <v>-6.4585800394119314E-3</v>
      </c>
      <c r="E224">
        <v>0</v>
      </c>
      <c r="F224">
        <v>5.4298775943692401E-3</v>
      </c>
    </row>
    <row r="225" spans="1:6" x14ac:dyDescent="0.3">
      <c r="A225" s="5">
        <v>44533</v>
      </c>
      <c r="B225" s="5">
        <v>44533</v>
      </c>
      <c r="C225">
        <v>-1.1447385840350835E-2</v>
      </c>
      <c r="D225">
        <v>2.1574981400213143E-3</v>
      </c>
      <c r="E225">
        <v>1.600034134644112E-2</v>
      </c>
      <c r="F225">
        <v>5.4005531800002888E-3</v>
      </c>
    </row>
    <row r="226" spans="1:6" x14ac:dyDescent="0.3">
      <c r="A226" s="5">
        <v>44536</v>
      </c>
      <c r="B226" s="5">
        <v>44536</v>
      </c>
      <c r="C226">
        <v>-1.324522675002068E-2</v>
      </c>
      <c r="D226">
        <v>1.9210836265677673E-2</v>
      </c>
      <c r="E226">
        <v>-1.6000341346441189E-2</v>
      </c>
      <c r="F226">
        <v>1.7937224540269007E-3</v>
      </c>
    </row>
    <row r="227" spans="1:6" x14ac:dyDescent="0.3">
      <c r="A227" s="5">
        <v>44537</v>
      </c>
      <c r="B227" s="5">
        <v>44537</v>
      </c>
      <c r="C227">
        <v>1.159913584335194E-2</v>
      </c>
      <c r="D227">
        <v>5.2714934935119782E-3</v>
      </c>
      <c r="E227">
        <v>-1.9544596072970283E-2</v>
      </c>
      <c r="F227">
        <v>3.5778213478841235E-3</v>
      </c>
    </row>
    <row r="228" spans="1:6" x14ac:dyDescent="0.3">
      <c r="A228" s="5">
        <v>44538</v>
      </c>
      <c r="B228" s="5">
        <v>44538</v>
      </c>
      <c r="C228">
        <v>-8.2713457506771934E-3</v>
      </c>
      <c r="D228">
        <v>3.1496089028964225E-3</v>
      </c>
      <c r="E228">
        <v>-3.2948958968525379E-3</v>
      </c>
      <c r="F228">
        <v>0</v>
      </c>
    </row>
    <row r="229" spans="1:6" x14ac:dyDescent="0.3">
      <c r="A229" s="5">
        <v>44539</v>
      </c>
      <c r="B229" s="5">
        <v>44539</v>
      </c>
      <c r="C229">
        <v>9.9174366573459242E-3</v>
      </c>
      <c r="D229">
        <v>-6.309169193264832E-3</v>
      </c>
      <c r="E229">
        <v>-2.2026440623421832E-3</v>
      </c>
      <c r="F229">
        <v>0</v>
      </c>
    </row>
    <row r="230" spans="1:6" x14ac:dyDescent="0.3">
      <c r="A230" s="5">
        <v>44540</v>
      </c>
      <c r="B230" s="5">
        <v>44540</v>
      </c>
      <c r="C230">
        <v>-4.9464239353255741E-3</v>
      </c>
      <c r="D230">
        <v>-2.1119332031436129E-3</v>
      </c>
      <c r="E230">
        <v>-1.3318731840281203E-2</v>
      </c>
      <c r="F230">
        <v>-1.7873105740957515E-3</v>
      </c>
    </row>
    <row r="231" spans="1:6" x14ac:dyDescent="0.3">
      <c r="A231" s="5">
        <v>44543</v>
      </c>
      <c r="B231" s="5">
        <v>44543</v>
      </c>
      <c r="C231">
        <v>-6.633523495633906E-3</v>
      </c>
      <c r="D231">
        <v>-4.237294475515155E-3</v>
      </c>
      <c r="E231">
        <v>1.9912162320113183E-2</v>
      </c>
      <c r="F231">
        <v>-3.5842332278150498E-3</v>
      </c>
    </row>
    <row r="232" spans="1:6" x14ac:dyDescent="0.3">
      <c r="A232" s="5">
        <v>44544</v>
      </c>
      <c r="B232" s="5">
        <v>44544</v>
      </c>
      <c r="C232">
        <v>-3.3333364197582274E-3</v>
      </c>
      <c r="D232">
        <v>-2.1253993123134776E-3</v>
      </c>
      <c r="E232">
        <v>-1.7680018536172334E-2</v>
      </c>
      <c r="F232">
        <v>-3.5971261808495918E-3</v>
      </c>
    </row>
    <row r="233" spans="1:6" x14ac:dyDescent="0.3">
      <c r="A233" s="5">
        <v>44545</v>
      </c>
      <c r="B233" s="5">
        <v>44545</v>
      </c>
      <c r="C233">
        <v>1.6680571006970134E-3</v>
      </c>
      <c r="D233">
        <v>-1.0643960557865904E-3</v>
      </c>
      <c r="E233">
        <v>4.449395549541867E-3</v>
      </c>
      <c r="F233">
        <v>-1.8034269991506827E-3</v>
      </c>
    </row>
    <row r="234" spans="1:6" x14ac:dyDescent="0.3">
      <c r="A234" s="5">
        <v>44546</v>
      </c>
      <c r="B234" s="5">
        <v>44546</v>
      </c>
      <c r="C234">
        <v>8.2988028146950641E-3</v>
      </c>
      <c r="D234">
        <v>-1.0655302020382848E-3</v>
      </c>
      <c r="E234">
        <v>1.1092624542857557E-3</v>
      </c>
      <c r="F234">
        <v>5.4005531800002888E-3</v>
      </c>
    </row>
    <row r="235" spans="1:6" x14ac:dyDescent="0.3">
      <c r="A235" s="5">
        <v>44547</v>
      </c>
      <c r="B235" s="5">
        <v>44547</v>
      </c>
      <c r="C235">
        <v>3.3003330286566998E-3</v>
      </c>
      <c r="D235">
        <v>1.165884960370321E-2</v>
      </c>
      <c r="E235">
        <v>-8.9087448891095548E-3</v>
      </c>
      <c r="F235">
        <v>5.3715438019108488E-3</v>
      </c>
    </row>
    <row r="236" spans="1:6" x14ac:dyDescent="0.3">
      <c r="A236" s="5">
        <v>44550</v>
      </c>
      <c r="B236" s="5">
        <v>44550</v>
      </c>
      <c r="C236">
        <v>-1.4938037108866493E-2</v>
      </c>
      <c r="D236">
        <v>-1.0542963549061591E-3</v>
      </c>
      <c r="E236">
        <v>2.2346378014163628E-3</v>
      </c>
      <c r="F236">
        <v>-7.168489478612516E-3</v>
      </c>
    </row>
    <row r="237" spans="1:6" x14ac:dyDescent="0.3">
      <c r="A237" s="5">
        <v>44551</v>
      </c>
      <c r="B237" s="5">
        <v>44551</v>
      </c>
      <c r="C237">
        <v>-1.6736405580296484E-3</v>
      </c>
      <c r="D237">
        <v>-3.1695747612790672E-3</v>
      </c>
      <c r="E237">
        <v>1.5504186535965254E-2</v>
      </c>
      <c r="F237">
        <v>5.38117890451675E-3</v>
      </c>
    </row>
    <row r="238" spans="1:6" x14ac:dyDescent="0.3">
      <c r="A238" s="5">
        <v>44552</v>
      </c>
      <c r="B238" s="5">
        <v>44552</v>
      </c>
      <c r="C238">
        <v>5.0125418235441935E-3</v>
      </c>
      <c r="D238">
        <v>3.1695747612790395E-3</v>
      </c>
      <c r="E238">
        <v>3.1370879697367286E-2</v>
      </c>
      <c r="F238">
        <v>-1.7905107737882331E-3</v>
      </c>
    </row>
    <row r="239" spans="1:6" x14ac:dyDescent="0.3">
      <c r="A239" s="5">
        <v>44553</v>
      </c>
      <c r="B239" s="5">
        <v>44553</v>
      </c>
      <c r="C239">
        <v>9.950330853168092E-3</v>
      </c>
      <c r="D239">
        <v>6.3091691932647556E-3</v>
      </c>
      <c r="E239">
        <v>1.37495555831024E-2</v>
      </c>
      <c r="F239">
        <v>0</v>
      </c>
    </row>
    <row r="240" spans="1:6" x14ac:dyDescent="0.3">
      <c r="A240" s="5">
        <v>44554</v>
      </c>
      <c r="B240" s="5">
        <v>44554</v>
      </c>
      <c r="C240">
        <v>-3.3057881344995439E-3</v>
      </c>
      <c r="D240">
        <v>4.1841065225738695E-3</v>
      </c>
      <c r="E240">
        <v>-6.3224657394870144E-3</v>
      </c>
      <c r="F240">
        <v>1.7905107737882938E-3</v>
      </c>
    </row>
    <row r="241" spans="1:6" x14ac:dyDescent="0.3">
      <c r="A241" s="5">
        <v>44557</v>
      </c>
      <c r="B241" s="5">
        <v>44557</v>
      </c>
      <c r="C241">
        <v>3.3057881344994103E-3</v>
      </c>
      <c r="D241">
        <v>4.1666726948459123E-3</v>
      </c>
      <c r="E241">
        <v>1.781084274624737E-2</v>
      </c>
      <c r="F241">
        <v>0</v>
      </c>
    </row>
    <row r="242" spans="1:6" x14ac:dyDescent="0.3">
      <c r="A242" s="5">
        <v>44558</v>
      </c>
      <c r="B242" s="5">
        <v>44558</v>
      </c>
      <c r="C242">
        <v>1.4742281737203431E-2</v>
      </c>
      <c r="D242">
        <v>1.0389611324190385E-3</v>
      </c>
      <c r="E242">
        <v>-7.2954987467242337E-3</v>
      </c>
      <c r="F242">
        <v>1.7873105740958803E-3</v>
      </c>
    </row>
    <row r="243" spans="1:6" x14ac:dyDescent="0.3">
      <c r="A243" s="5">
        <v>44559</v>
      </c>
      <c r="B243" s="5">
        <v>44559</v>
      </c>
      <c r="C243">
        <v>1.6246957270019829E-3</v>
      </c>
      <c r="D243">
        <v>0</v>
      </c>
      <c r="E243">
        <v>-8.4034107963795041E-3</v>
      </c>
      <c r="F243">
        <v>1.784121793501392E-3</v>
      </c>
    </row>
    <row r="244" spans="1:6" x14ac:dyDescent="0.3">
      <c r="A244" s="5">
        <v>44560</v>
      </c>
      <c r="B244" s="5">
        <v>44560</v>
      </c>
      <c r="C244">
        <v>-1.624695727001922E-3</v>
      </c>
      <c r="D244">
        <v>-3.1201273362436339E-3</v>
      </c>
      <c r="E244">
        <v>1.1536572628416331E-2</v>
      </c>
      <c r="F244">
        <v>0</v>
      </c>
    </row>
    <row r="245" spans="1:6" x14ac:dyDescent="0.3">
      <c r="A245" s="5">
        <v>44564</v>
      </c>
      <c r="B245" s="5">
        <v>44564</v>
      </c>
      <c r="C245">
        <v>2.5683594734695381E-2</v>
      </c>
      <c r="D245">
        <v>-1.152448585195396E-2</v>
      </c>
      <c r="E245">
        <v>2.3700233471027749E-2</v>
      </c>
      <c r="F245">
        <v>-1.7841217935014426E-3</v>
      </c>
    </row>
    <row r="246" spans="1:6" x14ac:dyDescent="0.3">
      <c r="A246" s="5">
        <v>44565</v>
      </c>
      <c r="B246" s="5">
        <v>44565</v>
      </c>
      <c r="C246">
        <v>3.885492640287587E-2</v>
      </c>
      <c r="D246">
        <v>-3.1662295580496607E-3</v>
      </c>
      <c r="E246">
        <v>8.2077296371323979E-2</v>
      </c>
      <c r="F246">
        <v>3.5650661644961446E-3</v>
      </c>
    </row>
    <row r="247" spans="1:6" x14ac:dyDescent="0.3">
      <c r="A247" s="5">
        <v>44566</v>
      </c>
      <c r="B247" s="5">
        <v>44566</v>
      </c>
      <c r="C247">
        <v>-9.1884260544062551E-3</v>
      </c>
      <c r="D247">
        <v>-3.1762864184207069E-3</v>
      </c>
      <c r="E247">
        <v>3.7453227301621132E-3</v>
      </c>
      <c r="F247">
        <v>3.5524016043677006E-3</v>
      </c>
    </row>
    <row r="248" spans="1:6" x14ac:dyDescent="0.3">
      <c r="A248" s="5">
        <v>44567</v>
      </c>
      <c r="B248" s="5">
        <v>44567</v>
      </c>
      <c r="C248">
        <v>-9.2736367853292149E-3</v>
      </c>
      <c r="D248">
        <v>9.4987521579079047E-3</v>
      </c>
      <c r="E248">
        <v>-2.2685282831083696E-2</v>
      </c>
      <c r="F248">
        <v>1.2334958157951366E-2</v>
      </c>
    </row>
    <row r="249" spans="1:6" x14ac:dyDescent="0.3">
      <c r="A249" s="5">
        <v>44568</v>
      </c>
      <c r="B249" s="5">
        <v>44568</v>
      </c>
      <c r="C249">
        <v>-1.5649771667127665E-2</v>
      </c>
      <c r="D249">
        <v>-3.1562361814374373E-3</v>
      </c>
      <c r="E249">
        <v>-1.5414563401186731E-2</v>
      </c>
      <c r="F249">
        <v>1.3913267916985082E-2</v>
      </c>
    </row>
    <row r="250" spans="1:6" x14ac:dyDescent="0.3">
      <c r="A250" s="5">
        <v>44571</v>
      </c>
      <c r="B250" s="5">
        <v>44571</v>
      </c>
      <c r="C250">
        <v>1.4095769800393376E-2</v>
      </c>
      <c r="D250">
        <v>-3.1662295580496607E-3</v>
      </c>
      <c r="E250">
        <v>7.7369825021524011E-3</v>
      </c>
      <c r="F250">
        <v>0</v>
      </c>
    </row>
    <row r="251" spans="1:6" x14ac:dyDescent="0.3">
      <c r="A251" s="5">
        <v>44572</v>
      </c>
      <c r="B251" s="5">
        <v>44572</v>
      </c>
      <c r="C251">
        <v>1.2364917970949935E-2</v>
      </c>
      <c r="D251">
        <v>4.2194155427082896E-3</v>
      </c>
      <c r="E251">
        <v>-3.5297782081023819E-2</v>
      </c>
      <c r="F251">
        <v>1.2017312004017488E-2</v>
      </c>
    </row>
    <row r="252" spans="1:6" x14ac:dyDescent="0.3">
      <c r="A252" s="5">
        <v>44573</v>
      </c>
      <c r="B252" s="5">
        <v>44573</v>
      </c>
      <c r="C252">
        <v>1.3730192811902037E-2</v>
      </c>
      <c r="D252">
        <v>0</v>
      </c>
      <c r="E252">
        <v>1.7804624633506686E-2</v>
      </c>
      <c r="F252">
        <v>3.4071583216141346E-3</v>
      </c>
    </row>
    <row r="253" spans="1:6" x14ac:dyDescent="0.3">
      <c r="A253" s="5">
        <v>44574</v>
      </c>
      <c r="B253" s="5">
        <v>44574</v>
      </c>
      <c r="C253">
        <v>1.5140048312150113E-3</v>
      </c>
      <c r="D253">
        <v>9.4290902888516867E-3</v>
      </c>
      <c r="E253">
        <v>-2.3810648693718559E-2</v>
      </c>
      <c r="F253">
        <v>1.6863806052004725E-2</v>
      </c>
    </row>
    <row r="254" spans="1:6" x14ac:dyDescent="0.3">
      <c r="A254" s="5">
        <v>44575</v>
      </c>
      <c r="B254" s="5">
        <v>44575</v>
      </c>
      <c r="C254">
        <v>1.6504500671463199E-2</v>
      </c>
      <c r="D254">
        <v>-7.3260400920728977E-3</v>
      </c>
      <c r="E254">
        <v>-1.212136053234485E-2</v>
      </c>
      <c r="F254">
        <v>-1.3468217050866593E-2</v>
      </c>
    </row>
    <row r="255" spans="1:6" x14ac:dyDescent="0.3">
      <c r="A255" s="5">
        <v>44578</v>
      </c>
      <c r="B255" s="5">
        <v>44578</v>
      </c>
      <c r="C255">
        <v>1.6236519047640573E-2</v>
      </c>
      <c r="D255">
        <v>0</v>
      </c>
      <c r="E255">
        <v>1.8127384592556701E-2</v>
      </c>
      <c r="F255">
        <v>-1.0221554071538139E-2</v>
      </c>
    </row>
    <row r="256" spans="1:6" x14ac:dyDescent="0.3">
      <c r="A256" s="5">
        <v>44579</v>
      </c>
      <c r="B256" s="5">
        <v>44579</v>
      </c>
      <c r="C256">
        <v>-3.1229303633781881E-2</v>
      </c>
      <c r="D256">
        <v>3.1463056893649226E-3</v>
      </c>
      <c r="E256">
        <v>1.9940186068644495E-3</v>
      </c>
      <c r="F256">
        <v>0</v>
      </c>
    </row>
    <row r="257" spans="1:6" x14ac:dyDescent="0.3">
      <c r="A257" s="5">
        <v>44580</v>
      </c>
      <c r="B257" s="5">
        <v>44580</v>
      </c>
      <c r="C257">
        <v>-1.2158204479809519E-2</v>
      </c>
      <c r="D257">
        <v>-3.1463056893649482E-3</v>
      </c>
      <c r="E257">
        <v>-2.9309829253827302E-2</v>
      </c>
      <c r="F257">
        <v>-6.8728792877620643E-3</v>
      </c>
    </row>
    <row r="258" spans="1:6" x14ac:dyDescent="0.3">
      <c r="A258" s="5">
        <v>44581</v>
      </c>
      <c r="B258" s="5">
        <v>44581</v>
      </c>
      <c r="C258">
        <v>-4.5977092486294314E-3</v>
      </c>
      <c r="D258">
        <v>-2.1030501967787877E-3</v>
      </c>
      <c r="E258">
        <v>-1.2384059199721666E-2</v>
      </c>
      <c r="F258">
        <v>-1.7256259674698364E-3</v>
      </c>
    </row>
    <row r="259" spans="1:6" x14ac:dyDescent="0.3">
      <c r="A259" s="5">
        <v>44582</v>
      </c>
      <c r="B259" s="5">
        <v>44582</v>
      </c>
      <c r="C259">
        <v>-1.5480185287899172E-2</v>
      </c>
      <c r="D259">
        <v>-2.1074823395646983E-3</v>
      </c>
      <c r="E259">
        <v>-2.5237932589862649E-2</v>
      </c>
      <c r="F259">
        <v>-3.4602110648956196E-3</v>
      </c>
    </row>
    <row r="260" spans="1:6" x14ac:dyDescent="0.3">
      <c r="A260" s="5">
        <v>44585</v>
      </c>
      <c r="B260" s="5">
        <v>44585</v>
      </c>
      <c r="C260">
        <v>1.854767235576105E-2</v>
      </c>
      <c r="D260">
        <v>-5.2882196215643011E-3</v>
      </c>
      <c r="E260">
        <v>-1.3941244562083519E-2</v>
      </c>
      <c r="F260">
        <v>0</v>
      </c>
    </row>
    <row r="261" spans="1:6" x14ac:dyDescent="0.3">
      <c r="A261" s="5">
        <v>44586</v>
      </c>
      <c r="B261" s="5">
        <v>44586</v>
      </c>
      <c r="C261">
        <v>-1.8547672355761002E-2</v>
      </c>
      <c r="D261">
        <v>-7.450806155865527E-3</v>
      </c>
      <c r="E261">
        <v>-2.625971458355577E-2</v>
      </c>
      <c r="F261">
        <v>0</v>
      </c>
    </row>
    <row r="262" spans="1:6" x14ac:dyDescent="0.3">
      <c r="A262" s="5">
        <v>44587</v>
      </c>
      <c r="B262" s="5">
        <v>44587</v>
      </c>
      <c r="C262">
        <v>-7.830893580547945E-3</v>
      </c>
      <c r="D262">
        <v>1.067805760830137E-3</v>
      </c>
      <c r="E262">
        <v>1.7582870557866882E-2</v>
      </c>
      <c r="F262">
        <v>5.1858370323654155E-3</v>
      </c>
    </row>
    <row r="263" spans="1:6" x14ac:dyDescent="0.3">
      <c r="A263" s="5">
        <v>44599</v>
      </c>
      <c r="B263" s="5">
        <v>44599</v>
      </c>
      <c r="C263">
        <v>-1.573564447430552E-3</v>
      </c>
      <c r="D263">
        <v>5.3219923379408925E-3</v>
      </c>
      <c r="E263">
        <v>-1.0953012019197206E-2</v>
      </c>
      <c r="F263">
        <v>3.2233494574984228E-2</v>
      </c>
    </row>
    <row r="264" spans="1:6" x14ac:dyDescent="0.3">
      <c r="A264" s="5">
        <v>44600</v>
      </c>
      <c r="B264" s="5">
        <v>44600</v>
      </c>
      <c r="C264">
        <v>-1.108483242449293E-2</v>
      </c>
      <c r="D264">
        <v>-3.1897953681001494E-3</v>
      </c>
      <c r="E264">
        <v>5.4915019936751614E-3</v>
      </c>
      <c r="F264">
        <v>4.9958471933716697E-3</v>
      </c>
    </row>
    <row r="265" spans="1:6" x14ac:dyDescent="0.3">
      <c r="A265" s="5">
        <v>44601</v>
      </c>
      <c r="B265" s="5">
        <v>44601</v>
      </c>
      <c r="C265">
        <v>7.9302556759775645E-3</v>
      </c>
      <c r="D265">
        <v>7.4270898436152814E-3</v>
      </c>
      <c r="E265">
        <v>2.0596934090622694E-2</v>
      </c>
      <c r="F265">
        <v>8.2713457506773339E-3</v>
      </c>
    </row>
    <row r="266" spans="1:6" x14ac:dyDescent="0.3">
      <c r="A266" s="5">
        <v>44602</v>
      </c>
      <c r="B266" s="5">
        <v>44602</v>
      </c>
      <c r="C266">
        <v>2.4962294559913775E-2</v>
      </c>
      <c r="D266">
        <v>5.2714934935119782E-3</v>
      </c>
      <c r="E266">
        <v>4.9198827844919267E-2</v>
      </c>
      <c r="F266">
        <v>-1.6488049901837822E-3</v>
      </c>
    </row>
    <row r="267" spans="1:6" x14ac:dyDescent="0.3">
      <c r="A267" s="5">
        <v>44603</v>
      </c>
      <c r="B267" s="5">
        <v>44603</v>
      </c>
      <c r="C267">
        <v>1.5396461855928362E-3</v>
      </c>
      <c r="D267">
        <v>0</v>
      </c>
      <c r="E267">
        <v>-1.5440347919964816E-2</v>
      </c>
      <c r="F267">
        <v>3.2948958968524846E-3</v>
      </c>
    </row>
    <row r="268" spans="1:6" x14ac:dyDescent="0.3">
      <c r="A268" s="5">
        <v>44606</v>
      </c>
      <c r="B268" s="5">
        <v>44606</v>
      </c>
      <c r="C268">
        <v>-2.0202707317519466E-2</v>
      </c>
      <c r="D268">
        <v>-8.4477799119327575E-3</v>
      </c>
      <c r="E268">
        <v>-3.8059561824345015E-2</v>
      </c>
      <c r="F268">
        <v>-1.6460909066686805E-3</v>
      </c>
    </row>
    <row r="269" spans="1:6" x14ac:dyDescent="0.3">
      <c r="A269" s="5">
        <v>44607</v>
      </c>
      <c r="B269" s="5">
        <v>44607</v>
      </c>
      <c r="C269">
        <v>-6.2992334279872008E-3</v>
      </c>
      <c r="D269">
        <v>-3.1864073694078689E-3</v>
      </c>
      <c r="E269">
        <v>1.0770060276379661E-3</v>
      </c>
      <c r="F269">
        <v>-3.3003330286568541E-3</v>
      </c>
    </row>
    <row r="270" spans="1:6" x14ac:dyDescent="0.3">
      <c r="A270" s="5">
        <v>44608</v>
      </c>
      <c r="B270" s="5">
        <v>44608</v>
      </c>
      <c r="C270">
        <v>2.032908163842569E-2</v>
      </c>
      <c r="D270">
        <v>0</v>
      </c>
      <c r="E270">
        <v>1.707618867990433E-2</v>
      </c>
      <c r="F270">
        <v>1.3136477905369981E-2</v>
      </c>
    </row>
    <row r="271" spans="1:6" x14ac:dyDescent="0.3">
      <c r="A271" s="5">
        <v>44609</v>
      </c>
      <c r="B271" s="5">
        <v>44609</v>
      </c>
      <c r="C271">
        <v>-1.5491869868293781E-3</v>
      </c>
      <c r="D271">
        <v>9.5289233458783259E-3</v>
      </c>
      <c r="E271">
        <v>-1.0638398205055754E-2</v>
      </c>
      <c r="F271">
        <v>-4.9059787688544073E-3</v>
      </c>
    </row>
    <row r="272" spans="1:6" x14ac:dyDescent="0.3">
      <c r="A272" s="5">
        <v>44610</v>
      </c>
      <c r="B272" s="5">
        <v>44610</v>
      </c>
      <c r="C272">
        <v>-1.2480661223609144E-2</v>
      </c>
      <c r="D272">
        <v>0</v>
      </c>
      <c r="E272">
        <v>1.1696039763191236E-2</v>
      </c>
      <c r="F272">
        <v>-4.9301661078586089E-3</v>
      </c>
    </row>
    <row r="273" spans="1:6" x14ac:dyDescent="0.3">
      <c r="A273" s="5">
        <v>44613</v>
      </c>
      <c r="B273" s="5">
        <v>44613</v>
      </c>
      <c r="C273">
        <v>-7.8802614253059757E-3</v>
      </c>
      <c r="D273">
        <v>3.15623618143741E-3</v>
      </c>
      <c r="E273">
        <v>1.3648505831559988E-2</v>
      </c>
      <c r="F273">
        <v>-4.9545931246833411E-3</v>
      </c>
    </row>
    <row r="274" spans="1:6" x14ac:dyDescent="0.3">
      <c r="A274" s="5">
        <v>44614</v>
      </c>
      <c r="B274" s="5">
        <v>44614</v>
      </c>
      <c r="C274">
        <v>-7.9428535139367696E-3</v>
      </c>
      <c r="D274">
        <v>2.0986366569212054E-3</v>
      </c>
      <c r="E274">
        <v>-2.1075595675175286E-2</v>
      </c>
      <c r="F274">
        <v>-6.6445427186685013E-3</v>
      </c>
    </row>
    <row r="275" spans="1:6" x14ac:dyDescent="0.3">
      <c r="A275" s="5">
        <v>44615</v>
      </c>
      <c r="B275" s="5">
        <v>44615</v>
      </c>
      <c r="C275">
        <v>-3.1948908965191767E-3</v>
      </c>
      <c r="D275">
        <v>-1.048767794084488E-3</v>
      </c>
      <c r="E275">
        <v>-1.286191364240781E-2</v>
      </c>
      <c r="F275">
        <v>0</v>
      </c>
    </row>
    <row r="276" spans="1:6" x14ac:dyDescent="0.3">
      <c r="A276" s="5">
        <v>44616</v>
      </c>
      <c r="B276" s="5">
        <v>44616</v>
      </c>
      <c r="C276">
        <v>-3.417745180158651E-2</v>
      </c>
      <c r="D276">
        <v>-7.372334602323837E-3</v>
      </c>
      <c r="E276">
        <v>-3.4013152590924654E-2</v>
      </c>
      <c r="F276">
        <v>-1.3423020332140661E-2</v>
      </c>
    </row>
    <row r="277" spans="1:6" x14ac:dyDescent="0.3">
      <c r="A277" s="5">
        <v>44617</v>
      </c>
      <c r="B277" s="5">
        <v>44617</v>
      </c>
      <c r="C277">
        <v>0</v>
      </c>
      <c r="D277">
        <v>1.0565241342000899E-3</v>
      </c>
      <c r="E277">
        <v>7.782140442054949E-3</v>
      </c>
      <c r="F277">
        <v>-5.0804512324190637E-3</v>
      </c>
    </row>
    <row r="278" spans="1:6" x14ac:dyDescent="0.3">
      <c r="A278" s="5">
        <v>44621</v>
      </c>
      <c r="B278" s="5">
        <v>44621</v>
      </c>
      <c r="C278">
        <v>0</v>
      </c>
      <c r="D278">
        <v>9.4588198653228692E-3</v>
      </c>
      <c r="E278">
        <v>2.9462032730316282E-2</v>
      </c>
      <c r="F278">
        <v>1.1814483413763056E-2</v>
      </c>
    </row>
    <row r="279" spans="1:6" x14ac:dyDescent="0.3">
      <c r="A279" s="5">
        <v>44622</v>
      </c>
      <c r="B279" s="5">
        <v>44622</v>
      </c>
      <c r="C279">
        <v>-4.9792633996073379E-3</v>
      </c>
      <c r="D279">
        <v>4.175371410480592E-3</v>
      </c>
      <c r="E279">
        <v>-5.3908486348764233E-3</v>
      </c>
      <c r="F279">
        <v>3.3500868852818057E-3</v>
      </c>
    </row>
    <row r="280" spans="1:6" x14ac:dyDescent="0.3">
      <c r="A280" s="5">
        <v>44623</v>
      </c>
      <c r="B280" s="5">
        <v>44623</v>
      </c>
      <c r="C280">
        <v>1.6625107736134572E-3</v>
      </c>
      <c r="D280">
        <v>1.0411245084105101E-3</v>
      </c>
      <c r="E280">
        <v>-6.5076151567381888E-3</v>
      </c>
      <c r="F280">
        <v>1.6708441648177223E-3</v>
      </c>
    </row>
    <row r="281" spans="1:6" x14ac:dyDescent="0.3">
      <c r="A281" s="5">
        <v>44624</v>
      </c>
      <c r="B281" s="5">
        <v>44624</v>
      </c>
      <c r="C281">
        <v>-1.1696039763191298E-2</v>
      </c>
      <c r="D281">
        <v>-8.3595053160902995E-3</v>
      </c>
      <c r="E281">
        <v>-1.9780864747349126E-2</v>
      </c>
      <c r="F281">
        <v>-8.3822787528043882E-3</v>
      </c>
    </row>
    <row r="282" spans="1:6" x14ac:dyDescent="0.3">
      <c r="A282" s="5">
        <v>44627</v>
      </c>
      <c r="B282" s="5">
        <v>44627</v>
      </c>
      <c r="C282">
        <v>-3.2453744849738515E-2</v>
      </c>
      <c r="D282">
        <v>-1.1609629077839008E-2</v>
      </c>
      <c r="E282">
        <v>-5.3574063819768099E-2</v>
      </c>
      <c r="F282">
        <v>-1.6978336534417906E-2</v>
      </c>
    </row>
    <row r="283" spans="1:6" x14ac:dyDescent="0.3">
      <c r="A283" s="5">
        <v>44628</v>
      </c>
      <c r="B283" s="5">
        <v>44628</v>
      </c>
      <c r="C283">
        <v>-2.2828032556200833E-2</v>
      </c>
      <c r="D283">
        <v>-3.1897953681001494E-3</v>
      </c>
      <c r="E283">
        <v>-2.9711038653274922E-2</v>
      </c>
      <c r="F283">
        <v>-8.5985052552317934E-3</v>
      </c>
    </row>
    <row r="284" spans="1:6" x14ac:dyDescent="0.3">
      <c r="A284" s="5">
        <v>44629</v>
      </c>
      <c r="B284" s="5">
        <v>44629</v>
      </c>
      <c r="C284">
        <v>8.8417905814610117E-3</v>
      </c>
      <c r="D284">
        <v>6.3694482854797074E-3</v>
      </c>
      <c r="E284">
        <v>2.1480539516759326E-2</v>
      </c>
      <c r="F284">
        <v>-5.1948168771039109E-3</v>
      </c>
    </row>
    <row r="285" spans="1:6" x14ac:dyDescent="0.3">
      <c r="A285" s="5">
        <v>44630</v>
      </c>
      <c r="B285" s="5">
        <v>44630</v>
      </c>
      <c r="C285">
        <v>3.2903401106945E-2</v>
      </c>
      <c r="D285">
        <v>7.3801072976226803E-3</v>
      </c>
      <c r="E285">
        <v>2.9088729256925294E-2</v>
      </c>
      <c r="F285">
        <v>3.7483093254740474E-2</v>
      </c>
    </row>
    <row r="286" spans="1:6" x14ac:dyDescent="0.3">
      <c r="A286" s="5">
        <v>44631</v>
      </c>
      <c r="B286" s="5">
        <v>44631</v>
      </c>
      <c r="C286">
        <v>-2.0654779030746025E-2</v>
      </c>
      <c r="D286">
        <v>-3.1562361814374373E-3</v>
      </c>
      <c r="E286">
        <v>-4.5977092486294314E-3</v>
      </c>
      <c r="F286">
        <v>1.6708441648177223E-3</v>
      </c>
    </row>
    <row r="287" spans="1:6" x14ac:dyDescent="0.3">
      <c r="A287" s="5">
        <v>44634</v>
      </c>
      <c r="B287" s="5">
        <v>44634</v>
      </c>
      <c r="C287">
        <v>-5.2310494175525557E-3</v>
      </c>
      <c r="D287">
        <v>2.1052639354624146E-3</v>
      </c>
      <c r="E287">
        <v>4.5977092486295494E-3</v>
      </c>
      <c r="F287">
        <v>3.333336419758217E-3</v>
      </c>
    </row>
    <row r="288" spans="1:6" x14ac:dyDescent="0.3">
      <c r="A288" s="5">
        <v>44635</v>
      </c>
      <c r="B288" s="5">
        <v>44635</v>
      </c>
      <c r="C288">
        <v>-2.4780028998486966E-2</v>
      </c>
      <c r="D288">
        <v>8.377012338048084E-3</v>
      </c>
      <c r="E288">
        <v>-3.7387532071620329E-2</v>
      </c>
      <c r="F288">
        <v>1.6625107736134572E-3</v>
      </c>
    </row>
    <row r="289" spans="1:6" x14ac:dyDescent="0.3">
      <c r="A289" s="5">
        <v>44636</v>
      </c>
      <c r="B289" s="5">
        <v>44636</v>
      </c>
      <c r="C289">
        <v>0</v>
      </c>
      <c r="D289">
        <v>-2.0876834304839552E-3</v>
      </c>
      <c r="E289">
        <v>-5.970166986503796E-3</v>
      </c>
      <c r="F289">
        <v>1.3201511858535761E-2</v>
      </c>
    </row>
    <row r="290" spans="1:6" x14ac:dyDescent="0.3">
      <c r="A290" s="5">
        <v>44637</v>
      </c>
      <c r="B290" s="5">
        <v>44637</v>
      </c>
      <c r="C290">
        <v>4.2111485350126848E-2</v>
      </c>
      <c r="D290">
        <v>3.1298930089275656E-3</v>
      </c>
      <c r="E290">
        <v>6.4912702619953827E-2</v>
      </c>
      <c r="F290">
        <v>1.3029500290333897E-2</v>
      </c>
    </row>
    <row r="291" spans="1:6" x14ac:dyDescent="0.3">
      <c r="A291" s="5">
        <v>44638</v>
      </c>
      <c r="B291" s="5">
        <v>44638</v>
      </c>
      <c r="C291">
        <v>-1.7196908795265881E-3</v>
      </c>
      <c r="D291">
        <v>1.9598358068628446E-2</v>
      </c>
      <c r="E291">
        <v>-5.0643732818754915E-2</v>
      </c>
      <c r="F291">
        <v>4.8426244757879908E-3</v>
      </c>
    </row>
    <row r="292" spans="1:6" x14ac:dyDescent="0.3">
      <c r="A292" s="5">
        <v>44641</v>
      </c>
      <c r="B292" s="5">
        <v>44641</v>
      </c>
      <c r="C292">
        <v>8.5690327251013668E-3</v>
      </c>
      <c r="D292">
        <v>1.6211094628082248E-2</v>
      </c>
      <c r="E292">
        <v>-1.1876624162579098E-2</v>
      </c>
      <c r="F292">
        <v>3.2154368539743928E-3</v>
      </c>
    </row>
    <row r="293" spans="1:6" x14ac:dyDescent="0.3">
      <c r="A293" s="5">
        <v>44642</v>
      </c>
      <c r="B293" s="5">
        <v>44642</v>
      </c>
      <c r="C293">
        <v>-5.1326032265202022E-3</v>
      </c>
      <c r="D293">
        <v>-1.0055305020186497E-3</v>
      </c>
      <c r="E293">
        <v>3.174869831458027E-2</v>
      </c>
      <c r="F293">
        <v>7.9936476807455845E-3</v>
      </c>
    </row>
    <row r="294" spans="1:6" x14ac:dyDescent="0.3">
      <c r="A294" s="5">
        <v>44643</v>
      </c>
      <c r="B294" s="5">
        <v>44643</v>
      </c>
      <c r="C294">
        <v>1.1935350549272854E-2</v>
      </c>
      <c r="D294">
        <v>-1.0065426114015058E-3</v>
      </c>
      <c r="E294">
        <v>2.3121397583796004E-3</v>
      </c>
      <c r="F294">
        <v>9.5087879690273561E-3</v>
      </c>
    </row>
    <row r="295" spans="1:6" x14ac:dyDescent="0.3">
      <c r="A295" s="5">
        <v>44644</v>
      </c>
      <c r="B295" s="5">
        <v>44644</v>
      </c>
      <c r="C295">
        <v>1.6934805063331477E-3</v>
      </c>
      <c r="D295">
        <v>6.0241146033810974E-3</v>
      </c>
      <c r="E295">
        <v>0</v>
      </c>
      <c r="F295">
        <v>3.1496089028962013E-3</v>
      </c>
    </row>
    <row r="296" spans="1:6" x14ac:dyDescent="0.3">
      <c r="A296" s="5">
        <v>44645</v>
      </c>
      <c r="B296" s="5">
        <v>44645</v>
      </c>
      <c r="C296">
        <v>1.1774736544533537E-2</v>
      </c>
      <c r="D296">
        <v>-5.0175719919794805E-3</v>
      </c>
      <c r="E296">
        <v>-5.79040413470433E-3</v>
      </c>
      <c r="F296">
        <v>0</v>
      </c>
    </row>
    <row r="297" spans="1:6" x14ac:dyDescent="0.3">
      <c r="A297" s="5">
        <v>44648</v>
      </c>
      <c r="B297" s="5">
        <v>44648</v>
      </c>
      <c r="C297">
        <v>-2.3689771122404665E-2</v>
      </c>
      <c r="D297">
        <v>0</v>
      </c>
      <c r="E297">
        <v>2.3201866556971261E-3</v>
      </c>
      <c r="F297">
        <v>9.3897403498391374E-3</v>
      </c>
    </row>
    <row r="298" spans="1:6" x14ac:dyDescent="0.3">
      <c r="A298" s="5">
        <v>44649</v>
      </c>
      <c r="B298" s="5">
        <v>44649</v>
      </c>
      <c r="C298">
        <v>8.5252008233596271E-3</v>
      </c>
      <c r="D298">
        <v>2.0100509280241E-3</v>
      </c>
      <c r="E298">
        <v>-4.6457690991725687E-3</v>
      </c>
      <c r="F298">
        <v>6.2112000926404553E-3</v>
      </c>
    </row>
    <row r="299" spans="1:6" x14ac:dyDescent="0.3">
      <c r="A299" s="5">
        <v>44650</v>
      </c>
      <c r="B299" s="5">
        <v>44650</v>
      </c>
      <c r="C299">
        <v>1.8503471564559726E-2</v>
      </c>
      <c r="D299">
        <v>1.003512377240109E-3</v>
      </c>
      <c r="E299">
        <v>2.4152985487996863E-2</v>
      </c>
      <c r="F299">
        <v>1.6884514702008857E-2</v>
      </c>
    </row>
    <row r="300" spans="1:6" x14ac:dyDescent="0.3">
      <c r="A300" s="5">
        <v>44651</v>
      </c>
      <c r="B300" s="5">
        <v>44651</v>
      </c>
      <c r="C300">
        <v>-5.0125418235442863E-3</v>
      </c>
      <c r="D300">
        <v>1.0025063496255707E-3</v>
      </c>
      <c r="E300">
        <v>-1.373019281190202E-2</v>
      </c>
      <c r="F300">
        <v>6.0698213670755527E-3</v>
      </c>
    </row>
    <row r="301" spans="1:6" x14ac:dyDescent="0.3">
      <c r="A301" s="5">
        <v>44652</v>
      </c>
      <c r="B301" s="5">
        <v>44652</v>
      </c>
      <c r="C301">
        <v>-1.3490929741015402E-2</v>
      </c>
      <c r="D301">
        <v>-3.0105391528711519E-3</v>
      </c>
      <c r="E301">
        <v>-1.8605187831034469E-2</v>
      </c>
      <c r="F301">
        <v>-1.5140048312149606E-3</v>
      </c>
    </row>
    <row r="302" spans="1:6" x14ac:dyDescent="0.3">
      <c r="A302" s="5">
        <v>44657</v>
      </c>
      <c r="B302" s="5">
        <v>44657</v>
      </c>
      <c r="C302">
        <v>-1.8852314979209188E-2</v>
      </c>
      <c r="D302">
        <v>9.0045630930817525E-3</v>
      </c>
      <c r="E302">
        <v>-5.8858321772613676E-3</v>
      </c>
      <c r="F302">
        <v>3.1322471129041067E-2</v>
      </c>
    </row>
    <row r="303" spans="1:6" x14ac:dyDescent="0.3">
      <c r="A303" s="5">
        <v>44658</v>
      </c>
      <c r="B303" s="5">
        <v>44658</v>
      </c>
      <c r="C303">
        <v>-2.0979790469194522E-2</v>
      </c>
      <c r="D303">
        <v>-1.3032765921686616E-2</v>
      </c>
      <c r="E303">
        <v>-3.4838358049307322E-2</v>
      </c>
      <c r="F303">
        <v>-8.8496152769824993E-3</v>
      </c>
    </row>
    <row r="304" spans="1:6" x14ac:dyDescent="0.3">
      <c r="A304" s="5">
        <v>44659</v>
      </c>
      <c r="B304" s="5">
        <v>44659</v>
      </c>
      <c r="C304">
        <v>1.7652255245691492E-3</v>
      </c>
      <c r="D304">
        <v>5.0327232546101986E-3</v>
      </c>
      <c r="E304">
        <v>9.7324369182310543E-3</v>
      </c>
      <c r="F304">
        <v>3.2072719887994192E-2</v>
      </c>
    </row>
    <row r="305" spans="1:6" x14ac:dyDescent="0.3">
      <c r="A305" s="5">
        <v>44662</v>
      </c>
      <c r="B305" s="5">
        <v>44662</v>
      </c>
      <c r="C305">
        <v>-1.6000341346441189E-2</v>
      </c>
      <c r="D305">
        <v>-7.0529259618859839E-3</v>
      </c>
      <c r="E305">
        <v>-3.6995587676595096E-2</v>
      </c>
      <c r="F305">
        <v>1.4245255136048924E-2</v>
      </c>
    </row>
    <row r="306" spans="1:6" x14ac:dyDescent="0.3">
      <c r="A306" s="5">
        <v>44663</v>
      </c>
      <c r="B306" s="5">
        <v>44663</v>
      </c>
      <c r="C306">
        <v>-1.7937224540268775E-3</v>
      </c>
      <c r="D306">
        <v>-2.9761047160830237E-2</v>
      </c>
      <c r="E306">
        <v>-1.2642393415176468E-2</v>
      </c>
      <c r="F306">
        <v>-5.6737740859079365E-3</v>
      </c>
    </row>
    <row r="307" spans="1:6" x14ac:dyDescent="0.3">
      <c r="A307" s="5">
        <v>44664</v>
      </c>
      <c r="B307" s="5">
        <v>44664</v>
      </c>
      <c r="C307">
        <v>2.8320476787455515E-2</v>
      </c>
      <c r="D307">
        <v>0</v>
      </c>
      <c r="E307">
        <v>2.0151815437307912E-2</v>
      </c>
      <c r="F307">
        <v>2.8409110016038709E-3</v>
      </c>
    </row>
    <row r="308" spans="1:6" x14ac:dyDescent="0.3">
      <c r="A308" s="5">
        <v>44665</v>
      </c>
      <c r="B308" s="5">
        <v>44665</v>
      </c>
      <c r="C308">
        <v>0</v>
      </c>
      <c r="D308">
        <v>-6.2696130135953742E-3</v>
      </c>
      <c r="E308">
        <v>1.2391732295163457E-2</v>
      </c>
      <c r="F308">
        <v>-5.54077568966449E-2</v>
      </c>
    </row>
    <row r="309" spans="1:6" x14ac:dyDescent="0.3">
      <c r="A309" s="5">
        <v>44666</v>
      </c>
      <c r="B309" s="5">
        <v>44666</v>
      </c>
      <c r="C309">
        <v>-1.9383866821048531E-2</v>
      </c>
      <c r="D309">
        <v>-1.2658396871923465E-2</v>
      </c>
      <c r="E309">
        <v>-2.4660924951935542E-3</v>
      </c>
      <c r="F309">
        <v>-1.5003753752346762E-3</v>
      </c>
    </row>
    <row r="310" spans="1:6" x14ac:dyDescent="0.3">
      <c r="A310" s="5">
        <v>44669</v>
      </c>
      <c r="B310" s="5">
        <v>44669</v>
      </c>
      <c r="C310">
        <v>-1.7809443709948087E-3</v>
      </c>
      <c r="D310">
        <v>-1.2820688429061434E-2</v>
      </c>
      <c r="E310">
        <v>0</v>
      </c>
      <c r="F310">
        <v>-3.3590944436035323E-2</v>
      </c>
    </row>
    <row r="311" spans="1:6" x14ac:dyDescent="0.3">
      <c r="A311" s="5">
        <v>44670</v>
      </c>
      <c r="B311" s="5">
        <v>44670</v>
      </c>
      <c r="C311">
        <v>7.1048256237445824E-3</v>
      </c>
      <c r="D311">
        <v>-3.2310205814464203E-3</v>
      </c>
      <c r="E311">
        <v>1.9560525854493572E-2</v>
      </c>
      <c r="F311">
        <v>-1.5540018667343138E-3</v>
      </c>
    </row>
    <row r="312" spans="1:6" x14ac:dyDescent="0.3">
      <c r="A312" s="5">
        <v>44671</v>
      </c>
      <c r="B312" s="5">
        <v>44671</v>
      </c>
      <c r="C312">
        <v>8.8106296821549059E-3</v>
      </c>
      <c r="D312">
        <v>5.3792491197359304E-3</v>
      </c>
      <c r="E312">
        <v>-8.5106896679086191E-3</v>
      </c>
      <c r="F312">
        <v>1.0827638652063393E-2</v>
      </c>
    </row>
    <row r="313" spans="1:6" x14ac:dyDescent="0.3">
      <c r="A313" s="5">
        <v>44672</v>
      </c>
      <c r="B313" s="5">
        <v>44672</v>
      </c>
      <c r="C313">
        <v>-8.8106296821549197E-3</v>
      </c>
      <c r="D313">
        <v>4.2826617920007281E-3</v>
      </c>
      <c r="E313">
        <v>7.2993024816115351E-3</v>
      </c>
      <c r="F313">
        <v>-9.2736367853291021E-3</v>
      </c>
    </row>
    <row r="314" spans="1:6" x14ac:dyDescent="0.3">
      <c r="A314" s="5">
        <v>44673</v>
      </c>
      <c r="B314" s="5">
        <v>44673</v>
      </c>
      <c r="C314">
        <v>-1.2466768765130047E-2</v>
      </c>
      <c r="D314">
        <v>-5.3561992005249576E-3</v>
      </c>
      <c r="E314">
        <v>-1.7115332219268063E-2</v>
      </c>
      <c r="F314">
        <v>2.4541108916117445E-2</v>
      </c>
    </row>
    <row r="315" spans="1:6" x14ac:dyDescent="0.3">
      <c r="A315" s="5">
        <v>44676</v>
      </c>
      <c r="B315" s="5">
        <v>44676</v>
      </c>
      <c r="C315">
        <v>-1.9910159959329751E-2</v>
      </c>
      <c r="D315">
        <v>-9.7140537204731051E-3</v>
      </c>
      <c r="E315">
        <v>-3.0039805698009646E-2</v>
      </c>
      <c r="F315">
        <v>-1.6807118316381174E-2</v>
      </c>
    </row>
    <row r="316" spans="1:6" x14ac:dyDescent="0.3">
      <c r="A316" s="5">
        <v>44677</v>
      </c>
      <c r="B316" s="5">
        <v>44677</v>
      </c>
      <c r="C316">
        <v>-1.829826677076116E-3</v>
      </c>
      <c r="D316">
        <v>2.1668480850902932E-3</v>
      </c>
      <c r="E316">
        <v>1.3880349032405519E-2</v>
      </c>
      <c r="F316">
        <v>3.0351343424138512E-2</v>
      </c>
    </row>
    <row r="317" spans="1:6" x14ac:dyDescent="0.3">
      <c r="A317" s="5">
        <v>44678</v>
      </c>
      <c r="B317" s="5">
        <v>44678</v>
      </c>
      <c r="C317">
        <v>-3.7317763007195165E-2</v>
      </c>
      <c r="D317">
        <v>-8.6957069675540448E-3</v>
      </c>
      <c r="E317">
        <v>1.9851768552731529E-2</v>
      </c>
      <c r="F317">
        <v>-7.5019106517945451E-3</v>
      </c>
    </row>
    <row r="318" spans="1:6" x14ac:dyDescent="0.3">
      <c r="A318" s="5">
        <v>44679</v>
      </c>
      <c r="B318" s="5">
        <v>44679</v>
      </c>
      <c r="C318">
        <v>9.4608085042288889E-3</v>
      </c>
      <c r="D318">
        <v>6.528858882463631E-3</v>
      </c>
      <c r="E318">
        <v>-4.926118336055889E-3</v>
      </c>
      <c r="F318">
        <v>3.0075210639551007E-3</v>
      </c>
    </row>
    <row r="319" spans="1:6" x14ac:dyDescent="0.3">
      <c r="A319" s="5">
        <v>44680</v>
      </c>
      <c r="B319" s="5">
        <v>44680</v>
      </c>
      <c r="C319">
        <v>1.30965389198455E-2</v>
      </c>
      <c r="D319">
        <v>-4.3478329361033982E-3</v>
      </c>
      <c r="E319">
        <v>-1.2353306079927434E-3</v>
      </c>
      <c r="F319">
        <v>1.6381602371885982E-2</v>
      </c>
    </row>
    <row r="320" spans="1:6" x14ac:dyDescent="0.3">
      <c r="A320" s="5">
        <v>44684</v>
      </c>
      <c r="B320" s="5">
        <v>44684</v>
      </c>
      <c r="C320">
        <v>-1.3096538919845569E-2</v>
      </c>
      <c r="D320">
        <v>-1.2054940505353743E-2</v>
      </c>
      <c r="E320">
        <v>4.9321924893188721E-3</v>
      </c>
      <c r="F320">
        <v>-3.4563921455076224E-2</v>
      </c>
    </row>
    <row r="321" spans="1:6" x14ac:dyDescent="0.3">
      <c r="A321" s="5">
        <v>44685</v>
      </c>
      <c r="B321" s="5">
        <v>44685</v>
      </c>
      <c r="C321">
        <v>5.6338177182560642E-3</v>
      </c>
      <c r="D321">
        <v>3.3021493957590318E-3</v>
      </c>
      <c r="E321">
        <v>4.9079853121922253E-3</v>
      </c>
      <c r="F321">
        <v>-9.2166551049241759E-3</v>
      </c>
    </row>
    <row r="322" spans="1:6" x14ac:dyDescent="0.3">
      <c r="A322" s="5">
        <v>44686</v>
      </c>
      <c r="B322" s="5">
        <v>44686</v>
      </c>
      <c r="C322">
        <v>1.4870162479451407E-2</v>
      </c>
      <c r="D322">
        <v>2.195390563435656E-3</v>
      </c>
      <c r="E322">
        <v>2.0594307498743795E-2</v>
      </c>
      <c r="F322">
        <v>-9.3023926623134485E-3</v>
      </c>
    </row>
    <row r="323" spans="1:6" x14ac:dyDescent="0.3">
      <c r="A323" s="5">
        <v>44687</v>
      </c>
      <c r="B323" s="5">
        <v>44687</v>
      </c>
      <c r="C323">
        <v>-2.616971773338472E-2</v>
      </c>
      <c r="D323">
        <v>-1.102547001170771E-2</v>
      </c>
      <c r="E323">
        <v>-2.1819047394639725E-2</v>
      </c>
      <c r="F323">
        <v>-9.3897403498390316E-3</v>
      </c>
    </row>
    <row r="324" spans="1:6" x14ac:dyDescent="0.3">
      <c r="A324" s="5">
        <v>44690</v>
      </c>
      <c r="B324" s="5">
        <v>44690</v>
      </c>
      <c r="C324">
        <v>-1.5267472130788421E-2</v>
      </c>
      <c r="D324">
        <v>-1.902687505469421E-2</v>
      </c>
      <c r="E324">
        <v>-2.3559676173892E-2</v>
      </c>
      <c r="F324">
        <v>-3.5203635192979671E-2</v>
      </c>
    </row>
    <row r="325" spans="1:6" x14ac:dyDescent="0.3">
      <c r="A325" s="5">
        <v>44691</v>
      </c>
      <c r="B325" s="5">
        <v>44691</v>
      </c>
      <c r="C325">
        <v>-3.8535693159899662E-3</v>
      </c>
      <c r="D325">
        <v>-9.0806526357464813E-3</v>
      </c>
      <c r="E325">
        <v>-1.5170961007806618E-2</v>
      </c>
      <c r="F325">
        <v>-1.1466137087644093E-2</v>
      </c>
    </row>
    <row r="326" spans="1:6" x14ac:dyDescent="0.3">
      <c r="A326" s="5">
        <v>44692</v>
      </c>
      <c r="B326" s="5">
        <v>44692</v>
      </c>
      <c r="C326">
        <v>5.7747994938839578E-3</v>
      </c>
      <c r="D326">
        <v>-2.7747444880503951E-2</v>
      </c>
      <c r="E326">
        <v>-1.2746974320005839E-3</v>
      </c>
      <c r="F326">
        <v>9.8361448767129694E-3</v>
      </c>
    </row>
    <row r="327" spans="1:6" x14ac:dyDescent="0.3">
      <c r="A327" s="5">
        <v>44693</v>
      </c>
      <c r="B327" s="5">
        <v>44693</v>
      </c>
      <c r="C327">
        <v>-3.1191612478007055E-2</v>
      </c>
      <c r="D327">
        <v>-4.434519252757213E-2</v>
      </c>
      <c r="E327">
        <v>-3.6367644170874833E-2</v>
      </c>
      <c r="F327">
        <v>-3.8242399036446217E-2</v>
      </c>
    </row>
    <row r="328" spans="1:6" x14ac:dyDescent="0.3">
      <c r="A328" s="5">
        <v>44694</v>
      </c>
      <c r="B328" s="5">
        <v>44694</v>
      </c>
      <c r="C328">
        <v>1.1811160928344619E-2</v>
      </c>
      <c r="D328">
        <v>1.9418085857101731E-2</v>
      </c>
      <c r="E328">
        <v>1.3140793561058328E-2</v>
      </c>
      <c r="F328">
        <v>-1.6963532481784019E-3</v>
      </c>
    </row>
    <row r="329" spans="1:6" x14ac:dyDescent="0.3">
      <c r="A329" s="5">
        <v>44697</v>
      </c>
      <c r="B329" s="5">
        <v>44697</v>
      </c>
      <c r="C329">
        <v>1.745922137176855E-2</v>
      </c>
      <c r="D329">
        <v>-8.4490544865276334E-3</v>
      </c>
      <c r="E329">
        <v>-3.9241384561342577E-3</v>
      </c>
      <c r="F329">
        <v>-1.1955735920148772E-2</v>
      </c>
    </row>
    <row r="330" spans="1:6" x14ac:dyDescent="0.3">
      <c r="A330" s="5">
        <v>44698</v>
      </c>
      <c r="B330" s="5">
        <v>44698</v>
      </c>
      <c r="C330">
        <v>1.9048194970694411E-2</v>
      </c>
      <c r="D330">
        <v>6.0423144559626617E-3</v>
      </c>
      <c r="E330">
        <v>3.9825429962678786E-2</v>
      </c>
      <c r="F330">
        <v>-1.7331456351639976E-2</v>
      </c>
    </row>
    <row r="331" spans="1:6" x14ac:dyDescent="0.3">
      <c r="A331" s="5">
        <v>44699</v>
      </c>
      <c r="B331" s="5">
        <v>44699</v>
      </c>
      <c r="C331">
        <v>1.4981553615616894E-2</v>
      </c>
      <c r="D331">
        <v>2.4067400305650593E-3</v>
      </c>
      <c r="E331">
        <v>1.0025146619378865E-2</v>
      </c>
      <c r="F331">
        <v>3.4367643504207818E-2</v>
      </c>
    </row>
    <row r="332" spans="1:6" x14ac:dyDescent="0.3">
      <c r="A332" s="5">
        <v>44700</v>
      </c>
      <c r="B332" s="5">
        <v>44700</v>
      </c>
      <c r="C332">
        <v>-3.0190972279145682E-2</v>
      </c>
      <c r="D332">
        <v>-1.2092045765028633E-2</v>
      </c>
      <c r="E332">
        <v>-7.509422022131459E-3</v>
      </c>
      <c r="F332">
        <v>-2.9136594086655254E-2</v>
      </c>
    </row>
    <row r="333" spans="1:6" x14ac:dyDescent="0.3">
      <c r="A333" s="5">
        <v>44701</v>
      </c>
      <c r="B333" s="5">
        <v>44701</v>
      </c>
      <c r="C333">
        <v>1.5209418663528708E-2</v>
      </c>
      <c r="D333">
        <v>1.215805620889728E-3</v>
      </c>
      <c r="E333">
        <v>-7.5662403833158132E-3</v>
      </c>
      <c r="F333">
        <v>5.2038278750270442E-3</v>
      </c>
    </row>
    <row r="334" spans="1:6" x14ac:dyDescent="0.3">
      <c r="A334" s="5">
        <v>44704</v>
      </c>
      <c r="B334" s="5">
        <v>44704</v>
      </c>
      <c r="C334">
        <v>-3.7807228399060443E-3</v>
      </c>
      <c r="D334">
        <v>1.2143292324019804E-3</v>
      </c>
      <c r="E334">
        <v>-1.2739025777429714E-2</v>
      </c>
      <c r="F334">
        <v>1.8852314979209195E-2</v>
      </c>
    </row>
    <row r="335" spans="1:6" x14ac:dyDescent="0.3">
      <c r="A335" s="5">
        <v>44705</v>
      </c>
      <c r="B335" s="5">
        <v>44705</v>
      </c>
      <c r="C335">
        <v>-1.5267472130788421E-2</v>
      </c>
      <c r="D335">
        <v>0</v>
      </c>
      <c r="E335">
        <v>-2.072613051711697E-2</v>
      </c>
      <c r="F335">
        <v>0</v>
      </c>
    </row>
    <row r="336" spans="1:6" x14ac:dyDescent="0.3">
      <c r="A336" s="5">
        <v>44706</v>
      </c>
      <c r="B336" s="5">
        <v>44706</v>
      </c>
      <c r="C336">
        <v>7.6628727455690972E-3</v>
      </c>
      <c r="D336">
        <v>1.0863112257370931E-2</v>
      </c>
      <c r="E336">
        <v>1.4295240186826532E-2</v>
      </c>
      <c r="F336">
        <v>3.3898337545115241E-3</v>
      </c>
    </row>
    <row r="337" spans="1:6" x14ac:dyDescent="0.3">
      <c r="A337" s="5">
        <v>44707</v>
      </c>
      <c r="B337" s="5">
        <v>44707</v>
      </c>
      <c r="C337">
        <v>-1.9268418865877032E-2</v>
      </c>
      <c r="D337">
        <v>1.1997601919040951E-3</v>
      </c>
      <c r="E337">
        <v>-5.1746557900174744E-3</v>
      </c>
      <c r="F337">
        <v>-2.5708356710206923E-2</v>
      </c>
    </row>
    <row r="338" spans="1:6" x14ac:dyDescent="0.3">
      <c r="A338" s="5">
        <v>44708</v>
      </c>
      <c r="B338" s="5">
        <v>44708</v>
      </c>
      <c r="C338">
        <v>3.0653741091002305E-2</v>
      </c>
      <c r="D338">
        <v>1.1919092237210284E-2</v>
      </c>
      <c r="E338">
        <v>1.9268418865876987E-2</v>
      </c>
      <c r="F338">
        <v>2.061928720273561E-2</v>
      </c>
    </row>
    <row r="339" spans="1:6" x14ac:dyDescent="0.3">
      <c r="A339" s="5">
        <v>44711</v>
      </c>
      <c r="B339" s="5">
        <v>44711</v>
      </c>
      <c r="C339">
        <v>3.1571795875813789E-2</v>
      </c>
      <c r="D339">
        <v>1.4117881545784803E-2</v>
      </c>
      <c r="E339">
        <v>1.6404153337068132E-2</v>
      </c>
      <c r="F339">
        <v>2.1867986636580738E-2</v>
      </c>
    </row>
    <row r="340" spans="1:6" x14ac:dyDescent="0.3">
      <c r="A340" s="5">
        <v>44712</v>
      </c>
      <c r="B340" s="5">
        <v>44712</v>
      </c>
      <c r="C340">
        <v>2.3487981307213759E-2</v>
      </c>
      <c r="D340">
        <v>-4.6838493124263143E-3</v>
      </c>
      <c r="E340">
        <v>1.367330190020986E-2</v>
      </c>
      <c r="F340">
        <v>1.8137347977118485E-2</v>
      </c>
    </row>
    <row r="341" spans="1:6" x14ac:dyDescent="0.3">
      <c r="A341" s="5">
        <v>44713</v>
      </c>
      <c r="B341" s="5">
        <v>44713</v>
      </c>
      <c r="C341">
        <v>-1.9838342219664327E-2</v>
      </c>
      <c r="D341">
        <v>-1.1806512586988952E-2</v>
      </c>
      <c r="E341">
        <v>0</v>
      </c>
      <c r="F341">
        <v>-2.6491615446976341E-2</v>
      </c>
    </row>
    <row r="342" spans="1:6" x14ac:dyDescent="0.3">
      <c r="A342" s="5">
        <v>44714</v>
      </c>
      <c r="B342" s="5">
        <v>44714</v>
      </c>
      <c r="C342">
        <v>-1.6529301951210582E-2</v>
      </c>
      <c r="D342">
        <v>-9.5466118835798881E-3</v>
      </c>
      <c r="E342">
        <v>4.9261183360557815E-3</v>
      </c>
      <c r="F342">
        <v>-8.424649659251578E-3</v>
      </c>
    </row>
    <row r="343" spans="1:6" x14ac:dyDescent="0.3">
      <c r="A343" s="5">
        <v>44718</v>
      </c>
      <c r="B343" s="5">
        <v>44718</v>
      </c>
      <c r="C343">
        <v>0</v>
      </c>
      <c r="D343">
        <v>-3.6036075032986558E-3</v>
      </c>
      <c r="E343">
        <v>8.5627434498878573E-3</v>
      </c>
      <c r="F343">
        <v>1.6906174779074521E-3</v>
      </c>
    </row>
    <row r="344" spans="1:6" x14ac:dyDescent="0.3">
      <c r="A344" s="5">
        <v>44719</v>
      </c>
      <c r="B344" s="5">
        <v>44719</v>
      </c>
      <c r="C344">
        <v>-9.3023926623135612E-3</v>
      </c>
      <c r="D344">
        <v>-4.8250998317567965E-3</v>
      </c>
      <c r="E344">
        <v>-8.5627434498879145E-3</v>
      </c>
      <c r="F344">
        <v>-8.4818150559092306E-3</v>
      </c>
    </row>
    <row r="345" spans="1:6" x14ac:dyDescent="0.3">
      <c r="A345" s="5">
        <v>44720</v>
      </c>
      <c r="B345" s="5">
        <v>44720</v>
      </c>
      <c r="C345">
        <v>1.6682499959936061E-2</v>
      </c>
      <c r="D345">
        <v>9.6270298271642022E-3</v>
      </c>
      <c r="E345">
        <v>-9.8766234959119757E-3</v>
      </c>
      <c r="F345">
        <v>5.0977170716685798E-3</v>
      </c>
    </row>
    <row r="346" spans="1:6" x14ac:dyDescent="0.3">
      <c r="A346" s="5">
        <v>44721</v>
      </c>
      <c r="B346" s="5">
        <v>44721</v>
      </c>
      <c r="C346">
        <v>-5.5299680094610861E-3</v>
      </c>
      <c r="D346">
        <v>-4.801929995407306E-3</v>
      </c>
      <c r="E346">
        <v>4.9505051598562047E-3</v>
      </c>
      <c r="F346">
        <v>-1.1935350549272791E-2</v>
      </c>
    </row>
    <row r="347" spans="1:6" x14ac:dyDescent="0.3">
      <c r="A347" s="5">
        <v>44722</v>
      </c>
      <c r="B347" s="5">
        <v>44722</v>
      </c>
      <c r="C347">
        <v>-2.0542272300314038E-2</v>
      </c>
      <c r="D347">
        <v>-3.6166404701884389E-3</v>
      </c>
      <c r="E347">
        <v>-1.2422519998557209E-2</v>
      </c>
      <c r="F347">
        <v>0</v>
      </c>
    </row>
    <row r="348" spans="1:6" x14ac:dyDescent="0.3">
      <c r="A348" s="5">
        <v>44725</v>
      </c>
      <c r="B348" s="5">
        <v>44725</v>
      </c>
      <c r="C348">
        <v>-2.677024106460478E-2</v>
      </c>
      <c r="D348">
        <v>-1.4598799421152749E-2</v>
      </c>
      <c r="E348">
        <v>-4.0821994520255166E-2</v>
      </c>
      <c r="F348">
        <v>-8.6133176781149467E-3</v>
      </c>
    </row>
    <row r="349" spans="1:6" x14ac:dyDescent="0.3">
      <c r="A349" s="5">
        <v>44726</v>
      </c>
      <c r="B349" s="5">
        <v>44726</v>
      </c>
      <c r="C349">
        <v>-5.8309203107932096E-3</v>
      </c>
      <c r="D349">
        <v>-1.7305747097592451E-2</v>
      </c>
      <c r="E349">
        <v>-1.8397365139716057E-2</v>
      </c>
      <c r="F349">
        <v>1.8852314979209195E-2</v>
      </c>
    </row>
    <row r="350" spans="1:6" x14ac:dyDescent="0.3">
      <c r="A350" s="5">
        <v>44727</v>
      </c>
      <c r="B350" s="5">
        <v>44727</v>
      </c>
      <c r="C350">
        <v>-7.8278286202467916E-3</v>
      </c>
      <c r="D350">
        <v>-1.2476607981553632E-3</v>
      </c>
      <c r="E350">
        <v>1.709443335930004E-2</v>
      </c>
      <c r="F350">
        <v>-1.0238997301094312E-2</v>
      </c>
    </row>
    <row r="351" spans="1:6" x14ac:dyDescent="0.3">
      <c r="A351" s="5">
        <v>44728</v>
      </c>
      <c r="B351" s="5">
        <v>44728</v>
      </c>
      <c r="C351">
        <v>-1.9665689720408269E-3</v>
      </c>
      <c r="D351">
        <v>-1.2492194004318168E-3</v>
      </c>
      <c r="E351">
        <v>-4.1256682638379935E-2</v>
      </c>
      <c r="F351">
        <v>1.1935350549272854E-2</v>
      </c>
    </row>
    <row r="352" spans="1:6" x14ac:dyDescent="0.3">
      <c r="A352" s="5">
        <v>44729</v>
      </c>
      <c r="B352" s="5">
        <v>44729</v>
      </c>
      <c r="C352">
        <v>-1.3875346493617068E-2</v>
      </c>
      <c r="D352">
        <v>-1.0050335853501451E-2</v>
      </c>
      <c r="E352">
        <v>-3.8786025035156421E-2</v>
      </c>
      <c r="F352">
        <v>-1.3652089168327207E-2</v>
      </c>
    </row>
    <row r="353" spans="1:6" x14ac:dyDescent="0.3">
      <c r="A353" s="5">
        <v>44732</v>
      </c>
      <c r="B353" s="5">
        <v>44732</v>
      </c>
      <c r="C353">
        <v>-6.0060240602119218E-3</v>
      </c>
      <c r="D353">
        <v>-1.9121041446778397E-2</v>
      </c>
      <c r="E353">
        <v>-3.4486176071169321E-2</v>
      </c>
      <c r="F353">
        <v>-3.4423441909729015E-3</v>
      </c>
    </row>
    <row r="354" spans="1:6" x14ac:dyDescent="0.3">
      <c r="A354" s="5">
        <v>44733</v>
      </c>
      <c r="B354" s="5">
        <v>44733</v>
      </c>
      <c r="C354">
        <v>1.3958352250706855E-2</v>
      </c>
      <c r="D354">
        <v>1.5325970478226772E-2</v>
      </c>
      <c r="E354">
        <v>3.165731987069164E-2</v>
      </c>
      <c r="F354">
        <v>1.709443335930004E-2</v>
      </c>
    </row>
    <row r="355" spans="1:6" x14ac:dyDescent="0.3">
      <c r="A355" s="5">
        <v>44734</v>
      </c>
      <c r="B355" s="5">
        <v>44734</v>
      </c>
      <c r="C355">
        <v>-2.1011278212593038E-2</v>
      </c>
      <c r="D355">
        <v>1.2666246151927618E-3</v>
      </c>
      <c r="E355">
        <v>-5.0846100521560328E-2</v>
      </c>
      <c r="F355">
        <v>-1.8820059326769931E-2</v>
      </c>
    </row>
    <row r="356" spans="1:6" x14ac:dyDescent="0.3">
      <c r="A356" s="5">
        <v>44735</v>
      </c>
      <c r="B356" s="5">
        <v>44735</v>
      </c>
      <c r="C356">
        <v>-1.8367863331387208E-2</v>
      </c>
      <c r="D356">
        <v>-1.2739025777429714E-2</v>
      </c>
      <c r="E356">
        <v>-1.1994146785819278E-2</v>
      </c>
      <c r="F356">
        <v>1.5424470325631731E-2</v>
      </c>
    </row>
    <row r="357" spans="1:6" x14ac:dyDescent="0.3">
      <c r="A357" s="5">
        <v>44736</v>
      </c>
      <c r="B357" s="5">
        <v>44736</v>
      </c>
      <c r="C357">
        <v>2.0576138946801622E-3</v>
      </c>
      <c r="D357">
        <v>1.2739025777429712E-2</v>
      </c>
      <c r="E357">
        <v>-1.0614201241773428E-2</v>
      </c>
      <c r="F357">
        <v>8.4674510990985965E-3</v>
      </c>
    </row>
    <row r="358" spans="1:6" x14ac:dyDescent="0.3">
      <c r="A358" s="5">
        <v>44739</v>
      </c>
      <c r="B358" s="5">
        <v>44739</v>
      </c>
      <c r="C358">
        <v>2.4366687775833305E-2</v>
      </c>
      <c r="D358">
        <v>7.5662403833156562E-3</v>
      </c>
      <c r="E358">
        <v>4.0334070626701107E-2</v>
      </c>
      <c r="F358">
        <v>1.6849203649194455E-3</v>
      </c>
    </row>
    <row r="359" spans="1:6" x14ac:dyDescent="0.3">
      <c r="A359" s="5">
        <v>44740</v>
      </c>
      <c r="B359" s="5">
        <v>44740</v>
      </c>
      <c r="C359">
        <v>-2.0080328032455234E-3</v>
      </c>
      <c r="D359">
        <v>-5.0377940299570698E-3</v>
      </c>
      <c r="E359">
        <v>-2.8212710094356185E-2</v>
      </c>
      <c r="F359">
        <v>0</v>
      </c>
    </row>
    <row r="360" spans="1:6" x14ac:dyDescent="0.3">
      <c r="A360" s="5">
        <v>44741</v>
      </c>
      <c r="B360" s="5">
        <v>44741</v>
      </c>
      <c r="C360">
        <v>-1.3151428804126895E-2</v>
      </c>
      <c r="D360">
        <v>-1.2634240467721285E-3</v>
      </c>
      <c r="E360">
        <v>-2.1309786586751096E-2</v>
      </c>
      <c r="F360">
        <v>-1.0152371464018073E-2</v>
      </c>
    </row>
    <row r="361" spans="1:6" x14ac:dyDescent="0.3">
      <c r="A361" s="5">
        <v>44742</v>
      </c>
      <c r="B361" s="5">
        <v>44742</v>
      </c>
      <c r="C361">
        <v>-3.1026273563100618E-2</v>
      </c>
      <c r="D361">
        <v>-1.2650223065866339E-3</v>
      </c>
      <c r="E361">
        <v>-5.3725399356162988E-2</v>
      </c>
      <c r="F361">
        <v>-1.3698844358161802E-2</v>
      </c>
    </row>
    <row r="362" spans="1:6" x14ac:dyDescent="0.3">
      <c r="A362" s="5">
        <v>44743</v>
      </c>
      <c r="B362" s="5">
        <v>44743</v>
      </c>
      <c r="C362">
        <v>-4.8422584676228765E-2</v>
      </c>
      <c r="D362">
        <v>2.129072280888173E-2</v>
      </c>
      <c r="E362">
        <v>-8.8192712035460849E-2</v>
      </c>
      <c r="F362">
        <v>3.4423441909729197E-3</v>
      </c>
    </row>
    <row r="363" spans="1:6" x14ac:dyDescent="0.3">
      <c r="A363" s="5">
        <v>44746</v>
      </c>
      <c r="B363" s="5">
        <v>44746</v>
      </c>
      <c r="C363">
        <v>-3.0220542642884408E-2</v>
      </c>
      <c r="D363">
        <v>-8.7119406020215676E-3</v>
      </c>
      <c r="E363">
        <v>-1.4285957247476541E-2</v>
      </c>
      <c r="F363">
        <v>-5.1679701584426731E-3</v>
      </c>
    </row>
    <row r="364" spans="1:6" x14ac:dyDescent="0.3">
      <c r="A364" s="5">
        <v>44747</v>
      </c>
      <c r="B364" s="5">
        <v>44747</v>
      </c>
      <c r="C364">
        <v>1.3544225107757253E-2</v>
      </c>
      <c r="D364">
        <v>1.8576385572935457E-2</v>
      </c>
      <c r="E364">
        <v>2.311213987574862E-2</v>
      </c>
      <c r="F364">
        <v>3.4482792789159236E-3</v>
      </c>
    </row>
    <row r="365" spans="1:6" x14ac:dyDescent="0.3">
      <c r="A365" s="5">
        <v>44748</v>
      </c>
      <c r="B365" s="5">
        <v>44748</v>
      </c>
      <c r="C365">
        <v>-2.3824155727506593E-2</v>
      </c>
      <c r="D365">
        <v>-1.8576385572935419E-2</v>
      </c>
      <c r="E365">
        <v>-1.5943650397136001E-2</v>
      </c>
      <c r="F365">
        <v>-1.5611765472113315E-2</v>
      </c>
    </row>
    <row r="366" spans="1:6" x14ac:dyDescent="0.3">
      <c r="A366" s="5">
        <v>44749</v>
      </c>
      <c r="B366" s="5">
        <v>44749</v>
      </c>
      <c r="C366">
        <v>4.9282088423018428E-2</v>
      </c>
      <c r="D366">
        <v>2.2250608934819723E-2</v>
      </c>
      <c r="E366">
        <v>3.8533664002242986E-2</v>
      </c>
      <c r="F366">
        <v>0</v>
      </c>
    </row>
    <row r="367" spans="1:6" x14ac:dyDescent="0.3">
      <c r="A367" s="5">
        <v>44750</v>
      </c>
      <c r="B367" s="5">
        <v>44750</v>
      </c>
      <c r="C367">
        <v>2.0552372953321199E-2</v>
      </c>
      <c r="D367">
        <v>-2.4479816386401127E-3</v>
      </c>
      <c r="E367">
        <v>5.8398576173950001E-2</v>
      </c>
      <c r="F367">
        <v>-1.0544913176614998E-2</v>
      </c>
    </row>
    <row r="368" spans="1:6" x14ac:dyDescent="0.3">
      <c r="A368" s="5">
        <v>44753</v>
      </c>
      <c r="B368" s="5">
        <v>44753</v>
      </c>
      <c r="C368">
        <v>-1.076436658715843E-2</v>
      </c>
      <c r="D368">
        <v>7.3260400920731016E-3</v>
      </c>
      <c r="E368">
        <v>-1.4694141939220862E-2</v>
      </c>
      <c r="F368">
        <v>-4.5174799356701392E-2</v>
      </c>
    </row>
    <row r="369" spans="1:6" x14ac:dyDescent="0.3">
      <c r="A369" s="5">
        <v>44754</v>
      </c>
      <c r="B369" s="5">
        <v>44754</v>
      </c>
      <c r="C369">
        <v>-2.7429037170063942E-2</v>
      </c>
      <c r="D369">
        <v>-2.4360547978811158E-3</v>
      </c>
      <c r="E369">
        <v>1.6313575491523787E-2</v>
      </c>
      <c r="F369">
        <v>-2.0542272300314038E-2</v>
      </c>
    </row>
    <row r="370" spans="1:6" x14ac:dyDescent="0.3">
      <c r="A370" s="5">
        <v>44755</v>
      </c>
      <c r="B370" s="5">
        <v>44755</v>
      </c>
      <c r="C370">
        <v>4.5660105113759411E-2</v>
      </c>
      <c r="D370">
        <v>1.9324272826402842E-2</v>
      </c>
      <c r="E370">
        <v>2.871010588243136E-2</v>
      </c>
      <c r="F370">
        <v>2.2388994893478686E-2</v>
      </c>
    </row>
    <row r="371" spans="1:6" x14ac:dyDescent="0.3">
      <c r="A371" s="5">
        <v>44756</v>
      </c>
      <c r="B371" s="5">
        <v>44756</v>
      </c>
      <c r="C371">
        <v>9.5188450092068399E-3</v>
      </c>
      <c r="D371">
        <v>-2.3952107259547105E-3</v>
      </c>
      <c r="E371">
        <v>6.269613013595395E-3</v>
      </c>
      <c r="F371">
        <v>1.1009285508369175E-2</v>
      </c>
    </row>
    <row r="372" spans="1:6" x14ac:dyDescent="0.3">
      <c r="A372" s="5">
        <v>44757</v>
      </c>
      <c r="B372" s="5">
        <v>44757</v>
      </c>
      <c r="C372">
        <v>3.6179656577502259E-2</v>
      </c>
      <c r="D372">
        <v>-2.9199154692262353E-2</v>
      </c>
      <c r="E372">
        <v>-4.6985207815541498E-3</v>
      </c>
      <c r="F372">
        <v>-7.3260400920728977E-3</v>
      </c>
    </row>
    <row r="373" spans="1:6" x14ac:dyDescent="0.3">
      <c r="A373" s="5">
        <v>44760</v>
      </c>
      <c r="B373" s="5">
        <v>44760</v>
      </c>
      <c r="C373">
        <v>6.072893157899082E-3</v>
      </c>
      <c r="D373">
        <v>4.9261183360560026E-3</v>
      </c>
      <c r="E373">
        <v>2.4807473704267658E-2</v>
      </c>
      <c r="F373">
        <v>2.8987536873252406E-2</v>
      </c>
    </row>
    <row r="374" spans="1:6" x14ac:dyDescent="0.3">
      <c r="A374" s="5">
        <v>44761</v>
      </c>
      <c r="B374" s="5">
        <v>44761</v>
      </c>
      <c r="C374">
        <v>-9.1232259755220629E-3</v>
      </c>
      <c r="D374">
        <v>2.3073276164302336E-2</v>
      </c>
      <c r="E374">
        <v>-1.5325673497781163E-3</v>
      </c>
      <c r="F374">
        <v>-5.3715438019108766E-3</v>
      </c>
    </row>
    <row r="375" spans="1:6" x14ac:dyDescent="0.3">
      <c r="A375" s="5">
        <v>44762</v>
      </c>
      <c r="B375" s="5">
        <v>44762</v>
      </c>
      <c r="C375">
        <v>8.113634774169631E-3</v>
      </c>
      <c r="D375">
        <v>-1.2012013456340143E-3</v>
      </c>
      <c r="E375">
        <v>-1.0794245130880512E-2</v>
      </c>
      <c r="F375">
        <v>0</v>
      </c>
    </row>
    <row r="376" spans="1:6" x14ac:dyDescent="0.3">
      <c r="A376" s="5">
        <v>44763</v>
      </c>
      <c r="B376" s="5">
        <v>44763</v>
      </c>
      <c r="C376">
        <v>1.2048338516174574E-2</v>
      </c>
      <c r="D376">
        <v>-8.9199082959522849E-2</v>
      </c>
      <c r="E376">
        <v>4.2495012848955259E-2</v>
      </c>
      <c r="F376">
        <v>2.1315194199046716E-2</v>
      </c>
    </row>
    <row r="377" spans="1:6" x14ac:dyDescent="0.3">
      <c r="A377" s="5">
        <v>44764</v>
      </c>
      <c r="B377" s="5">
        <v>44764</v>
      </c>
      <c r="C377">
        <v>3.9840690148745129E-3</v>
      </c>
      <c r="D377">
        <v>-9.2409898537295608E-3</v>
      </c>
      <c r="E377">
        <v>-8.9552837291040546E-3</v>
      </c>
      <c r="F377">
        <v>2.0870322725580377E-2</v>
      </c>
    </row>
    <row r="378" spans="1:6" x14ac:dyDescent="0.3">
      <c r="A378" s="5">
        <v>44767</v>
      </c>
      <c r="B378" s="5">
        <v>44767</v>
      </c>
      <c r="C378">
        <v>-6.9825720111310313E-3</v>
      </c>
      <c r="D378">
        <v>3.9708854294927204E-3</v>
      </c>
      <c r="E378">
        <v>1.0440064996683422E-2</v>
      </c>
      <c r="F378">
        <v>3.4364294985810974E-3</v>
      </c>
    </row>
    <row r="379" spans="1:6" x14ac:dyDescent="0.3">
      <c r="A379" s="5">
        <v>44768</v>
      </c>
      <c r="B379" s="5">
        <v>44768</v>
      </c>
      <c r="C379">
        <v>-9.0498355199179273E-3</v>
      </c>
      <c r="D379">
        <v>-1.3218772579159355E-3</v>
      </c>
      <c r="E379">
        <v>-1.484781267579225E-3</v>
      </c>
      <c r="F379">
        <v>1.713796477734598E-3</v>
      </c>
    </row>
    <row r="380" spans="1:6" x14ac:dyDescent="0.3">
      <c r="A380" s="5">
        <v>44769</v>
      </c>
      <c r="B380" s="5">
        <v>44769</v>
      </c>
      <c r="C380">
        <v>1.4042357123038984E-2</v>
      </c>
      <c r="D380">
        <v>1.3218772579158475E-3</v>
      </c>
      <c r="E380">
        <v>1.7673508617497422E-2</v>
      </c>
      <c r="F380">
        <v>5.1238369998694664E-3</v>
      </c>
    </row>
    <row r="381" spans="1:6" x14ac:dyDescent="0.3">
      <c r="A381" s="5">
        <v>44770</v>
      </c>
      <c r="B381" s="5">
        <v>44770</v>
      </c>
      <c r="C381">
        <v>-1.9940186068643953E-3</v>
      </c>
      <c r="D381">
        <v>9.2045357290717056E-3</v>
      </c>
      <c r="E381">
        <v>-5.8565321127128714E-3</v>
      </c>
      <c r="F381">
        <v>-5.9666818305761697E-2</v>
      </c>
    </row>
    <row r="382" spans="1:6" x14ac:dyDescent="0.3">
      <c r="A382" s="5">
        <v>44771</v>
      </c>
      <c r="B382" s="5">
        <v>44771</v>
      </c>
      <c r="C382">
        <v>1.5841915465657923E-2</v>
      </c>
      <c r="D382">
        <v>1.4295240186826532E-2</v>
      </c>
      <c r="E382">
        <v>4.3956114730381293E-3</v>
      </c>
      <c r="F382">
        <v>-5.4397232958180979E-3</v>
      </c>
    </row>
    <row r="383" spans="1:6" x14ac:dyDescent="0.3">
      <c r="A383" s="5">
        <v>44774</v>
      </c>
      <c r="B383" s="5">
        <v>44774</v>
      </c>
      <c r="C383">
        <v>-9.8717484791541171E-3</v>
      </c>
      <c r="D383">
        <v>1.9169916107720123E-2</v>
      </c>
      <c r="E383">
        <v>-2.9282597790883341E-3</v>
      </c>
      <c r="F383">
        <v>-1.0969031370574046E-2</v>
      </c>
    </row>
    <row r="384" spans="1:6" x14ac:dyDescent="0.3">
      <c r="A384" s="5">
        <v>44775</v>
      </c>
      <c r="B384" s="5">
        <v>44775</v>
      </c>
      <c r="C384">
        <v>-2.409755157906053E-2</v>
      </c>
      <c r="D384">
        <v>-8.9002494702641252E-3</v>
      </c>
      <c r="E384">
        <v>-4.6520015634892817E-2</v>
      </c>
      <c r="F384">
        <v>5.4995555660386697E-3</v>
      </c>
    </row>
    <row r="385" spans="1:6" x14ac:dyDescent="0.3">
      <c r="A385" s="5">
        <v>44776</v>
      </c>
      <c r="B385" s="5">
        <v>44776</v>
      </c>
      <c r="C385">
        <v>1.8127384592556701E-2</v>
      </c>
      <c r="D385">
        <v>-1.2779554454919577E-3</v>
      </c>
      <c r="E385">
        <v>3.0674870678618796E-3</v>
      </c>
      <c r="F385">
        <v>-5.4995555660386584E-3</v>
      </c>
    </row>
    <row r="386" spans="1:6" x14ac:dyDescent="0.3">
      <c r="A386" s="5">
        <v>44777</v>
      </c>
      <c r="B386" s="5">
        <v>44777</v>
      </c>
      <c r="C386">
        <v>-1.9980026626731087E-3</v>
      </c>
      <c r="D386">
        <v>-8.9917111919640726E-3</v>
      </c>
      <c r="E386">
        <v>-2.9528174839205175E-2</v>
      </c>
      <c r="F386">
        <v>3.6697288889624017E-3</v>
      </c>
    </row>
    <row r="387" spans="1:6" x14ac:dyDescent="0.3">
      <c r="A387" s="5">
        <v>44778</v>
      </c>
      <c r="B387" s="5">
        <v>44778</v>
      </c>
      <c r="C387">
        <v>3.1498667059371016E-2</v>
      </c>
      <c r="D387">
        <v>2.5773210143005408E-3</v>
      </c>
      <c r="E387">
        <v>1.8750549345376028E-2</v>
      </c>
      <c r="F387">
        <v>9.115833408009413E-3</v>
      </c>
    </row>
    <row r="388" spans="1:6" x14ac:dyDescent="0.3">
      <c r="A388" s="5">
        <v>44781</v>
      </c>
      <c r="B388" s="5">
        <v>44781</v>
      </c>
      <c r="C388">
        <v>-7.7821404420549628E-3</v>
      </c>
      <c r="D388">
        <v>-3.8684767779203176E-3</v>
      </c>
      <c r="E388">
        <v>6.1728591070810161E-3</v>
      </c>
      <c r="F388">
        <v>1.8132371241809436E-3</v>
      </c>
    </row>
    <row r="389" spans="1:6" x14ac:dyDescent="0.3">
      <c r="A389" s="5">
        <v>44782</v>
      </c>
      <c r="B389" s="5">
        <v>44782</v>
      </c>
      <c r="C389">
        <v>-3.9138993211363287E-3</v>
      </c>
      <c r="D389">
        <v>1.2911557636198078E-3</v>
      </c>
      <c r="E389">
        <v>0</v>
      </c>
      <c r="F389">
        <v>1.7953803616595845E-2</v>
      </c>
    </row>
    <row r="390" spans="1:6" x14ac:dyDescent="0.3">
      <c r="A390" s="5">
        <v>44783</v>
      </c>
      <c r="B390" s="5">
        <v>44783</v>
      </c>
      <c r="C390">
        <v>-1.9802627296179754E-2</v>
      </c>
      <c r="D390">
        <v>0</v>
      </c>
      <c r="E390">
        <v>-1.8634079544892868E-2</v>
      </c>
      <c r="F390">
        <v>1.7777782459991356E-3</v>
      </c>
    </row>
    <row r="391" spans="1:6" x14ac:dyDescent="0.3">
      <c r="A391" s="5">
        <v>44784</v>
      </c>
      <c r="B391" s="5">
        <v>44784</v>
      </c>
      <c r="C391">
        <v>2.7615167032973391E-2</v>
      </c>
      <c r="D391">
        <v>1.5365219064056359E-2</v>
      </c>
      <c r="E391">
        <v>2.3238845931641137E-2</v>
      </c>
      <c r="F391">
        <v>1.2356732688905428E-2</v>
      </c>
    </row>
    <row r="392" spans="1:6" x14ac:dyDescent="0.3">
      <c r="A392" s="5">
        <v>44785</v>
      </c>
      <c r="B392" s="5">
        <v>44785</v>
      </c>
      <c r="C392">
        <v>5.8196090532640025E-3</v>
      </c>
      <c r="D392">
        <v>-1.271455988196832E-3</v>
      </c>
      <c r="E392">
        <v>1.0662705744040111E-2</v>
      </c>
      <c r="F392">
        <v>-1.7559267022649199E-3</v>
      </c>
    </row>
    <row r="393" spans="1:6" x14ac:dyDescent="0.3">
      <c r="A393" s="5">
        <v>44788</v>
      </c>
      <c r="B393" s="5">
        <v>44788</v>
      </c>
      <c r="C393">
        <v>1.1538589556493806E-2</v>
      </c>
      <c r="D393">
        <v>0</v>
      </c>
      <c r="E393">
        <v>1.3544225107757253E-2</v>
      </c>
      <c r="F393">
        <v>-3.5211303985788248E-3</v>
      </c>
    </row>
    <row r="394" spans="1:6" x14ac:dyDescent="0.3">
      <c r="A394" s="5">
        <v>44789</v>
      </c>
      <c r="B394" s="5">
        <v>44789</v>
      </c>
      <c r="C394">
        <v>3.8167985267008112E-3</v>
      </c>
      <c r="D394">
        <v>1.2714559881968875E-3</v>
      </c>
      <c r="E394">
        <v>-5.9970194723742909E-3</v>
      </c>
      <c r="F394">
        <v>-1.7652255245691922E-3</v>
      </c>
    </row>
    <row r="395" spans="1:6" x14ac:dyDescent="0.3">
      <c r="A395" s="5">
        <v>44790</v>
      </c>
      <c r="B395" s="5">
        <v>44790</v>
      </c>
      <c r="C395">
        <v>3.8022859497384787E-3</v>
      </c>
      <c r="D395">
        <v>1.6383479250524125E-2</v>
      </c>
      <c r="E395">
        <v>-1.0582109330536972E-2</v>
      </c>
      <c r="F395">
        <v>-1.7683470567420034E-3</v>
      </c>
    </row>
    <row r="396" spans="1:6" x14ac:dyDescent="0.3">
      <c r="A396" s="5">
        <v>44791</v>
      </c>
      <c r="B396" s="5">
        <v>44791</v>
      </c>
      <c r="C396">
        <v>-1.3371736965889308E-2</v>
      </c>
      <c r="D396">
        <v>-5.0125418235443982E-3</v>
      </c>
      <c r="E396">
        <v>-4.5696956900652969E-3</v>
      </c>
      <c r="F396">
        <v>-7.1048256237445711E-3</v>
      </c>
    </row>
    <row r="397" spans="1:6" x14ac:dyDescent="0.3">
      <c r="A397" s="5">
        <v>44792</v>
      </c>
      <c r="B397" s="5">
        <v>44792</v>
      </c>
      <c r="C397">
        <v>-1.9249284095843938E-3</v>
      </c>
      <c r="D397">
        <v>-8.8328649985086136E-3</v>
      </c>
      <c r="E397">
        <v>1.364691384118189E-2</v>
      </c>
      <c r="F397">
        <v>0</v>
      </c>
    </row>
    <row r="398" spans="1:6" x14ac:dyDescent="0.3">
      <c r="A398" s="5">
        <v>44795</v>
      </c>
      <c r="B398" s="5">
        <v>44795</v>
      </c>
      <c r="C398">
        <v>-1.749315744751723E-2</v>
      </c>
      <c r="D398">
        <v>5.0569007889737115E-3</v>
      </c>
      <c r="E398">
        <v>-1.5174798019235115E-2</v>
      </c>
      <c r="F398">
        <v>-8.9526112721139382E-3</v>
      </c>
    </row>
    <row r="399" spans="1:6" x14ac:dyDescent="0.3">
      <c r="A399" s="5">
        <v>44796</v>
      </c>
      <c r="B399" s="5">
        <v>44796</v>
      </c>
      <c r="C399">
        <v>-1.1834457647002796E-2</v>
      </c>
      <c r="D399">
        <v>-7.5949732174446375E-3</v>
      </c>
      <c r="E399">
        <v>-9.2166551049239522E-3</v>
      </c>
      <c r="F399">
        <v>-9.033485097667944E-3</v>
      </c>
    </row>
    <row r="400" spans="1:6" x14ac:dyDescent="0.3">
      <c r="A400" s="5">
        <v>44797</v>
      </c>
      <c r="B400" s="5">
        <v>44797</v>
      </c>
      <c r="C400">
        <v>-1.9860979716294028E-3</v>
      </c>
      <c r="D400">
        <v>-2.5445306349948728E-3</v>
      </c>
      <c r="E400">
        <v>0</v>
      </c>
      <c r="F400">
        <v>3.623192369420331E-3</v>
      </c>
    </row>
    <row r="401" spans="1:6" x14ac:dyDescent="0.3">
      <c r="A401" s="5">
        <v>44798</v>
      </c>
      <c r="B401" s="5">
        <v>44798</v>
      </c>
      <c r="C401">
        <v>9.8912774787427004E-3</v>
      </c>
      <c r="D401">
        <v>7.6142499852454399E-3</v>
      </c>
      <c r="E401">
        <v>6.1538655743782859E-3</v>
      </c>
      <c r="F401">
        <v>5.4102927282477006E-3</v>
      </c>
    </row>
    <row r="402" spans="1:6" x14ac:dyDescent="0.3">
      <c r="A402" s="5">
        <v>44799</v>
      </c>
      <c r="B402" s="5">
        <v>44799</v>
      </c>
      <c r="C402">
        <v>7.8431774610258787E-3</v>
      </c>
      <c r="D402">
        <v>2.52525386719421E-3</v>
      </c>
      <c r="E402">
        <v>1.8237587549780793E-2</v>
      </c>
      <c r="F402">
        <v>7.168489478612497E-3</v>
      </c>
    </row>
    <row r="403" spans="1:6" x14ac:dyDescent="0.3">
      <c r="A403" s="5">
        <v>44802</v>
      </c>
      <c r="B403" s="5">
        <v>44802</v>
      </c>
      <c r="C403">
        <v>-2.6721035637614764E-2</v>
      </c>
      <c r="D403">
        <v>-7.5949732174446375E-3</v>
      </c>
      <c r="E403">
        <v>-4.4657150583742193E-2</v>
      </c>
      <c r="F403">
        <v>-1.0772096981911183E-2</v>
      </c>
    </row>
    <row r="404" spans="1:6" x14ac:dyDescent="0.3">
      <c r="A404" s="5">
        <v>44803</v>
      </c>
      <c r="B404" s="5">
        <v>44803</v>
      </c>
      <c r="C404">
        <v>-5.0276626769655006E-3</v>
      </c>
      <c r="D404">
        <v>-2.5445306349948728E-3</v>
      </c>
      <c r="E404">
        <v>0</v>
      </c>
      <c r="F404">
        <v>-1.8066852249490357E-3</v>
      </c>
    </row>
    <row r="405" spans="1:6" x14ac:dyDescent="0.3">
      <c r="A405" s="5">
        <v>44804</v>
      </c>
      <c r="B405" s="5">
        <v>44804</v>
      </c>
      <c r="C405">
        <v>1.798250255043227E-2</v>
      </c>
      <c r="D405">
        <v>1.2730746467981126E-3</v>
      </c>
      <c r="E405">
        <v>3.4059019591918892E-2</v>
      </c>
      <c r="F405">
        <v>1.9696249975724108E-2</v>
      </c>
    </row>
    <row r="406" spans="1:6" x14ac:dyDescent="0.3">
      <c r="A406" s="5">
        <v>44805</v>
      </c>
      <c r="B406" s="5">
        <v>44805</v>
      </c>
      <c r="C406">
        <v>-2.9133150269942079E-2</v>
      </c>
      <c r="D406">
        <v>-1.0230268250814922E-2</v>
      </c>
      <c r="E406">
        <v>-3.5635064047384646E-2</v>
      </c>
      <c r="F406">
        <v>-1.9696249975724153E-2</v>
      </c>
    </row>
    <row r="407" spans="1:6" x14ac:dyDescent="0.3">
      <c r="A407" s="5">
        <v>44806</v>
      </c>
      <c r="B407" s="5">
        <v>44806</v>
      </c>
      <c r="C407">
        <v>-1.1276388067934609E-2</v>
      </c>
      <c r="D407">
        <v>-1.033600933066206E-2</v>
      </c>
      <c r="E407">
        <v>-1.4297304700824449E-2</v>
      </c>
      <c r="F407">
        <v>-1.8099552452394191E-3</v>
      </c>
    </row>
    <row r="408" spans="1:6" x14ac:dyDescent="0.3">
      <c r="A408" s="5">
        <v>44809</v>
      </c>
      <c r="B408" s="5">
        <v>44809</v>
      </c>
      <c r="C408">
        <v>2.0597329630105622E-3</v>
      </c>
      <c r="D408">
        <v>1.5464225697581553E-2</v>
      </c>
      <c r="E408">
        <v>-1.2882625831013718E-2</v>
      </c>
      <c r="F408">
        <v>-1.8132371241808313E-3</v>
      </c>
    </row>
    <row r="409" spans="1:6" x14ac:dyDescent="0.3">
      <c r="A409" s="5">
        <v>44810</v>
      </c>
      <c r="B409" s="5">
        <v>44810</v>
      </c>
      <c r="C409">
        <v>6.1538655743782859E-3</v>
      </c>
      <c r="D409">
        <v>1.89999382449039E-2</v>
      </c>
      <c r="E409">
        <v>2.4020370241469659E-2</v>
      </c>
      <c r="F409">
        <v>9.033485097667826E-3</v>
      </c>
    </row>
    <row r="410" spans="1:6" x14ac:dyDescent="0.3">
      <c r="A410" s="5">
        <v>44811</v>
      </c>
      <c r="B410" s="5">
        <v>44811</v>
      </c>
      <c r="C410">
        <v>-3.4324742541074607E-2</v>
      </c>
      <c r="D410">
        <v>-3.7712175430792915E-3</v>
      </c>
      <c r="E410">
        <v>0</v>
      </c>
      <c r="F410">
        <v>-1.8149318505677334E-2</v>
      </c>
    </row>
    <row r="411" spans="1:6" x14ac:dyDescent="0.3">
      <c r="A411" s="5">
        <v>44812</v>
      </c>
      <c r="B411" s="5">
        <v>44812</v>
      </c>
      <c r="C411">
        <v>5.2770571008438193E-3</v>
      </c>
      <c r="D411">
        <v>3.771217543079324E-3</v>
      </c>
      <c r="E411">
        <v>5.8388318238154414E-2</v>
      </c>
      <c r="F411">
        <v>7.2993024816115351E-3</v>
      </c>
    </row>
    <row r="412" spans="1:6" x14ac:dyDescent="0.3">
      <c r="A412" s="5">
        <v>44816</v>
      </c>
      <c r="B412" s="5">
        <v>44816</v>
      </c>
      <c r="C412">
        <v>2.3922097591418532E-2</v>
      </c>
      <c r="D412">
        <v>-1.2554929458320908E-3</v>
      </c>
      <c r="E412">
        <v>-5.9880418446225572E-3</v>
      </c>
      <c r="F412">
        <v>9.0498355199178562E-3</v>
      </c>
    </row>
    <row r="413" spans="1:6" x14ac:dyDescent="0.3">
      <c r="A413" s="5">
        <v>44817</v>
      </c>
      <c r="B413" s="5">
        <v>44817</v>
      </c>
      <c r="C413">
        <v>1.327227241663043E-2</v>
      </c>
      <c r="D413">
        <v>2.509411605425707E-3</v>
      </c>
      <c r="E413">
        <v>0</v>
      </c>
      <c r="F413">
        <v>0</v>
      </c>
    </row>
    <row r="414" spans="1:6" x14ac:dyDescent="0.3">
      <c r="A414" s="5">
        <v>44818</v>
      </c>
      <c r="B414" s="5">
        <v>44818</v>
      </c>
      <c r="C414">
        <v>-2.6723070140753508E-2</v>
      </c>
      <c r="D414">
        <v>-6.2853758149607527E-3</v>
      </c>
      <c r="E414">
        <v>-2.4317307650706357E-2</v>
      </c>
      <c r="F414">
        <v>-1.2692826798419071E-2</v>
      </c>
    </row>
    <row r="415" spans="1:6" x14ac:dyDescent="0.3">
      <c r="A415" s="5">
        <v>44819</v>
      </c>
      <c r="B415" s="5">
        <v>44819</v>
      </c>
      <c r="C415">
        <v>-7.3183808076798399E-3</v>
      </c>
      <c r="D415">
        <v>-2.5252538671941822E-3</v>
      </c>
      <c r="E415">
        <v>3.9220713153281329E-2</v>
      </c>
      <c r="F415">
        <v>5.4595222048989742E-3</v>
      </c>
    </row>
    <row r="416" spans="1:6" x14ac:dyDescent="0.3">
      <c r="A416" s="5">
        <v>44820</v>
      </c>
      <c r="B416" s="5">
        <v>44820</v>
      </c>
      <c r="C416">
        <v>-9.4887375087014583E-3</v>
      </c>
      <c r="D416">
        <v>-2.4313417742877645E-2</v>
      </c>
      <c r="E416">
        <v>-1.7910926566530219E-2</v>
      </c>
      <c r="F416">
        <v>-5.459522204898982E-3</v>
      </c>
    </row>
    <row r="417" spans="1:6" x14ac:dyDescent="0.3">
      <c r="A417" s="5">
        <v>44823</v>
      </c>
      <c r="B417" s="5">
        <v>44823</v>
      </c>
      <c r="C417">
        <v>-1.0649727916658039E-2</v>
      </c>
      <c r="D417">
        <v>5.1679701584423773E-3</v>
      </c>
      <c r="E417">
        <v>1.0486987495247851E-2</v>
      </c>
      <c r="F417">
        <v>0</v>
      </c>
    </row>
    <row r="418" spans="1:6" x14ac:dyDescent="0.3">
      <c r="A418" s="5">
        <v>44824</v>
      </c>
      <c r="B418" s="5">
        <v>44824</v>
      </c>
      <c r="C418">
        <v>2.0138465425359423E-2</v>
      </c>
      <c r="D418">
        <v>-6.4641466198892376E-3</v>
      </c>
      <c r="E418">
        <v>-5.9790910560580711E-3</v>
      </c>
      <c r="F418">
        <v>0</v>
      </c>
    </row>
    <row r="419" spans="1:6" x14ac:dyDescent="0.3">
      <c r="A419" s="5">
        <v>44825</v>
      </c>
      <c r="B419" s="5">
        <v>44825</v>
      </c>
      <c r="C419">
        <v>-1.1609629077839008E-2</v>
      </c>
      <c r="D419">
        <v>-1.1741817876683061E-2</v>
      </c>
      <c r="E419">
        <v>-1.8154810280371827E-2</v>
      </c>
      <c r="F419">
        <v>-3.6563112031104319E-3</v>
      </c>
    </row>
    <row r="420" spans="1:6" x14ac:dyDescent="0.3">
      <c r="A420" s="5">
        <v>44826</v>
      </c>
      <c r="B420" s="5">
        <v>44826</v>
      </c>
      <c r="C420">
        <v>-1.3896535762524538E-2</v>
      </c>
      <c r="D420">
        <v>-1.4540903922511691E-2</v>
      </c>
      <c r="E420">
        <v>-1.5384918839479456E-2</v>
      </c>
      <c r="F420">
        <v>-1.8484814674103102E-2</v>
      </c>
    </row>
    <row r="421" spans="1:6" x14ac:dyDescent="0.3">
      <c r="A421" s="5">
        <v>44827</v>
      </c>
      <c r="B421" s="5">
        <v>44827</v>
      </c>
      <c r="C421">
        <v>-2.0664139302942794E-2</v>
      </c>
      <c r="D421">
        <v>-1.475546556591921E-2</v>
      </c>
      <c r="E421">
        <v>-2.1944454254559303E-2</v>
      </c>
      <c r="F421">
        <v>-1.8674141747954732E-3</v>
      </c>
    </row>
    <row r="422" spans="1:6" x14ac:dyDescent="0.3">
      <c r="A422" s="5">
        <v>44830</v>
      </c>
      <c r="B422" s="5">
        <v>44830</v>
      </c>
      <c r="C422">
        <v>-1.8858018634396723E-2</v>
      </c>
      <c r="D422">
        <v>-3.1574345598595094E-2</v>
      </c>
      <c r="E422">
        <v>-6.0426543178568229E-2</v>
      </c>
      <c r="F422">
        <v>-1.5066198354644178E-2</v>
      </c>
    </row>
    <row r="423" spans="1:6" x14ac:dyDescent="0.3">
      <c r="A423" s="5">
        <v>44831</v>
      </c>
      <c r="B423" s="5">
        <v>44831</v>
      </c>
      <c r="C423">
        <v>3.353832098431458E-3</v>
      </c>
      <c r="D423">
        <v>-1.3956736389749138E-3</v>
      </c>
      <c r="E423">
        <v>1.0050335853501506E-2</v>
      </c>
      <c r="F423">
        <v>-7.6190844764395171E-3</v>
      </c>
    </row>
    <row r="424" spans="1:6" x14ac:dyDescent="0.3">
      <c r="A424" s="5">
        <v>44832</v>
      </c>
      <c r="B424" s="5">
        <v>44832</v>
      </c>
      <c r="C424">
        <v>-2.2574322038539065E-2</v>
      </c>
      <c r="D424">
        <v>-2.5461064198273143E-2</v>
      </c>
      <c r="E424">
        <v>-5.1293294387550578E-2</v>
      </c>
      <c r="F424">
        <v>-1.9138761822840532E-3</v>
      </c>
    </row>
    <row r="425" spans="1:6" x14ac:dyDescent="0.3">
      <c r="A425" s="5">
        <v>44833</v>
      </c>
      <c r="B425" s="5">
        <v>44833</v>
      </c>
      <c r="C425">
        <v>-6.8728792877620643E-3</v>
      </c>
      <c r="D425">
        <v>-2.1724243191582365E-2</v>
      </c>
      <c r="E425">
        <v>-5.0370359388949668E-2</v>
      </c>
      <c r="F425">
        <v>0</v>
      </c>
    </row>
    <row r="426" spans="1:6" x14ac:dyDescent="0.3">
      <c r="A426" s="5">
        <v>44834</v>
      </c>
      <c r="B426" s="5">
        <v>44834</v>
      </c>
      <c r="C426">
        <v>-3.0340717052672272E-2</v>
      </c>
      <c r="D426">
        <v>-1.0301783527826057E-2</v>
      </c>
      <c r="E426">
        <v>-7.4074412778618046E-3</v>
      </c>
      <c r="F426">
        <v>-1.3500687218902576E-2</v>
      </c>
    </row>
    <row r="427" spans="1:6" x14ac:dyDescent="0.3">
      <c r="A427" s="5">
        <v>44837</v>
      </c>
      <c r="B427" s="5">
        <v>44837</v>
      </c>
      <c r="C427">
        <v>-1.1919092237210311E-2</v>
      </c>
      <c r="D427">
        <v>-4.4477463982362537E-3</v>
      </c>
      <c r="E427">
        <v>4.3643289731906586E-2</v>
      </c>
      <c r="F427">
        <v>-1.5655897072552907E-2</v>
      </c>
    </row>
    <row r="428" spans="1:6" x14ac:dyDescent="0.3">
      <c r="A428" s="5">
        <v>44838</v>
      </c>
      <c r="B428" s="5">
        <v>44838</v>
      </c>
      <c r="C428">
        <v>2.8370697129215566E-2</v>
      </c>
      <c r="D428">
        <v>5.9259432675471679E-3</v>
      </c>
      <c r="E428">
        <v>2.2868190903659345E-2</v>
      </c>
      <c r="F428">
        <v>-1.9743343037176295E-3</v>
      </c>
    </row>
    <row r="429" spans="1:6" x14ac:dyDescent="0.3">
      <c r="A429" s="5">
        <v>44839</v>
      </c>
      <c r="B429" s="5">
        <v>44839</v>
      </c>
      <c r="C429">
        <v>3.6617363238223309E-2</v>
      </c>
      <c r="D429">
        <v>8.8235866585150251E-3</v>
      </c>
      <c r="E429">
        <v>3.4191364748279343E-2</v>
      </c>
      <c r="F429">
        <v>-1.9782400121057075E-3</v>
      </c>
    </row>
    <row r="430" spans="1:6" x14ac:dyDescent="0.3">
      <c r="A430" s="5">
        <v>44840</v>
      </c>
      <c r="B430" s="5">
        <v>44840</v>
      </c>
      <c r="C430">
        <v>1.3393057336438035E-2</v>
      </c>
      <c r="D430">
        <v>4.3827681550951342E-3</v>
      </c>
      <c r="E430">
        <v>-1.0135221894043018E-2</v>
      </c>
      <c r="F430">
        <v>7.8895872751629237E-3</v>
      </c>
    </row>
    <row r="431" spans="1:6" x14ac:dyDescent="0.3">
      <c r="A431" s="5">
        <v>44841</v>
      </c>
      <c r="B431" s="5">
        <v>44841</v>
      </c>
      <c r="C431">
        <v>-2.9248429126232201E-2</v>
      </c>
      <c r="D431">
        <v>-1.4587894636598729E-3</v>
      </c>
      <c r="E431">
        <v>-2.5796787332020305E-2</v>
      </c>
      <c r="F431">
        <v>-5.9113472630571264E-3</v>
      </c>
    </row>
    <row r="432" spans="1:6" x14ac:dyDescent="0.3">
      <c r="A432" s="5">
        <v>44845</v>
      </c>
      <c r="B432" s="5">
        <v>44845</v>
      </c>
      <c r="C432">
        <v>-8.701137698962981E-2</v>
      </c>
      <c r="D432">
        <v>-1.322576221926125E-2</v>
      </c>
      <c r="E432">
        <v>-5.1843601656322374E-2</v>
      </c>
      <c r="F432">
        <v>-3.6221263434318501E-2</v>
      </c>
    </row>
    <row r="433" spans="1:6" x14ac:dyDescent="0.3">
      <c r="A433" s="5">
        <v>44846</v>
      </c>
      <c r="B433" s="5">
        <v>44846</v>
      </c>
      <c r="C433">
        <v>-1.0012599292429814E-2</v>
      </c>
      <c r="D433">
        <v>-1.4803851704342195E-3</v>
      </c>
      <c r="E433">
        <v>-7.366515816762554E-3</v>
      </c>
      <c r="F433">
        <v>8.1633106391610557E-3</v>
      </c>
    </row>
    <row r="434" spans="1:6" x14ac:dyDescent="0.3">
      <c r="A434" s="5">
        <v>44847</v>
      </c>
      <c r="B434" s="5">
        <v>44847</v>
      </c>
      <c r="C434">
        <v>-6.309169193264721E-3</v>
      </c>
      <c r="D434">
        <v>-3.3135561596098789E-2</v>
      </c>
      <c r="E434">
        <v>-2.432299514022002E-2</v>
      </c>
      <c r="F434">
        <v>-3.5163912457667014E-2</v>
      </c>
    </row>
    <row r="435" spans="1:6" x14ac:dyDescent="0.3">
      <c r="A435" s="5">
        <v>44848</v>
      </c>
      <c r="B435" s="5">
        <v>44848</v>
      </c>
      <c r="C435">
        <v>4.2137584448404528E-2</v>
      </c>
      <c r="D435">
        <v>-7.6864329241564059E-3</v>
      </c>
      <c r="E435">
        <v>4.987183004017294E-2</v>
      </c>
      <c r="F435">
        <v>-8.4567100182233977E-3</v>
      </c>
    </row>
    <row r="436" spans="1:6" x14ac:dyDescent="0.3">
      <c r="A436" s="5">
        <v>44851</v>
      </c>
      <c r="B436" s="5">
        <v>44851</v>
      </c>
      <c r="C436">
        <v>-3.7087068662335958E-2</v>
      </c>
      <c r="D436">
        <v>-2.1841741915048753E-2</v>
      </c>
      <c r="E436">
        <v>3.5971261808494747E-3</v>
      </c>
      <c r="F436">
        <v>-1.9293202934678896E-2</v>
      </c>
    </row>
    <row r="437" spans="1:6" x14ac:dyDescent="0.3">
      <c r="A437" s="5">
        <v>44852</v>
      </c>
      <c r="B437" s="5">
        <v>44852</v>
      </c>
      <c r="C437">
        <v>2.4876904755404477E-2</v>
      </c>
      <c r="D437">
        <v>-7.9176977367853493E-3</v>
      </c>
      <c r="E437">
        <v>0</v>
      </c>
      <c r="F437">
        <v>-4.3384015985982417E-3</v>
      </c>
    </row>
    <row r="438" spans="1:6" x14ac:dyDescent="0.3">
      <c r="A438" s="5">
        <v>44853</v>
      </c>
      <c r="B438" s="5">
        <v>44853</v>
      </c>
      <c r="C438">
        <v>-2.8662398234886408E-2</v>
      </c>
      <c r="D438">
        <v>4.7581374464170179E-3</v>
      </c>
      <c r="E438">
        <v>-3.8431078856482039E-2</v>
      </c>
      <c r="F438">
        <v>-2.197890671877523E-2</v>
      </c>
    </row>
    <row r="439" spans="1:6" x14ac:dyDescent="0.3">
      <c r="A439" s="5">
        <v>44854</v>
      </c>
      <c r="B439" s="5">
        <v>44854</v>
      </c>
      <c r="C439">
        <v>5.0441468866780029E-3</v>
      </c>
      <c r="D439">
        <v>-2.2400936689166772E-2</v>
      </c>
      <c r="E439">
        <v>0</v>
      </c>
      <c r="F439">
        <v>2.2197567383130316E-3</v>
      </c>
    </row>
    <row r="440" spans="1:6" x14ac:dyDescent="0.3">
      <c r="A440" s="5">
        <v>44855</v>
      </c>
      <c r="B440" s="5">
        <v>44855</v>
      </c>
      <c r="C440">
        <v>-2.0331068783583633E-2</v>
      </c>
      <c r="D440">
        <v>3.23102058144654E-3</v>
      </c>
      <c r="E440">
        <v>0</v>
      </c>
      <c r="F440">
        <v>1.7582870557866663E-2</v>
      </c>
    </row>
    <row r="441" spans="1:6" x14ac:dyDescent="0.3">
      <c r="A441" s="5">
        <v>44858</v>
      </c>
      <c r="B441" s="5">
        <v>44858</v>
      </c>
      <c r="C441">
        <v>-6.4391722810212011E-3</v>
      </c>
      <c r="D441">
        <v>-1.2987195526811079E-2</v>
      </c>
      <c r="E441">
        <v>0</v>
      </c>
      <c r="F441">
        <v>-4.3668191663404025E-3</v>
      </c>
    </row>
    <row r="442" spans="1:6" x14ac:dyDescent="0.3">
      <c r="A442" s="5">
        <v>44859</v>
      </c>
      <c r="B442" s="5">
        <v>44859</v>
      </c>
      <c r="C442">
        <v>-4.2222630422346703E-2</v>
      </c>
      <c r="D442">
        <v>-2.3141528561694491E-2</v>
      </c>
      <c r="E442">
        <v>0</v>
      </c>
      <c r="F442">
        <v>-2.1905813798186978E-3</v>
      </c>
    </row>
    <row r="443" spans="1:6" x14ac:dyDescent="0.3">
      <c r="A443" s="5">
        <v>44860</v>
      </c>
      <c r="B443" s="5">
        <v>44860</v>
      </c>
      <c r="C443">
        <v>1.3387080782459279E-2</v>
      </c>
      <c r="D443">
        <v>1.3289232118682706E-2</v>
      </c>
      <c r="E443">
        <v>0</v>
      </c>
      <c r="F443">
        <v>1.739174271186902E-2</v>
      </c>
    </row>
    <row r="444" spans="1:6" x14ac:dyDescent="0.3">
      <c r="A444" s="5">
        <v>44861</v>
      </c>
      <c r="B444" s="5">
        <v>44861</v>
      </c>
      <c r="C444">
        <v>2.4952049613489749E-2</v>
      </c>
      <c r="D444">
        <v>1.7989037836073304E-2</v>
      </c>
      <c r="E444">
        <v>0</v>
      </c>
      <c r="F444">
        <v>-4.3196611445162842E-3</v>
      </c>
    </row>
    <row r="445" spans="1:6" x14ac:dyDescent="0.3">
      <c r="A445" s="5">
        <v>44862</v>
      </c>
      <c r="B445" s="5">
        <v>44862</v>
      </c>
      <c r="C445">
        <v>-1.5686596167699508E-2</v>
      </c>
      <c r="D445">
        <v>-1.1410066738030899E-2</v>
      </c>
      <c r="E445">
        <v>0</v>
      </c>
      <c r="F445">
        <v>2.1621630044950956E-3</v>
      </c>
    </row>
    <row r="446" spans="1:6" x14ac:dyDescent="0.3">
      <c r="A446" s="5">
        <v>44865</v>
      </c>
      <c r="B446" s="5">
        <v>44865</v>
      </c>
      <c r="C446">
        <v>2.7292142288007554E-2</v>
      </c>
      <c r="D446">
        <v>-8.23049913651548E-3</v>
      </c>
      <c r="E446">
        <v>0.31437486754371352</v>
      </c>
      <c r="F446">
        <v>2.1574981400213143E-3</v>
      </c>
    </row>
    <row r="447" spans="1:6" x14ac:dyDescent="0.3">
      <c r="A447" s="5">
        <v>44866</v>
      </c>
      <c r="B447" s="5">
        <v>44866</v>
      </c>
      <c r="C447">
        <v>3.8387763071656669E-3</v>
      </c>
      <c r="D447">
        <v>1.3136477905369981E-2</v>
      </c>
      <c r="E447">
        <v>3.2174357027856114E-2</v>
      </c>
      <c r="F447">
        <v>8.583743691391435E-3</v>
      </c>
    </row>
    <row r="448" spans="1:6" x14ac:dyDescent="0.3">
      <c r="A448" s="5">
        <v>44867</v>
      </c>
      <c r="B448" s="5">
        <v>44867</v>
      </c>
      <c r="C448">
        <v>8.9002494702640784E-3</v>
      </c>
      <c r="D448">
        <v>3.2573318703065048E-3</v>
      </c>
      <c r="E448">
        <v>6.5746456420853853E-3</v>
      </c>
      <c r="F448">
        <v>-6.4308903302904025E-3</v>
      </c>
    </row>
    <row r="449" spans="1:6" x14ac:dyDescent="0.3">
      <c r="A449" s="5">
        <v>44868</v>
      </c>
      <c r="B449" s="5">
        <v>44868</v>
      </c>
      <c r="C449">
        <v>-2.824321231339505E-2</v>
      </c>
      <c r="D449">
        <v>-1.4742281737203431E-2</v>
      </c>
      <c r="E449">
        <v>2.0753014586291196E-2</v>
      </c>
      <c r="F449">
        <v>-8.6393625907077408E-3</v>
      </c>
    </row>
    <row r="450" spans="1:6" x14ac:dyDescent="0.3">
      <c r="A450" s="5">
        <v>44869</v>
      </c>
      <c r="B450" s="5">
        <v>44869</v>
      </c>
      <c r="C450">
        <v>-5.2219439811517126E-3</v>
      </c>
      <c r="D450">
        <v>4.9382816405825767E-3</v>
      </c>
      <c r="E450">
        <v>0</v>
      </c>
      <c r="F450">
        <v>0</v>
      </c>
    </row>
    <row r="451" spans="1:6" x14ac:dyDescent="0.3">
      <c r="A451" s="5">
        <v>44872</v>
      </c>
      <c r="B451" s="5">
        <v>44872</v>
      </c>
      <c r="C451">
        <v>2.0726130517116952E-2</v>
      </c>
      <c r="D451">
        <v>1.7901210329240302E-2</v>
      </c>
      <c r="E451">
        <v>-1.9443256704227821E-2</v>
      </c>
      <c r="F451">
        <v>1.933465170745563E-2</v>
      </c>
    </row>
    <row r="452" spans="1:6" x14ac:dyDescent="0.3">
      <c r="A452" s="5">
        <v>44873</v>
      </c>
      <c r="B452" s="5">
        <v>44873</v>
      </c>
      <c r="C452">
        <v>2.2814677766171264E-2</v>
      </c>
      <c r="D452">
        <v>2.0750944105038974E-2</v>
      </c>
      <c r="E452">
        <v>2.9660459250882832E-2</v>
      </c>
      <c r="F452">
        <v>0</v>
      </c>
    </row>
    <row r="453" spans="1:6" x14ac:dyDescent="0.3">
      <c r="A453" s="5">
        <v>44874</v>
      </c>
      <c r="B453" s="5">
        <v>44874</v>
      </c>
      <c r="C453">
        <v>4.4124804908938095E-2</v>
      </c>
      <c r="D453">
        <v>7.8678612006137377E-3</v>
      </c>
      <c r="E453">
        <v>7.4652387374499765E-2</v>
      </c>
      <c r="F453">
        <v>-2.1299262578249648E-3</v>
      </c>
    </row>
    <row r="454" spans="1:6" x14ac:dyDescent="0.3">
      <c r="A454" s="5">
        <v>44875</v>
      </c>
      <c r="B454" s="5">
        <v>44875</v>
      </c>
      <c r="C454">
        <v>-2.3045289117884019E-2</v>
      </c>
      <c r="D454">
        <v>-6.2893289075639904E-3</v>
      </c>
      <c r="E454">
        <v>-5.913677790047628E-3</v>
      </c>
      <c r="F454">
        <v>-1.0718216220024147E-2</v>
      </c>
    </row>
    <row r="455" spans="1:6" x14ac:dyDescent="0.3">
      <c r="A455" s="5">
        <v>44876</v>
      </c>
      <c r="B455" s="5">
        <v>44876</v>
      </c>
      <c r="C455">
        <v>8.013708736309727E-2</v>
      </c>
      <c r="D455">
        <v>1.4095769800393376E-2</v>
      </c>
      <c r="E455">
        <v>5.5377469468953888E-2</v>
      </c>
      <c r="F455">
        <v>3.3901551675681416E-2</v>
      </c>
    </row>
    <row r="456" spans="1:6" x14ac:dyDescent="0.3">
      <c r="A456" s="5">
        <v>44879</v>
      </c>
      <c r="B456" s="5">
        <v>44879</v>
      </c>
      <c r="C456">
        <v>7.8962621222255398E-3</v>
      </c>
      <c r="D456">
        <v>6.0350135333170636E-2</v>
      </c>
      <c r="E456">
        <v>-1.3559529785632362E-2</v>
      </c>
      <c r="F456">
        <v>2.0811662038246709E-3</v>
      </c>
    </row>
    <row r="457" spans="1:6" x14ac:dyDescent="0.3">
      <c r="A457" s="5">
        <v>44880</v>
      </c>
      <c r="B457" s="5">
        <v>44880</v>
      </c>
      <c r="C457">
        <v>7.5711821735696377E-2</v>
      </c>
      <c r="D457">
        <v>-8.8235866585150147E-3</v>
      </c>
      <c r="E457">
        <v>3.4659701825718738E-2</v>
      </c>
      <c r="F457">
        <v>6.2176366108703616E-3</v>
      </c>
    </row>
    <row r="458" spans="1:6" x14ac:dyDescent="0.3">
      <c r="A458" s="5">
        <v>44881</v>
      </c>
      <c r="B458" s="5">
        <v>44881</v>
      </c>
      <c r="C458">
        <v>1.4478019180653235E-2</v>
      </c>
      <c r="D458">
        <v>-2.846634158695787E-2</v>
      </c>
      <c r="E458">
        <v>1.3100624045698056E-2</v>
      </c>
      <c r="F458">
        <v>-8.2988028146950658E-3</v>
      </c>
    </row>
    <row r="459" spans="1:6" x14ac:dyDescent="0.3">
      <c r="A459" s="5">
        <v>44882</v>
      </c>
      <c r="B459" s="5">
        <v>44882</v>
      </c>
      <c r="C459">
        <v>-4.1152321451065439E-3</v>
      </c>
      <c r="D459">
        <v>4.0213906936908107E-2</v>
      </c>
      <c r="E459">
        <v>1.0787591128997385E-2</v>
      </c>
      <c r="F459">
        <v>-1.0471299867295366E-2</v>
      </c>
    </row>
    <row r="460" spans="1:6" x14ac:dyDescent="0.3">
      <c r="A460" s="5">
        <v>44883</v>
      </c>
      <c r="B460" s="5">
        <v>44883</v>
      </c>
      <c r="C460">
        <v>4.1152321451065794E-3</v>
      </c>
      <c r="D460">
        <v>-2.8129167721836188E-2</v>
      </c>
      <c r="E460">
        <v>-2.7190364570454626E-2</v>
      </c>
      <c r="F460">
        <v>-2.1074823395646983E-3</v>
      </c>
    </row>
    <row r="461" spans="1:6" x14ac:dyDescent="0.3">
      <c r="A461" s="5">
        <v>44886</v>
      </c>
      <c r="B461" s="5">
        <v>44886</v>
      </c>
      <c r="C461">
        <v>-1.0320009031989472E-2</v>
      </c>
      <c r="D461">
        <v>-1.3605652055778485E-2</v>
      </c>
      <c r="E461">
        <v>1.1019284861567347E-3</v>
      </c>
      <c r="F461">
        <v>2.1074823395647994E-3</v>
      </c>
    </row>
    <row r="462" spans="1:6" x14ac:dyDescent="0.3">
      <c r="A462" s="5">
        <v>44887</v>
      </c>
      <c r="B462" s="5">
        <v>44887</v>
      </c>
      <c r="C462">
        <v>1.8500013743920209E-2</v>
      </c>
      <c r="D462">
        <v>-6.106889208179562E-3</v>
      </c>
      <c r="E462">
        <v>8.7719860728370409E-3</v>
      </c>
      <c r="F462">
        <v>0</v>
      </c>
    </row>
    <row r="463" spans="1:6" x14ac:dyDescent="0.3">
      <c r="A463" s="5">
        <v>44888</v>
      </c>
      <c r="B463" s="5">
        <v>44888</v>
      </c>
      <c r="C463">
        <v>2.0345886977874567E-3</v>
      </c>
      <c r="D463">
        <v>1.5302221807677583E-3</v>
      </c>
      <c r="E463">
        <v>-1.9846296371930656E-2</v>
      </c>
      <c r="F463">
        <v>1.0471299867295437E-2</v>
      </c>
    </row>
    <row r="464" spans="1:6" x14ac:dyDescent="0.3">
      <c r="A464" s="5">
        <v>44889</v>
      </c>
      <c r="B464" s="5">
        <v>44889</v>
      </c>
      <c r="C464">
        <v>8.0972102326193028E-3</v>
      </c>
      <c r="D464">
        <v>1.5174798019235132E-2</v>
      </c>
      <c r="E464">
        <v>6.659292089976997E-3</v>
      </c>
      <c r="F464">
        <v>1.0362787035546658E-2</v>
      </c>
    </row>
    <row r="465" spans="1:6" x14ac:dyDescent="0.3">
      <c r="A465" s="5">
        <v>44890</v>
      </c>
      <c r="B465" s="5">
        <v>44890</v>
      </c>
      <c r="C465">
        <v>4.024150299725548E-3</v>
      </c>
      <c r="D465">
        <v>1.0486987495247851E-2</v>
      </c>
      <c r="E465">
        <v>-1.5607897665990942E-2</v>
      </c>
      <c r="F465">
        <v>-4.1322372849106059E-3</v>
      </c>
    </row>
    <row r="466" spans="1:6" x14ac:dyDescent="0.3">
      <c r="A466" s="5">
        <v>44893</v>
      </c>
      <c r="B466" s="5">
        <v>44893</v>
      </c>
      <c r="C466">
        <v>-3.5772848614305734E-2</v>
      </c>
      <c r="D466">
        <v>-1.6529301951210471E-2</v>
      </c>
      <c r="E466">
        <v>-1.6997576368571136E-2</v>
      </c>
      <c r="F466">
        <v>-2.0725396019723123E-3</v>
      </c>
    </row>
    <row r="467" spans="1:6" x14ac:dyDescent="0.3">
      <c r="A467" s="5">
        <v>44894</v>
      </c>
      <c r="B467" s="5">
        <v>44894</v>
      </c>
      <c r="C467">
        <v>1.3436894672242647E-2</v>
      </c>
      <c r="D467">
        <v>1.6529301951210506E-2</v>
      </c>
      <c r="E467">
        <v>1.1422045787769796E-3</v>
      </c>
      <c r="F467">
        <v>1.6461277054071931E-2</v>
      </c>
    </row>
    <row r="468" spans="1:6" x14ac:dyDescent="0.3">
      <c r="A468" s="5">
        <v>44895</v>
      </c>
      <c r="B468" s="5">
        <v>44895</v>
      </c>
      <c r="C468">
        <v>6.1412680220824288E-3</v>
      </c>
      <c r="D468">
        <v>1.0378150968713909E-2</v>
      </c>
      <c r="E468">
        <v>5.5508143709788023E-2</v>
      </c>
      <c r="F468">
        <v>1.2170535620255114E-2</v>
      </c>
    </row>
    <row r="469" spans="1:6" x14ac:dyDescent="0.3">
      <c r="A469" s="5">
        <v>44896</v>
      </c>
      <c r="B469" s="5">
        <v>44896</v>
      </c>
      <c r="C469">
        <v>1.7198198297220822E-2</v>
      </c>
      <c r="D469">
        <v>4.4150182091166933E-3</v>
      </c>
      <c r="E469">
        <v>2.13683344056988E-2</v>
      </c>
      <c r="F469">
        <v>-8.0972102326193618E-3</v>
      </c>
    </row>
    <row r="470" spans="1:6" x14ac:dyDescent="0.3">
      <c r="A470" s="5">
        <v>44897</v>
      </c>
      <c r="B470" s="5">
        <v>44897</v>
      </c>
      <c r="C470">
        <v>-1.210912878974945E-2</v>
      </c>
      <c r="D470">
        <v>-1.1816976504784542E-2</v>
      </c>
      <c r="E470">
        <v>3.4289073478632165E-2</v>
      </c>
      <c r="F470">
        <v>-1.8462062839735557E-2</v>
      </c>
    </row>
    <row r="471" spans="1:6" x14ac:dyDescent="0.3">
      <c r="A471" s="5">
        <v>44900</v>
      </c>
      <c r="B471" s="5">
        <v>44900</v>
      </c>
      <c r="C471">
        <v>-7.1319711372715899E-3</v>
      </c>
      <c r="D471">
        <v>1.4847812675794457E-3</v>
      </c>
      <c r="E471">
        <v>2.5215657721164166E-2</v>
      </c>
      <c r="F471">
        <v>4.1322372849105912E-3</v>
      </c>
    </row>
    <row r="472" spans="1:6" x14ac:dyDescent="0.3">
      <c r="A472" s="5">
        <v>44901</v>
      </c>
      <c r="B472" s="5">
        <v>44901</v>
      </c>
      <c r="C472">
        <v>-2.2751756983416069E-2</v>
      </c>
      <c r="D472">
        <v>-1.1940440371918087E-2</v>
      </c>
      <c r="E472">
        <v>-2.2155991897208595E-2</v>
      </c>
      <c r="F472">
        <v>-2.0639842208514825E-3</v>
      </c>
    </row>
    <row r="473" spans="1:6" x14ac:dyDescent="0.3">
      <c r="A473" s="5">
        <v>44902</v>
      </c>
      <c r="B473" s="5">
        <v>44902</v>
      </c>
      <c r="C473">
        <v>-6.2959284568148118E-3</v>
      </c>
      <c r="D473">
        <v>1.5003753752347139E-3</v>
      </c>
      <c r="E473">
        <v>-1.3326696463699701E-2</v>
      </c>
      <c r="F473">
        <v>8.2304991365154435E-3</v>
      </c>
    </row>
    <row r="474" spans="1:6" x14ac:dyDescent="0.3">
      <c r="A474" s="5">
        <v>44903</v>
      </c>
      <c r="B474" s="5">
        <v>44903</v>
      </c>
      <c r="C474">
        <v>-7.3957019611290246E-3</v>
      </c>
      <c r="D474">
        <v>-4.5078964391898173E-3</v>
      </c>
      <c r="E474">
        <v>-1.2461220437812002E-2</v>
      </c>
      <c r="F474">
        <v>1.0193768189543024E-2</v>
      </c>
    </row>
    <row r="475" spans="1:6" x14ac:dyDescent="0.3">
      <c r="A475" s="5">
        <v>44904</v>
      </c>
      <c r="B475" s="5">
        <v>44904</v>
      </c>
      <c r="C475">
        <v>2.0987129164668127E-2</v>
      </c>
      <c r="D475">
        <v>1.4947961435873148E-2</v>
      </c>
      <c r="E475">
        <v>1.0443865179062505E-3</v>
      </c>
      <c r="F475">
        <v>0</v>
      </c>
    </row>
    <row r="476" spans="1:6" x14ac:dyDescent="0.3">
      <c r="A476" s="5">
        <v>44907</v>
      </c>
      <c r="B476" s="5">
        <v>44907</v>
      </c>
      <c r="C476">
        <v>-1.3591427203539001E-2</v>
      </c>
      <c r="D476">
        <v>4.4411619999678359E-3</v>
      </c>
      <c r="E476">
        <v>1.3478690320464259E-2</v>
      </c>
      <c r="F476">
        <v>-4.0650462481694452E-3</v>
      </c>
    </row>
    <row r="477" spans="1:6" x14ac:dyDescent="0.3">
      <c r="A477" s="5">
        <v>44908</v>
      </c>
      <c r="B477" s="5">
        <v>44908</v>
      </c>
      <c r="C477">
        <v>-7.3957019611290246E-3</v>
      </c>
      <c r="D477">
        <v>-4.4411619999679365E-3</v>
      </c>
      <c r="E477">
        <v>-2.3971966036303125E-2</v>
      </c>
      <c r="F477">
        <v>-1.4359221077888876E-2</v>
      </c>
    </row>
    <row r="478" spans="1:6" x14ac:dyDescent="0.3">
      <c r="A478" s="5">
        <v>44909</v>
      </c>
      <c r="B478" s="5">
        <v>44909</v>
      </c>
      <c r="C478">
        <v>1.8908126336834946E-2</v>
      </c>
      <c r="D478">
        <v>-5.9523985272953847E-3</v>
      </c>
      <c r="E478">
        <v>2.5001302205417186E-2</v>
      </c>
      <c r="F478">
        <v>1.8424267326058286E-2</v>
      </c>
    </row>
    <row r="479" spans="1:6" x14ac:dyDescent="0.3">
      <c r="A479" s="5">
        <v>44910</v>
      </c>
      <c r="B479" s="5">
        <v>44910</v>
      </c>
      <c r="C479">
        <v>0</v>
      </c>
      <c r="D479">
        <v>1.4914245866698983E-3</v>
      </c>
      <c r="E479">
        <v>1.8349138668196617E-2</v>
      </c>
      <c r="F479">
        <v>-2.0304575503818402E-3</v>
      </c>
    </row>
    <row r="480" spans="1:6" x14ac:dyDescent="0.3">
      <c r="A480" s="5">
        <v>44911</v>
      </c>
      <c r="B480" s="5">
        <v>44911</v>
      </c>
      <c r="C480">
        <v>-1.9969134393929413E-2</v>
      </c>
      <c r="D480">
        <v>3.0816818645987943E-2</v>
      </c>
      <c r="E480">
        <v>-2.9730534158343085E-2</v>
      </c>
      <c r="F480">
        <v>-1.4329825554824968E-2</v>
      </c>
    </row>
    <row r="481" spans="1:6" x14ac:dyDescent="0.3">
      <c r="A481" s="5">
        <v>44914</v>
      </c>
      <c r="B481" s="5">
        <v>44914</v>
      </c>
      <c r="C481">
        <v>-9.600073729019231E-3</v>
      </c>
      <c r="D481">
        <v>-2.1914682705394605E-2</v>
      </c>
      <c r="E481">
        <v>-1.7848242824791801E-2</v>
      </c>
      <c r="F481">
        <v>2.0597329630105622E-3</v>
      </c>
    </row>
    <row r="482" spans="1:6" x14ac:dyDescent="0.3">
      <c r="A482" s="5">
        <v>44915</v>
      </c>
      <c r="B482" s="5">
        <v>44915</v>
      </c>
      <c r="C482">
        <v>-1.9481135571822541E-2</v>
      </c>
      <c r="D482">
        <v>-4.4411619999679365E-3</v>
      </c>
      <c r="E482">
        <v>-3.5583268885542328E-2</v>
      </c>
      <c r="F482">
        <v>-1.2422519998557209E-2</v>
      </c>
    </row>
    <row r="483" spans="1:6" x14ac:dyDescent="0.3">
      <c r="A483" s="5">
        <v>44916</v>
      </c>
      <c r="B483" s="5">
        <v>44916</v>
      </c>
      <c r="C483">
        <v>3.2733253449691085E-3</v>
      </c>
      <c r="D483">
        <v>1.0332195237205194E-2</v>
      </c>
      <c r="E483">
        <v>-2.1978030824795383E-3</v>
      </c>
      <c r="F483">
        <v>4.158010148663677E-3</v>
      </c>
    </row>
    <row r="484" spans="1:6" x14ac:dyDescent="0.3">
      <c r="A484" s="5">
        <v>44917</v>
      </c>
      <c r="B484" s="5">
        <v>44917</v>
      </c>
      <c r="C484">
        <v>1.9418085857101516E-2</v>
      </c>
      <c r="D484">
        <v>1.1678964864146294E-2</v>
      </c>
      <c r="E484">
        <v>2.6060106669865087E-2</v>
      </c>
      <c r="F484">
        <v>1.0320009031989449E-2</v>
      </c>
    </row>
    <row r="485" spans="1:6" x14ac:dyDescent="0.3">
      <c r="A485" s="5">
        <v>44918</v>
      </c>
      <c r="B485" s="5">
        <v>44918</v>
      </c>
      <c r="C485">
        <v>-2.8170876966696335E-2</v>
      </c>
      <c r="D485">
        <v>-1.1678964864146374E-2</v>
      </c>
      <c r="E485">
        <v>-1.4031530804257878E-2</v>
      </c>
      <c r="F485">
        <v>-1.0320009031989472E-2</v>
      </c>
    </row>
    <row r="486" spans="1:6" x14ac:dyDescent="0.3">
      <c r="A486" s="5">
        <v>44921</v>
      </c>
      <c r="B486" s="5">
        <v>44921</v>
      </c>
      <c r="C486">
        <v>3.2912810840727306E-3</v>
      </c>
      <c r="D486">
        <v>1.0226531783831374E-2</v>
      </c>
      <c r="E486">
        <v>5.4200674693391133E-3</v>
      </c>
      <c r="F486">
        <v>2.0725396019723751E-3</v>
      </c>
    </row>
    <row r="487" spans="1:6" x14ac:dyDescent="0.3">
      <c r="A487" s="5">
        <v>44922</v>
      </c>
      <c r="B487" s="5">
        <v>44922</v>
      </c>
      <c r="C487">
        <v>1.0946908591815748E-3</v>
      </c>
      <c r="D487">
        <v>-2.9112102074584415E-3</v>
      </c>
      <c r="E487">
        <v>4.3150013014132795E-3</v>
      </c>
      <c r="F487">
        <v>6.1919702479212007E-3</v>
      </c>
    </row>
    <row r="488" spans="1:6" x14ac:dyDescent="0.3">
      <c r="A488" s="5">
        <v>44923</v>
      </c>
      <c r="B488" s="5">
        <v>44923</v>
      </c>
      <c r="C488">
        <v>-1.3216051391526375E-2</v>
      </c>
      <c r="D488">
        <v>0</v>
      </c>
      <c r="E488">
        <v>-1.4092374139708217E-2</v>
      </c>
      <c r="F488">
        <v>-1.0341353794732595E-2</v>
      </c>
    </row>
    <row r="489" spans="1:6" x14ac:dyDescent="0.3">
      <c r="A489" s="5">
        <v>44924</v>
      </c>
      <c r="B489" s="5">
        <v>44924</v>
      </c>
      <c r="C489">
        <v>-1.11483874826143E-2</v>
      </c>
      <c r="D489">
        <v>-1.7647516813578002E-2</v>
      </c>
      <c r="E489">
        <v>-5.4734674141719312E-3</v>
      </c>
      <c r="F489">
        <v>2.0768439448390691E-3</v>
      </c>
    </row>
    <row r="490" spans="1:6" x14ac:dyDescent="0.3">
      <c r="A490" s="5">
        <v>44925</v>
      </c>
      <c r="B490" s="5">
        <v>44925</v>
      </c>
      <c r="C490">
        <v>5.5897294787868122E-3</v>
      </c>
      <c r="D490">
        <v>-1.4847812675793362E-3</v>
      </c>
      <c r="E490">
        <v>-9.9283771973346143E-3</v>
      </c>
      <c r="F490">
        <v>-2.0768439448391172E-3</v>
      </c>
    </row>
    <row r="491" spans="1:6" x14ac:dyDescent="0.3">
      <c r="A491" s="5">
        <v>44929</v>
      </c>
      <c r="B491" s="5">
        <v>44929</v>
      </c>
      <c r="C491">
        <v>9.9834439841832052E-3</v>
      </c>
      <c r="D491">
        <v>-4.4676172597160448E-3</v>
      </c>
      <c r="E491">
        <v>3.1644757214443479E-2</v>
      </c>
      <c r="F491">
        <v>-2.0811662038246232E-3</v>
      </c>
    </row>
    <row r="492" spans="1:6" x14ac:dyDescent="0.3">
      <c r="A492" s="5">
        <v>44930</v>
      </c>
      <c r="B492" s="5">
        <v>44930</v>
      </c>
      <c r="C492">
        <v>-7.7562715713590967E-3</v>
      </c>
      <c r="D492">
        <v>0</v>
      </c>
      <c r="E492">
        <v>-1.0746911297654092E-3</v>
      </c>
      <c r="F492">
        <v>-8.3682496705165792E-3</v>
      </c>
    </row>
    <row r="493" spans="1:6" x14ac:dyDescent="0.3">
      <c r="A493" s="5">
        <v>44931</v>
      </c>
      <c r="B493" s="5">
        <v>44931</v>
      </c>
      <c r="C493">
        <v>1.9824437784844565E-2</v>
      </c>
      <c r="D493">
        <v>2.7963558628646842E-2</v>
      </c>
      <c r="E493">
        <v>4.3141882144023383E-2</v>
      </c>
      <c r="F493">
        <v>8.3682496705165792E-3</v>
      </c>
    </row>
    <row r="494" spans="1:6" x14ac:dyDescent="0.3">
      <c r="A494" s="5">
        <v>44932</v>
      </c>
      <c r="B494" s="5">
        <v>44932</v>
      </c>
      <c r="C494">
        <v>0</v>
      </c>
      <c r="D494">
        <v>-5.822432751433365E-3</v>
      </c>
      <c r="E494">
        <v>2.1396638993547889E-2</v>
      </c>
      <c r="F494">
        <v>-2.0855064910213707E-3</v>
      </c>
    </row>
    <row r="495" spans="1:6" x14ac:dyDescent="0.3">
      <c r="A495" s="5">
        <v>44935</v>
      </c>
      <c r="B495" s="5">
        <v>44935</v>
      </c>
      <c r="C495">
        <v>4.7906978409241671E-2</v>
      </c>
      <c r="D495">
        <v>1.0167117355444242E-2</v>
      </c>
      <c r="E495">
        <v>5.6822335866696161E-2</v>
      </c>
      <c r="F495">
        <v>2.6778119081392885E-2</v>
      </c>
    </row>
    <row r="496" spans="1:6" x14ac:dyDescent="0.3">
      <c r="A496" s="5">
        <v>44936</v>
      </c>
      <c r="B496" s="5">
        <v>44936</v>
      </c>
      <c r="C496">
        <v>1.0341353794732531E-2</v>
      </c>
      <c r="D496">
        <v>0</v>
      </c>
      <c r="E496">
        <v>1.8868484304382736E-2</v>
      </c>
      <c r="F496">
        <v>-4.0733253876358982E-3</v>
      </c>
    </row>
    <row r="497" spans="1:6" x14ac:dyDescent="0.3">
      <c r="A497" s="5">
        <v>44937</v>
      </c>
      <c r="B497" s="5">
        <v>44937</v>
      </c>
      <c r="C497">
        <v>-3.0911925696728579E-3</v>
      </c>
      <c r="D497">
        <v>2.886004889135073E-3</v>
      </c>
      <c r="E497">
        <v>-1.3170463189745121E-2</v>
      </c>
      <c r="F497">
        <v>-1.2320484388040624E-2</v>
      </c>
    </row>
    <row r="498" spans="1:6" x14ac:dyDescent="0.3">
      <c r="A498" s="5">
        <v>44938</v>
      </c>
      <c r="B498" s="5">
        <v>44938</v>
      </c>
      <c r="C498">
        <v>4.119470295238804E-3</v>
      </c>
      <c r="D498">
        <v>1.997213318691517E-2</v>
      </c>
      <c r="E498">
        <v>-1.5267472130788421E-2</v>
      </c>
      <c r="F498">
        <v>-6.2176366108704501E-3</v>
      </c>
    </row>
    <row r="499" spans="1:6" x14ac:dyDescent="0.3">
      <c r="A499" s="5">
        <v>44939</v>
      </c>
      <c r="B499" s="5">
        <v>44939</v>
      </c>
      <c r="C499">
        <v>2.7371196796131977E-2</v>
      </c>
      <c r="D499">
        <v>2.096512846504487E-2</v>
      </c>
      <c r="E499">
        <v>-1.160554612030789E-2</v>
      </c>
      <c r="F499">
        <v>8.2816208317220176E-3</v>
      </c>
    </row>
    <row r="500" spans="1:6" x14ac:dyDescent="0.3">
      <c r="A500" s="5">
        <v>44942</v>
      </c>
      <c r="B500" s="5">
        <v>44942</v>
      </c>
      <c r="C500">
        <v>9.950330853168092E-3</v>
      </c>
      <c r="D500">
        <v>9.6353119836720923E-3</v>
      </c>
      <c r="E500">
        <v>-1.9474202843955666E-3</v>
      </c>
      <c r="F500">
        <v>8.2135985373887992E-3</v>
      </c>
    </row>
    <row r="501" spans="1:6" x14ac:dyDescent="0.3">
      <c r="A501" s="5">
        <v>44943</v>
      </c>
      <c r="B501" s="5">
        <v>44943</v>
      </c>
      <c r="C501">
        <v>-3.9682591756206222E-3</v>
      </c>
      <c r="D501">
        <v>-1.3793322132335873E-2</v>
      </c>
      <c r="E501">
        <v>1.1628037995119214E-2</v>
      </c>
      <c r="F501">
        <v>-1.2345835822299379E-2</v>
      </c>
    </row>
    <row r="502" spans="1:6" x14ac:dyDescent="0.3">
      <c r="A502" s="5">
        <v>44956</v>
      </c>
      <c r="B502" s="5">
        <v>44956</v>
      </c>
      <c r="C502">
        <v>7.6519149834196137E-2</v>
      </c>
      <c r="D502">
        <v>2.6046708938100904E-2</v>
      </c>
      <c r="E502">
        <v>2.4739606175755751E-2</v>
      </c>
      <c r="F502">
        <v>3.0583423372080185E-2</v>
      </c>
    </row>
    <row r="503" spans="1:6" x14ac:dyDescent="0.3">
      <c r="A503" s="5">
        <v>44957</v>
      </c>
      <c r="B503" s="5">
        <v>44957</v>
      </c>
      <c r="C503">
        <v>-3.9441732051296731E-2</v>
      </c>
      <c r="D503">
        <v>-1.9126266093527047E-2</v>
      </c>
      <c r="E503">
        <v>1.4925650216675792E-2</v>
      </c>
      <c r="F503">
        <v>-1.6194685919980606E-2</v>
      </c>
    </row>
    <row r="504" spans="1:6" x14ac:dyDescent="0.3">
      <c r="A504" s="5">
        <v>44958</v>
      </c>
      <c r="B504" s="5">
        <v>44958</v>
      </c>
      <c r="C504">
        <v>1.5209418663528708E-2</v>
      </c>
      <c r="D504">
        <v>1.3698844358161927E-2</v>
      </c>
      <c r="E504">
        <v>0</v>
      </c>
      <c r="F504">
        <v>6.1037829380176656E-3</v>
      </c>
    </row>
    <row r="505" spans="1:6" x14ac:dyDescent="0.3">
      <c r="A505" s="5">
        <v>44959</v>
      </c>
      <c r="B505" s="5">
        <v>44959</v>
      </c>
      <c r="C505">
        <v>1.8692133012152546E-2</v>
      </c>
      <c r="D505">
        <v>1.3596195160394302E-3</v>
      </c>
      <c r="E505">
        <v>1.8501392881613734E-3</v>
      </c>
      <c r="F505">
        <v>0</v>
      </c>
    </row>
    <row r="506" spans="1:6" x14ac:dyDescent="0.3">
      <c r="A506" s="5">
        <v>44960</v>
      </c>
      <c r="B506" s="5">
        <v>44960</v>
      </c>
      <c r="C506">
        <v>3.6968618813262026E-3</v>
      </c>
      <c r="D506">
        <v>-9.5563867202178802E-3</v>
      </c>
      <c r="E506">
        <v>-1.8501392881614773E-3</v>
      </c>
      <c r="F506">
        <v>2.0263431452324674E-3</v>
      </c>
    </row>
    <row r="507" spans="1:6" x14ac:dyDescent="0.3">
      <c r="A507" s="5">
        <v>44963</v>
      </c>
      <c r="B507" s="5">
        <v>44963</v>
      </c>
      <c r="C507">
        <v>-2.9964788701936394E-2</v>
      </c>
      <c r="D507">
        <v>-8.2645098498935355E-3</v>
      </c>
      <c r="E507">
        <v>-1.3047715392475519E-2</v>
      </c>
      <c r="F507">
        <v>-8.1301260832501755E-3</v>
      </c>
    </row>
    <row r="508" spans="1:6" x14ac:dyDescent="0.3">
      <c r="A508" s="5">
        <v>44964</v>
      </c>
      <c r="B508" s="5">
        <v>44964</v>
      </c>
      <c r="C508">
        <v>-5.7197486727869531E-3</v>
      </c>
      <c r="D508">
        <v>1.3736479727886757E-2</v>
      </c>
      <c r="E508">
        <v>-7.5329923075451478E-3</v>
      </c>
      <c r="F508">
        <v>-4.0899852515251661E-3</v>
      </c>
    </row>
    <row r="509" spans="1:6" x14ac:dyDescent="0.3">
      <c r="A509" s="5">
        <v>44965</v>
      </c>
      <c r="B509" s="5">
        <v>44965</v>
      </c>
      <c r="C509">
        <v>3.1987675493397101E-2</v>
      </c>
      <c r="D509">
        <v>2.7247973261852569E-3</v>
      </c>
      <c r="E509">
        <v>3.7735893836394877E-3</v>
      </c>
      <c r="F509">
        <v>4.0899852515250664E-3</v>
      </c>
    </row>
    <row r="510" spans="1:6" x14ac:dyDescent="0.3">
      <c r="A510" s="5">
        <v>44966</v>
      </c>
      <c r="B510" s="5">
        <v>44966</v>
      </c>
      <c r="C510">
        <v>0</v>
      </c>
      <c r="D510">
        <v>-4.0899852515250551E-3</v>
      </c>
      <c r="E510">
        <v>-3.8392431038234344E-2</v>
      </c>
      <c r="F510">
        <v>4.0733253876358688E-3</v>
      </c>
    </row>
    <row r="511" spans="1:6" x14ac:dyDescent="0.3">
      <c r="A511" s="5">
        <v>44967</v>
      </c>
      <c r="B511" s="5">
        <v>44967</v>
      </c>
      <c r="C511">
        <v>9.2166551049240476E-3</v>
      </c>
      <c r="D511">
        <v>6.8073782280251077E-3</v>
      </c>
      <c r="E511">
        <v>9.737175277858244E-3</v>
      </c>
      <c r="F511">
        <v>4.0568006956142478E-3</v>
      </c>
    </row>
    <row r="512" spans="1:6" x14ac:dyDescent="0.3">
      <c r="A512" s="5">
        <v>44970</v>
      </c>
      <c r="B512" s="5">
        <v>44970</v>
      </c>
      <c r="C512">
        <v>-7.366515816762554E-3</v>
      </c>
      <c r="D512">
        <v>4.0622940088787052E-3</v>
      </c>
      <c r="E512">
        <v>0</v>
      </c>
      <c r="F512">
        <v>2.0040750883446191E-2</v>
      </c>
    </row>
    <row r="513" spans="1:6" x14ac:dyDescent="0.3">
      <c r="A513" s="5">
        <v>44971</v>
      </c>
      <c r="B513" s="5">
        <v>44971</v>
      </c>
      <c r="C513">
        <v>7.3665158167626459E-3</v>
      </c>
      <c r="D513">
        <v>6.7340321813441194E-3</v>
      </c>
      <c r="E513">
        <v>4.5462374076757413E-2</v>
      </c>
      <c r="F513">
        <v>1.9821612039912025E-3</v>
      </c>
    </row>
    <row r="514" spans="1:6" x14ac:dyDescent="0.3">
      <c r="A514" s="5">
        <v>44972</v>
      </c>
      <c r="B514" s="5">
        <v>44972</v>
      </c>
      <c r="C514">
        <v>-3.7387532071620329E-2</v>
      </c>
      <c r="D514">
        <v>8.021433384575085E-3</v>
      </c>
      <c r="E514">
        <v>9.2166551049240476E-3</v>
      </c>
      <c r="F514">
        <v>-7.9523281904950345E-3</v>
      </c>
    </row>
    <row r="515" spans="1:6" x14ac:dyDescent="0.3">
      <c r="A515" s="5">
        <v>44973</v>
      </c>
      <c r="B515" s="5">
        <v>44973</v>
      </c>
      <c r="C515">
        <v>5.6980211146377959E-3</v>
      </c>
      <c r="D515">
        <v>-1.3324452337784896E-3</v>
      </c>
      <c r="E515">
        <v>5.3584246134106263E-2</v>
      </c>
      <c r="F515">
        <v>1.9940186068644495E-3</v>
      </c>
    </row>
    <row r="516" spans="1:6" x14ac:dyDescent="0.3">
      <c r="A516" s="5">
        <v>44974</v>
      </c>
      <c r="B516" s="5">
        <v>44974</v>
      </c>
      <c r="C516">
        <v>-1.9121041446778397E-2</v>
      </c>
      <c r="D516">
        <v>1.3245226750020723E-2</v>
      </c>
      <c r="E516">
        <v>-1.0489606671019547E-2</v>
      </c>
      <c r="F516">
        <v>1.1881327886752686E-2</v>
      </c>
    </row>
    <row r="517" spans="1:6" x14ac:dyDescent="0.3">
      <c r="A517" s="5">
        <v>44977</v>
      </c>
      <c r="B517" s="5">
        <v>44977</v>
      </c>
      <c r="C517">
        <v>-1.9323677510539241E-3</v>
      </c>
      <c r="D517">
        <v>6.5574005461590396E-3</v>
      </c>
      <c r="E517">
        <v>-1.4159528603634616E-2</v>
      </c>
      <c r="F517">
        <v>2.3347363996991107E-2</v>
      </c>
    </row>
    <row r="518" spans="1:6" x14ac:dyDescent="0.3">
      <c r="A518" s="5">
        <v>44978</v>
      </c>
      <c r="B518" s="5">
        <v>44978</v>
      </c>
      <c r="C518">
        <v>-1.9361090268664404E-3</v>
      </c>
      <c r="D518">
        <v>2.6109675407203397E-3</v>
      </c>
      <c r="E518">
        <v>-1.7841217935014426E-3</v>
      </c>
      <c r="F518">
        <v>-4.9271049006782794E-2</v>
      </c>
    </row>
    <row r="519" spans="1:6" x14ac:dyDescent="0.3">
      <c r="A519" s="5">
        <v>44979</v>
      </c>
      <c r="B519" s="5">
        <v>44979</v>
      </c>
      <c r="C519">
        <v>-1.7595761890379601E-2</v>
      </c>
      <c r="D519">
        <v>-7.8534435055705107E-3</v>
      </c>
      <c r="E519">
        <v>-3.4517504882713386E-2</v>
      </c>
      <c r="F519">
        <v>6.0423144559626617E-3</v>
      </c>
    </row>
    <row r="520" spans="1:6" x14ac:dyDescent="0.3">
      <c r="A520" s="5">
        <v>44980</v>
      </c>
      <c r="B520" s="5">
        <v>44980</v>
      </c>
      <c r="C520">
        <v>2.1464238668300002E-2</v>
      </c>
      <c r="D520">
        <v>3.7399587599381376E-2</v>
      </c>
      <c r="E520">
        <v>3.6900410874539631E-3</v>
      </c>
      <c r="F520">
        <v>2.006018726865766E-3</v>
      </c>
    </row>
    <row r="521" spans="1:6" x14ac:dyDescent="0.3">
      <c r="A521" s="5">
        <v>44981</v>
      </c>
      <c r="B521" s="5">
        <v>44981</v>
      </c>
      <c r="C521">
        <v>-1.3605652055778598E-2</v>
      </c>
      <c r="D521">
        <v>-8.9002494702641252E-3</v>
      </c>
      <c r="E521">
        <v>-9.2507597721509984E-3</v>
      </c>
      <c r="F521">
        <v>0</v>
      </c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42"/>
  <sheetViews>
    <sheetView zoomScale="65" zoomScaleNormal="65" workbookViewId="0">
      <selection sqref="A1:K1048576"/>
    </sheetView>
  </sheetViews>
  <sheetFormatPr defaultRowHeight="16.2" x14ac:dyDescent="0.3"/>
  <cols>
    <col min="1" max="1" width="14" style="9" customWidth="1"/>
    <col min="2" max="2" width="17.88671875" customWidth="1"/>
    <col min="4" max="4" width="12.6640625" customWidth="1"/>
    <col min="5" max="5" width="21.77734375" style="7" customWidth="1"/>
    <col min="6" max="7" width="17.77734375" customWidth="1"/>
    <col min="8" max="9" width="16.21875" customWidth="1"/>
    <col min="10" max="10" width="13.33203125" customWidth="1"/>
  </cols>
  <sheetData>
    <row r="1" spans="1:18" x14ac:dyDescent="0.3">
      <c r="A1" s="15" t="s">
        <v>85</v>
      </c>
      <c r="B1" t="s">
        <v>71</v>
      </c>
      <c r="C1" t="s">
        <v>70</v>
      </c>
      <c r="D1" t="s">
        <v>62</v>
      </c>
      <c r="E1" s="7" t="s">
        <v>86</v>
      </c>
      <c r="F1" t="s">
        <v>74</v>
      </c>
      <c r="G1" t="s">
        <v>65</v>
      </c>
      <c r="H1" t="s">
        <v>72</v>
      </c>
      <c r="I1" t="s">
        <v>63</v>
      </c>
      <c r="J1" t="s">
        <v>73</v>
      </c>
      <c r="K1" t="s">
        <v>67</v>
      </c>
    </row>
    <row r="2" spans="1:18" x14ac:dyDescent="0.3">
      <c r="A2" s="10">
        <v>44200</v>
      </c>
      <c r="B2">
        <v>536</v>
      </c>
      <c r="C2">
        <f>LN(B3/B2)</f>
        <v>1.1131840368844199E-2</v>
      </c>
      <c r="D2">
        <v>14902.030273</v>
      </c>
      <c r="E2">
        <f>LN(D3/D2)</f>
        <v>6.5547556984154815E-3</v>
      </c>
      <c r="F2">
        <v>43.2</v>
      </c>
      <c r="G2">
        <v>-2.3174981403625899E-3</v>
      </c>
      <c r="H2">
        <v>520</v>
      </c>
      <c r="I2">
        <v>1.5267472130788381E-2</v>
      </c>
      <c r="J2">
        <v>25.35</v>
      </c>
      <c r="K2">
        <v>-1.9743343037176295E-3</v>
      </c>
    </row>
    <row r="3" spans="1:18" x14ac:dyDescent="0.3">
      <c r="A3" s="10">
        <v>44201</v>
      </c>
      <c r="B3">
        <v>542</v>
      </c>
      <c r="C3">
        <f t="shared" ref="C3:C66" si="0">LN(B4/B3)</f>
        <v>1.2832440069884359E-2</v>
      </c>
      <c r="D3">
        <v>15000.030273</v>
      </c>
      <c r="E3">
        <f t="shared" ref="E3:E66" si="1">LN(D4/D3)</f>
        <v>-1.127325585555941E-3</v>
      </c>
      <c r="F3">
        <v>43.1</v>
      </c>
      <c r="G3">
        <v>-3.486348679437663E-3</v>
      </c>
      <c r="H3">
        <v>528</v>
      </c>
      <c r="I3">
        <v>-2.8820438535491971E-2</v>
      </c>
      <c r="J3">
        <v>25.3</v>
      </c>
      <c r="K3">
        <v>-3.9604012160970167E-3</v>
      </c>
      <c r="M3" t="s">
        <v>5</v>
      </c>
    </row>
    <row r="4" spans="1:18" ht="16.8" thickBot="1" x14ac:dyDescent="0.35">
      <c r="A4" s="10">
        <v>44202</v>
      </c>
      <c r="B4">
        <v>549</v>
      </c>
      <c r="C4">
        <f t="shared" si="0"/>
        <v>2.8727289636910271E-2</v>
      </c>
      <c r="D4">
        <v>14983.129883</v>
      </c>
      <c r="E4">
        <f t="shared" si="1"/>
        <v>1.5291162860491942E-2</v>
      </c>
      <c r="F4">
        <v>42.95</v>
      </c>
      <c r="G4">
        <v>-2.3310033864755897E-3</v>
      </c>
      <c r="H4">
        <v>513</v>
      </c>
      <c r="I4">
        <v>3.0712586687529846E-2</v>
      </c>
      <c r="J4">
        <v>25.2</v>
      </c>
      <c r="K4">
        <v>0</v>
      </c>
    </row>
    <row r="5" spans="1:18" x14ac:dyDescent="0.3">
      <c r="A5" s="10">
        <v>44203</v>
      </c>
      <c r="B5">
        <v>565</v>
      </c>
      <c r="C5">
        <f t="shared" si="0"/>
        <v>2.6202372394024117E-2</v>
      </c>
      <c r="D5">
        <v>15214</v>
      </c>
      <c r="E5">
        <f t="shared" si="1"/>
        <v>1.6295464619577673E-2</v>
      </c>
      <c r="F5">
        <v>42.85</v>
      </c>
      <c r="G5">
        <v>2.3310033864756084E-3</v>
      </c>
      <c r="H5">
        <v>529</v>
      </c>
      <c r="I5">
        <v>7.8150559521498617E-2</v>
      </c>
      <c r="J5">
        <v>25.2</v>
      </c>
      <c r="K5">
        <v>1.1834457647002798E-2</v>
      </c>
      <c r="M5" s="3" t="s">
        <v>6</v>
      </c>
      <c r="N5" s="3"/>
    </row>
    <row r="6" spans="1:18" x14ac:dyDescent="0.3">
      <c r="A6" s="10">
        <v>44204</v>
      </c>
      <c r="B6">
        <v>580</v>
      </c>
      <c r="C6">
        <f t="shared" si="0"/>
        <v>6.8728792877620504E-3</v>
      </c>
      <c r="D6">
        <v>15463.950194999999</v>
      </c>
      <c r="E6">
        <f t="shared" si="1"/>
        <v>6.0184481136918459E-3</v>
      </c>
      <c r="F6">
        <v>42.95</v>
      </c>
      <c r="G6">
        <v>3.4863486794377376E-3</v>
      </c>
      <c r="H6">
        <v>572</v>
      </c>
      <c r="I6">
        <v>3.4367643504207818E-2</v>
      </c>
      <c r="J6">
        <v>25.5</v>
      </c>
      <c r="K6">
        <v>0</v>
      </c>
      <c r="M6" t="s">
        <v>7</v>
      </c>
      <c r="N6">
        <v>0.14721306206078494</v>
      </c>
    </row>
    <row r="7" spans="1:18" x14ac:dyDescent="0.3">
      <c r="A7" s="10">
        <v>44207</v>
      </c>
      <c r="B7">
        <v>584</v>
      </c>
      <c r="C7">
        <f t="shared" si="0"/>
        <v>1.1915034577871244E-2</v>
      </c>
      <c r="D7">
        <v>15557.299805000001</v>
      </c>
      <c r="E7">
        <f t="shared" si="1"/>
        <v>-3.6447725325188247E-3</v>
      </c>
      <c r="F7">
        <v>43.1</v>
      </c>
      <c r="G7">
        <v>-9.3240768751231776E-3</v>
      </c>
      <c r="H7">
        <v>592</v>
      </c>
      <c r="I7">
        <v>-2.9136594086655254E-2</v>
      </c>
      <c r="J7">
        <v>25.5</v>
      </c>
      <c r="K7">
        <v>-7.874056430905883E-3</v>
      </c>
      <c r="M7" t="s">
        <v>8</v>
      </c>
      <c r="N7">
        <v>2.167168564131252E-2</v>
      </c>
    </row>
    <row r="8" spans="1:18" x14ac:dyDescent="0.3">
      <c r="A8" s="10">
        <v>44208</v>
      </c>
      <c r="B8">
        <v>591</v>
      </c>
      <c r="C8">
        <f t="shared" si="0"/>
        <v>2.341244062474326E-2</v>
      </c>
      <c r="D8">
        <v>15500.700194999999</v>
      </c>
      <c r="E8">
        <f t="shared" si="1"/>
        <v>1.7222965707514623E-2</v>
      </c>
      <c r="F8">
        <v>42.7</v>
      </c>
      <c r="G8">
        <v>0</v>
      </c>
      <c r="H8">
        <v>575</v>
      </c>
      <c r="I8">
        <v>4.9204157137464566E-2</v>
      </c>
      <c r="J8">
        <v>25.3</v>
      </c>
      <c r="K8">
        <v>0</v>
      </c>
      <c r="M8" t="s">
        <v>9</v>
      </c>
      <c r="N8">
        <v>1.9775700535966226E-2</v>
      </c>
    </row>
    <row r="9" spans="1:18" x14ac:dyDescent="0.3">
      <c r="A9" s="10">
        <v>44209</v>
      </c>
      <c r="B9">
        <v>605</v>
      </c>
      <c r="C9">
        <f t="shared" si="0"/>
        <v>-2.1721823146835798E-2</v>
      </c>
      <c r="D9">
        <v>15769.980469</v>
      </c>
      <c r="E9">
        <f t="shared" si="1"/>
        <v>-3.9895658021679428E-3</v>
      </c>
      <c r="F9">
        <v>42.7</v>
      </c>
      <c r="G9">
        <v>-3.5190652151958434E-3</v>
      </c>
      <c r="H9">
        <v>604</v>
      </c>
      <c r="I9">
        <v>6.6006840313520927E-3</v>
      </c>
      <c r="J9">
        <v>25.3</v>
      </c>
      <c r="K9">
        <v>-3.9604012160970167E-3</v>
      </c>
      <c r="M9" t="s">
        <v>10</v>
      </c>
      <c r="N9">
        <v>1.7979410239234019E-2</v>
      </c>
    </row>
    <row r="10" spans="1:18" ht="16.8" thickBot="1" x14ac:dyDescent="0.35">
      <c r="A10" s="10">
        <v>44210</v>
      </c>
      <c r="B10">
        <v>592</v>
      </c>
      <c r="C10">
        <f t="shared" si="0"/>
        <v>1.5088299651201826E-2</v>
      </c>
      <c r="D10">
        <v>15707.190430000001</v>
      </c>
      <c r="E10">
        <f t="shared" si="1"/>
        <v>-5.7976154774999171E-3</v>
      </c>
      <c r="F10">
        <v>42.55</v>
      </c>
      <c r="G10">
        <v>-1.4201422106167851E-2</v>
      </c>
      <c r="H10">
        <v>608</v>
      </c>
      <c r="I10">
        <v>-9.9174366573459155E-3</v>
      </c>
      <c r="J10">
        <v>25.2</v>
      </c>
      <c r="K10">
        <v>-7.9681696491768449E-3</v>
      </c>
      <c r="M10" s="1" t="s">
        <v>11</v>
      </c>
      <c r="N10" s="1">
        <v>518</v>
      </c>
    </row>
    <row r="11" spans="1:18" x14ac:dyDescent="0.3">
      <c r="A11" s="10">
        <v>44211</v>
      </c>
      <c r="B11">
        <v>601</v>
      </c>
      <c r="C11">
        <f t="shared" si="0"/>
        <v>9.9338565242906747E-3</v>
      </c>
      <c r="D11">
        <v>15616.389648</v>
      </c>
      <c r="E11">
        <f t="shared" si="1"/>
        <v>-2.8113188533841185E-4</v>
      </c>
      <c r="F11">
        <v>41.95</v>
      </c>
      <c r="G11">
        <v>-8.3782656459975777E-3</v>
      </c>
      <c r="H11">
        <v>602</v>
      </c>
      <c r="I11">
        <v>0</v>
      </c>
      <c r="J11">
        <v>25</v>
      </c>
      <c r="K11">
        <v>-4.0080213975388218E-3</v>
      </c>
    </row>
    <row r="12" spans="1:18" ht="16.8" thickBot="1" x14ac:dyDescent="0.35">
      <c r="A12" s="10">
        <v>44214</v>
      </c>
      <c r="B12">
        <v>607</v>
      </c>
      <c r="C12">
        <f t="shared" si="0"/>
        <v>3.2417749573422534E-2</v>
      </c>
      <c r="D12">
        <v>15612</v>
      </c>
      <c r="E12">
        <f t="shared" si="1"/>
        <v>1.685498302510521E-2</v>
      </c>
      <c r="F12">
        <v>41.6</v>
      </c>
      <c r="G12">
        <v>3.5992840296468214E-3</v>
      </c>
      <c r="H12">
        <v>602</v>
      </c>
      <c r="I12">
        <v>9.9174366573459242E-3</v>
      </c>
      <c r="J12">
        <v>24.9</v>
      </c>
      <c r="K12">
        <v>0</v>
      </c>
      <c r="M12" t="s">
        <v>12</v>
      </c>
    </row>
    <row r="13" spans="1:18" x14ac:dyDescent="0.3">
      <c r="A13" s="10">
        <v>44215</v>
      </c>
      <c r="B13">
        <v>627</v>
      </c>
      <c r="C13">
        <f t="shared" si="0"/>
        <v>3.1399753867979885E-2</v>
      </c>
      <c r="D13">
        <v>15877.370117</v>
      </c>
      <c r="E13">
        <f t="shared" si="1"/>
        <v>-4.4938492841729953E-3</v>
      </c>
      <c r="F13">
        <v>41.75</v>
      </c>
      <c r="G13">
        <v>-1.9347640997786009E-2</v>
      </c>
      <c r="H13">
        <v>608</v>
      </c>
      <c r="I13">
        <v>-2.3295562603522068E-2</v>
      </c>
      <c r="J13">
        <v>24.9</v>
      </c>
      <c r="K13">
        <v>-1.4155949230132298E-2</v>
      </c>
      <c r="M13" s="2"/>
      <c r="N13" s="2" t="s">
        <v>17</v>
      </c>
      <c r="O13" s="2" t="s">
        <v>18</v>
      </c>
      <c r="P13" s="2" t="s">
        <v>19</v>
      </c>
      <c r="Q13" s="2" t="s">
        <v>20</v>
      </c>
      <c r="R13" s="2" t="s">
        <v>21</v>
      </c>
    </row>
    <row r="14" spans="1:18" x14ac:dyDescent="0.3">
      <c r="A14" s="10">
        <v>44216</v>
      </c>
      <c r="B14">
        <v>647</v>
      </c>
      <c r="C14">
        <f t="shared" si="0"/>
        <v>3.9399035143827275E-2</v>
      </c>
      <c r="D14">
        <v>15806.179688</v>
      </c>
      <c r="E14">
        <f t="shared" si="1"/>
        <v>2.1752446866334027E-2</v>
      </c>
      <c r="F14">
        <v>40.950000000000003</v>
      </c>
      <c r="G14">
        <v>-3.6697288889625131E-3</v>
      </c>
      <c r="H14">
        <v>594</v>
      </c>
      <c r="I14">
        <v>2.3295562603522082E-2</v>
      </c>
      <c r="J14">
        <v>24.55</v>
      </c>
      <c r="K14">
        <v>-2.0387366898483171E-3</v>
      </c>
      <c r="M14" t="s">
        <v>13</v>
      </c>
      <c r="N14">
        <v>1</v>
      </c>
      <c r="O14">
        <v>3.6949507577187235E-3</v>
      </c>
      <c r="P14">
        <v>3.6949507577187235E-3</v>
      </c>
      <c r="Q14">
        <v>11.430303740363129</v>
      </c>
      <c r="R14">
        <v>7.7732321618928556E-4</v>
      </c>
    </row>
    <row r="15" spans="1:18" x14ac:dyDescent="0.3">
      <c r="A15" s="10">
        <v>44217</v>
      </c>
      <c r="B15">
        <v>673</v>
      </c>
      <c r="C15">
        <f t="shared" si="0"/>
        <v>-3.6312612940637791E-2</v>
      </c>
      <c r="D15">
        <v>16153.769531</v>
      </c>
      <c r="E15">
        <f t="shared" si="1"/>
        <v>-8.3760223897332564E-3</v>
      </c>
      <c r="F15">
        <v>40.799999999999997</v>
      </c>
      <c r="G15">
        <v>-4.9140148024289293E-3</v>
      </c>
      <c r="H15">
        <v>608</v>
      </c>
      <c r="I15">
        <v>0</v>
      </c>
      <c r="J15">
        <v>24.5</v>
      </c>
      <c r="K15">
        <v>-8.196767204178515E-3</v>
      </c>
      <c r="M15" t="s">
        <v>14</v>
      </c>
      <c r="N15">
        <v>516</v>
      </c>
      <c r="O15">
        <v>0.16680174335614731</v>
      </c>
      <c r="P15">
        <v>3.2325919255067305E-4</v>
      </c>
    </row>
    <row r="16" spans="1:18" ht="16.8" thickBot="1" x14ac:dyDescent="0.35">
      <c r="A16" s="10">
        <v>44218</v>
      </c>
      <c r="B16">
        <v>649</v>
      </c>
      <c r="C16">
        <f t="shared" si="0"/>
        <v>-2.4962294559913834E-2</v>
      </c>
      <c r="D16">
        <v>16019.030273</v>
      </c>
      <c r="E16">
        <f t="shared" si="1"/>
        <v>-4.5355272913229806E-3</v>
      </c>
      <c r="F16">
        <v>40.6</v>
      </c>
      <c r="G16">
        <v>7.3619964410690398E-3</v>
      </c>
      <c r="H16">
        <v>608</v>
      </c>
      <c r="I16">
        <v>2.9175489133931472E-2</v>
      </c>
      <c r="J16">
        <v>24.3</v>
      </c>
      <c r="K16">
        <v>-2.059732963010616E-3</v>
      </c>
      <c r="M16" s="1" t="s">
        <v>15</v>
      </c>
      <c r="N16" s="1">
        <v>517</v>
      </c>
      <c r="O16" s="1">
        <v>0.17049669411386603</v>
      </c>
      <c r="P16" s="1"/>
      <c r="Q16" s="1"/>
      <c r="R16" s="1"/>
    </row>
    <row r="17" spans="1:21" ht="16.8" thickBot="1" x14ac:dyDescent="0.35">
      <c r="A17" s="10">
        <v>44221</v>
      </c>
      <c r="B17">
        <v>633</v>
      </c>
      <c r="C17">
        <f t="shared" si="0"/>
        <v>-2.5601398238788337E-2</v>
      </c>
      <c r="D17">
        <v>15946.540039</v>
      </c>
      <c r="E17">
        <f t="shared" si="1"/>
        <v>-1.8205652852815602E-2</v>
      </c>
      <c r="F17">
        <v>40.9</v>
      </c>
      <c r="G17">
        <v>-1.353866833279818E-2</v>
      </c>
      <c r="H17">
        <v>626</v>
      </c>
      <c r="I17">
        <v>-4.7433257707496429E-2</v>
      </c>
      <c r="J17">
        <v>24.25</v>
      </c>
      <c r="K17">
        <v>-6.2047768868828696E-3</v>
      </c>
    </row>
    <row r="18" spans="1:21" x14ac:dyDescent="0.3">
      <c r="A18" s="10">
        <v>44222</v>
      </c>
      <c r="B18">
        <v>617</v>
      </c>
      <c r="C18">
        <f t="shared" si="0"/>
        <v>-3.2467560988699812E-3</v>
      </c>
      <c r="D18">
        <v>15658.849609000001</v>
      </c>
      <c r="E18">
        <f t="shared" si="1"/>
        <v>2.7168498050162142E-3</v>
      </c>
      <c r="F18">
        <v>40.35</v>
      </c>
      <c r="G18">
        <v>0</v>
      </c>
      <c r="H18">
        <v>597</v>
      </c>
      <c r="I18">
        <v>0</v>
      </c>
      <c r="J18">
        <v>24.1</v>
      </c>
      <c r="K18">
        <v>4.1407926660313871E-3</v>
      </c>
      <c r="M18" s="2"/>
      <c r="N18" s="2" t="s">
        <v>22</v>
      </c>
      <c r="O18" s="2" t="s">
        <v>10</v>
      </c>
      <c r="P18" s="2" t="s">
        <v>23</v>
      </c>
      <c r="Q18" s="2" t="s">
        <v>24</v>
      </c>
      <c r="R18" s="2" t="s">
        <v>25</v>
      </c>
      <c r="S18" s="2" t="s">
        <v>26</v>
      </c>
      <c r="T18" s="2" t="s">
        <v>27</v>
      </c>
      <c r="U18" s="2" t="s">
        <v>28</v>
      </c>
    </row>
    <row r="19" spans="1:21" x14ac:dyDescent="0.3">
      <c r="A19" s="10">
        <v>44223</v>
      </c>
      <c r="B19">
        <v>615</v>
      </c>
      <c r="C19">
        <f t="shared" si="0"/>
        <v>-2.3027333271310235E-2</v>
      </c>
      <c r="D19">
        <v>15701.450194999999</v>
      </c>
      <c r="E19">
        <f t="shared" si="1"/>
        <v>-1.8354937824981227E-2</v>
      </c>
      <c r="F19">
        <v>40.35</v>
      </c>
      <c r="G19">
        <v>-2.4813908513855094E-3</v>
      </c>
      <c r="H19">
        <v>597</v>
      </c>
      <c r="I19">
        <v>-3.4074846884502526E-2</v>
      </c>
      <c r="J19">
        <v>24.2</v>
      </c>
      <c r="K19">
        <v>-8.2988028146950658E-3</v>
      </c>
      <c r="M19" t="s">
        <v>16</v>
      </c>
      <c r="N19">
        <v>-1.019827332941209E-4</v>
      </c>
      <c r="O19">
        <v>7.8998165388051184E-4</v>
      </c>
      <c r="P19">
        <v>-0.12909506542736274</v>
      </c>
      <c r="Q19">
        <v>0.89733272940057196</v>
      </c>
      <c r="R19">
        <v>-1.6539585937140309E-3</v>
      </c>
      <c r="S19">
        <v>1.449993127125789E-3</v>
      </c>
      <c r="T19">
        <v>-1.6539585937140309E-3</v>
      </c>
      <c r="U19">
        <v>1.449993127125789E-3</v>
      </c>
    </row>
    <row r="20" spans="1:21" ht="16.8" thickBot="1" x14ac:dyDescent="0.35">
      <c r="A20" s="10">
        <v>44224</v>
      </c>
      <c r="B20">
        <v>601</v>
      </c>
      <c r="C20">
        <f t="shared" si="0"/>
        <v>-1.6778917129109366E-2</v>
      </c>
      <c r="D20">
        <v>15415.879883</v>
      </c>
      <c r="E20">
        <f t="shared" si="1"/>
        <v>-1.816955083264157E-2</v>
      </c>
      <c r="F20">
        <v>40.25</v>
      </c>
      <c r="G20">
        <v>-2.4875634718017465E-3</v>
      </c>
      <c r="H20">
        <v>577</v>
      </c>
      <c r="I20">
        <v>-5.2128701885330994E-3</v>
      </c>
      <c r="J20">
        <v>24</v>
      </c>
      <c r="K20">
        <v>-1.6807118316381174E-2</v>
      </c>
      <c r="M20" s="1">
        <v>6.5547556984154815E-3</v>
      </c>
      <c r="N20" s="1">
        <v>0.22814936218349161</v>
      </c>
      <c r="O20" s="1">
        <v>6.7482377253174339E-2</v>
      </c>
      <c r="P20" s="1">
        <v>3.3808732215751864</v>
      </c>
      <c r="Q20" s="1">
        <v>7.7732321618887064E-4</v>
      </c>
      <c r="R20" s="1">
        <v>9.557537140000788E-2</v>
      </c>
      <c r="S20" s="1">
        <v>0.36072335296697533</v>
      </c>
      <c r="T20" s="1">
        <v>9.557537140000788E-2</v>
      </c>
      <c r="U20" s="1">
        <v>0.36072335296697533</v>
      </c>
    </row>
    <row r="21" spans="1:21" x14ac:dyDescent="0.3">
      <c r="A21" s="10">
        <v>44225</v>
      </c>
      <c r="B21">
        <v>591</v>
      </c>
      <c r="C21">
        <f t="shared" si="0"/>
        <v>3.3280941765497153E-2</v>
      </c>
      <c r="D21">
        <v>15138.309569999999</v>
      </c>
      <c r="E21">
        <f t="shared" si="1"/>
        <v>1.7793891015975984E-2</v>
      </c>
      <c r="F21">
        <v>40.15</v>
      </c>
      <c r="G21">
        <v>1.6059641017345399E-2</v>
      </c>
      <c r="H21">
        <v>574</v>
      </c>
      <c r="I21">
        <v>-1.7436796048268398E-3</v>
      </c>
      <c r="J21">
        <v>23.6</v>
      </c>
      <c r="K21">
        <v>1.2631746905900564E-2</v>
      </c>
    </row>
    <row r="22" spans="1:21" x14ac:dyDescent="0.3">
      <c r="A22" s="10">
        <v>44228</v>
      </c>
      <c r="B22">
        <v>611</v>
      </c>
      <c r="C22">
        <f t="shared" si="0"/>
        <v>3.3792434975262207E-2</v>
      </c>
      <c r="D22">
        <v>15410.089844</v>
      </c>
      <c r="E22">
        <f t="shared" si="1"/>
        <v>2.2455765085343214E-2</v>
      </c>
      <c r="F22">
        <v>40.799999999999997</v>
      </c>
      <c r="G22">
        <v>-1.2262417232441851E-3</v>
      </c>
      <c r="H22">
        <v>573</v>
      </c>
      <c r="I22">
        <v>3.9354950350610256E-2</v>
      </c>
      <c r="J22">
        <v>23.9</v>
      </c>
      <c r="K22">
        <v>8.3333815591444607E-3</v>
      </c>
    </row>
    <row r="23" spans="1:21" x14ac:dyDescent="0.3">
      <c r="A23" s="10">
        <v>44229</v>
      </c>
      <c r="B23">
        <v>632</v>
      </c>
      <c r="C23">
        <f t="shared" si="0"/>
        <v>-3.1695747612790672E-3</v>
      </c>
      <c r="D23">
        <v>15760.049805000001</v>
      </c>
      <c r="E23">
        <f t="shared" si="1"/>
        <v>7.1487591169065766E-4</v>
      </c>
      <c r="F23">
        <v>40.75</v>
      </c>
      <c r="G23">
        <v>-4.9200591254498702E-3</v>
      </c>
      <c r="H23">
        <v>596</v>
      </c>
      <c r="I23">
        <v>-5.0462680676242721E-3</v>
      </c>
      <c r="J23">
        <v>24.1</v>
      </c>
      <c r="K23">
        <v>-6.2435166396851592E-3</v>
      </c>
    </row>
    <row r="24" spans="1:21" x14ac:dyDescent="0.3">
      <c r="A24" s="10">
        <v>44230</v>
      </c>
      <c r="B24">
        <v>630</v>
      </c>
      <c r="C24">
        <f t="shared" si="0"/>
        <v>-4.7732787526576599E-3</v>
      </c>
      <c r="D24">
        <v>15771.320313</v>
      </c>
      <c r="E24">
        <f t="shared" si="1"/>
        <v>-4.1363256935224154E-3</v>
      </c>
      <c r="F24">
        <v>40.549999999999997</v>
      </c>
      <c r="G24">
        <v>-3.7059955943175358E-3</v>
      </c>
      <c r="H24">
        <v>593</v>
      </c>
      <c r="I24">
        <v>-1.7007212647233112E-2</v>
      </c>
      <c r="J24">
        <v>23.95</v>
      </c>
      <c r="K24">
        <v>2.0855064910213611E-3</v>
      </c>
    </row>
    <row r="25" spans="1:21" x14ac:dyDescent="0.3">
      <c r="A25" s="10">
        <v>44231</v>
      </c>
      <c r="B25">
        <v>627</v>
      </c>
      <c r="C25">
        <f t="shared" si="0"/>
        <v>7.9428535139367314E-3</v>
      </c>
      <c r="D25">
        <v>15706.219727</v>
      </c>
      <c r="E25">
        <f t="shared" si="1"/>
        <v>6.1050571160864448E-3</v>
      </c>
      <c r="F25">
        <v>40.4</v>
      </c>
      <c r="G25">
        <v>1.1077036338907624E-2</v>
      </c>
      <c r="H25">
        <v>583</v>
      </c>
      <c r="I25">
        <v>8.539761548134581E-3</v>
      </c>
      <c r="J25">
        <v>24</v>
      </c>
      <c r="K25">
        <v>4.158010148663677E-3</v>
      </c>
    </row>
    <row r="26" spans="1:21" x14ac:dyDescent="0.3">
      <c r="A26" s="10">
        <v>44232</v>
      </c>
      <c r="B26">
        <v>632</v>
      </c>
      <c r="C26">
        <f t="shared" si="0"/>
        <v>4.7885596039005121E-2</v>
      </c>
      <c r="D26">
        <v>15802.400390999999</v>
      </c>
      <c r="E26">
        <f t="shared" si="1"/>
        <v>3.4817447337859117E-2</v>
      </c>
      <c r="F26">
        <v>40.85</v>
      </c>
      <c r="G26">
        <v>9.744291474678141E-3</v>
      </c>
      <c r="H26">
        <v>588</v>
      </c>
      <c r="I26">
        <v>5.7819570888826236E-2</v>
      </c>
      <c r="J26">
        <v>24.1</v>
      </c>
      <c r="K26">
        <v>2.4591403137322113E-2</v>
      </c>
    </row>
    <row r="27" spans="1:21" x14ac:dyDescent="0.3">
      <c r="A27" s="10">
        <v>44244</v>
      </c>
      <c r="B27">
        <v>663</v>
      </c>
      <c r="C27">
        <f t="shared" si="0"/>
        <v>-4.5351551653912622E-3</v>
      </c>
      <c r="D27">
        <v>16362.290039</v>
      </c>
      <c r="E27">
        <f t="shared" si="1"/>
        <v>3.7954177937858683E-3</v>
      </c>
      <c r="F27">
        <v>41.25</v>
      </c>
      <c r="G27">
        <v>2.4213086890103454E-3</v>
      </c>
      <c r="H27">
        <v>623</v>
      </c>
      <c r="I27">
        <v>-1.781423627512704E-2</v>
      </c>
      <c r="J27">
        <v>24.7</v>
      </c>
      <c r="K27">
        <v>8.0645598367304946E-3</v>
      </c>
    </row>
    <row r="28" spans="1:21" x14ac:dyDescent="0.3">
      <c r="A28" s="10">
        <v>44245</v>
      </c>
      <c r="B28">
        <v>660</v>
      </c>
      <c r="C28">
        <f t="shared" si="0"/>
        <v>-1.2195273093818243E-2</v>
      </c>
      <c r="D28">
        <v>16424.509765999999</v>
      </c>
      <c r="E28">
        <f t="shared" si="1"/>
        <v>-5.0741830760492775E-3</v>
      </c>
      <c r="F28">
        <v>41.35</v>
      </c>
      <c r="G28">
        <v>6.0277457975172451E-3</v>
      </c>
      <c r="H28">
        <v>612</v>
      </c>
      <c r="I28">
        <v>-4.9140148024290403E-3</v>
      </c>
      <c r="J28">
        <v>24.9</v>
      </c>
      <c r="K28">
        <v>0</v>
      </c>
    </row>
    <row r="29" spans="1:21" x14ac:dyDescent="0.3">
      <c r="A29" s="10">
        <v>44246</v>
      </c>
      <c r="B29">
        <v>652</v>
      </c>
      <c r="C29">
        <f t="shared" si="0"/>
        <v>-3.0721990369701403E-3</v>
      </c>
      <c r="D29">
        <v>16341.379883</v>
      </c>
      <c r="E29">
        <f t="shared" si="1"/>
        <v>4.2001306827932324E-3</v>
      </c>
      <c r="F29">
        <v>41.6</v>
      </c>
      <c r="G29">
        <v>4.7961722634930135E-3</v>
      </c>
      <c r="H29">
        <v>609</v>
      </c>
      <c r="I29">
        <v>1.7901210329240302E-2</v>
      </c>
      <c r="J29">
        <v>24.9</v>
      </c>
      <c r="K29">
        <v>-2.0100509280241118E-3</v>
      </c>
    </row>
    <row r="30" spans="1:21" x14ac:dyDescent="0.3">
      <c r="A30" s="10">
        <v>44249</v>
      </c>
      <c r="B30">
        <v>650</v>
      </c>
      <c r="C30">
        <f t="shared" si="0"/>
        <v>-1.394290596901275E-2</v>
      </c>
      <c r="D30">
        <v>16410.160156000002</v>
      </c>
      <c r="E30">
        <f t="shared" si="1"/>
        <v>2.0235399627314037E-3</v>
      </c>
      <c r="F30">
        <v>41.8</v>
      </c>
      <c r="G30">
        <v>1.543057322664591E-2</v>
      </c>
      <c r="H30">
        <v>620</v>
      </c>
      <c r="I30">
        <v>2.7050177533026042E-2</v>
      </c>
      <c r="J30">
        <v>24.85</v>
      </c>
      <c r="K30">
        <v>1.5968403178730984E-2</v>
      </c>
    </row>
    <row r="31" spans="1:21" x14ac:dyDescent="0.3">
      <c r="A31" s="10">
        <v>44250</v>
      </c>
      <c r="B31">
        <v>641</v>
      </c>
      <c r="C31">
        <f t="shared" si="0"/>
        <v>-2.5277807184268541E-2</v>
      </c>
      <c r="D31">
        <v>16443.400390999999</v>
      </c>
      <c r="E31">
        <f t="shared" si="1"/>
        <v>-1.4139787772117104E-2</v>
      </c>
      <c r="F31">
        <v>42.45</v>
      </c>
      <c r="G31">
        <v>2.3529422620266142E-3</v>
      </c>
      <c r="H31">
        <v>637</v>
      </c>
      <c r="I31">
        <v>-4.0037373059837303E-2</v>
      </c>
      <c r="J31">
        <v>25.25</v>
      </c>
      <c r="K31">
        <v>3.9525743158233418E-3</v>
      </c>
    </row>
    <row r="32" spans="1:21" x14ac:dyDescent="0.3">
      <c r="A32" s="10">
        <v>44251</v>
      </c>
      <c r="B32">
        <v>625</v>
      </c>
      <c r="C32">
        <f t="shared" si="0"/>
        <v>1.5873349156290163E-2</v>
      </c>
      <c r="D32">
        <v>16212.530273</v>
      </c>
      <c r="E32">
        <f t="shared" si="1"/>
        <v>1.4673555359577806E-2</v>
      </c>
      <c r="F32">
        <v>42.55</v>
      </c>
      <c r="G32">
        <v>8.1919709145881585E-3</v>
      </c>
      <c r="H32">
        <v>612</v>
      </c>
      <c r="I32">
        <v>3.2626456348163694E-3</v>
      </c>
      <c r="J32">
        <v>25.35</v>
      </c>
      <c r="K32">
        <v>1.5655897072552844E-2</v>
      </c>
    </row>
    <row r="33" spans="1:11" x14ac:dyDescent="0.3">
      <c r="A33" s="10">
        <v>44252</v>
      </c>
      <c r="B33">
        <v>635</v>
      </c>
      <c r="C33">
        <f t="shared" si="0"/>
        <v>-4.6745012823377181E-2</v>
      </c>
      <c r="D33">
        <v>16452.179688</v>
      </c>
      <c r="E33">
        <f t="shared" si="1"/>
        <v>-3.0760939116861726E-2</v>
      </c>
      <c r="F33">
        <v>42.9</v>
      </c>
      <c r="G33">
        <v>-2.1202207650602937E-2</v>
      </c>
      <c r="H33">
        <v>614</v>
      </c>
      <c r="I33">
        <v>-3.4800529149417024E-2</v>
      </c>
      <c r="J33">
        <v>25.75</v>
      </c>
      <c r="K33">
        <v>-1.9608471388376313E-2</v>
      </c>
    </row>
    <row r="34" spans="1:11" x14ac:dyDescent="0.3">
      <c r="A34" s="10">
        <v>44253</v>
      </c>
      <c r="B34">
        <v>606</v>
      </c>
      <c r="C34">
        <f t="shared" si="0"/>
        <v>4.9382816405825767E-3</v>
      </c>
      <c r="D34">
        <v>15953.799805000001</v>
      </c>
      <c r="E34">
        <f t="shared" si="1"/>
        <v>-4.3384167210342573E-4</v>
      </c>
      <c r="F34">
        <v>42</v>
      </c>
      <c r="G34">
        <v>2.3781224049674193E-3</v>
      </c>
      <c r="H34">
        <v>593</v>
      </c>
      <c r="I34">
        <v>-1.7007212647233112E-2</v>
      </c>
      <c r="J34">
        <v>25.25</v>
      </c>
      <c r="K34">
        <v>-3.9682591756206222E-3</v>
      </c>
    </row>
    <row r="35" spans="1:11" x14ac:dyDescent="0.3">
      <c r="A35" s="10">
        <v>44257</v>
      </c>
      <c r="B35">
        <v>609</v>
      </c>
      <c r="C35">
        <f t="shared" si="0"/>
        <v>2.1121825029282504E-2</v>
      </c>
      <c r="D35">
        <v>15946.879883</v>
      </c>
      <c r="E35">
        <f t="shared" si="1"/>
        <v>1.6471891752575147E-2</v>
      </c>
      <c r="F35">
        <v>42.1</v>
      </c>
      <c r="G35">
        <v>1.0632114331047333E-2</v>
      </c>
      <c r="H35">
        <v>583</v>
      </c>
      <c r="I35">
        <v>1.5319448533513242E-2</v>
      </c>
      <c r="J35">
        <v>25.15</v>
      </c>
      <c r="K35">
        <v>3.9682591756206699E-3</v>
      </c>
    </row>
    <row r="36" spans="1:11" x14ac:dyDescent="0.3">
      <c r="A36" s="10">
        <v>44258</v>
      </c>
      <c r="B36">
        <v>622</v>
      </c>
      <c r="C36">
        <f t="shared" si="0"/>
        <v>-3.4345158203971861E-2</v>
      </c>
      <c r="D36">
        <v>16211.730469</v>
      </c>
      <c r="E36">
        <f t="shared" si="1"/>
        <v>-1.9012900780252483E-2</v>
      </c>
      <c r="F36">
        <v>42.55</v>
      </c>
      <c r="G36">
        <v>-1.1757790890119504E-3</v>
      </c>
      <c r="H36">
        <v>592</v>
      </c>
      <c r="I36">
        <v>-2.9136594086655254E-2</v>
      </c>
      <c r="J36">
        <v>25.25</v>
      </c>
      <c r="K36">
        <v>-5.9583095836305234E-3</v>
      </c>
    </row>
    <row r="37" spans="1:11" x14ac:dyDescent="0.3">
      <c r="A37" s="10">
        <v>44259</v>
      </c>
      <c r="B37">
        <v>601</v>
      </c>
      <c r="C37">
        <f t="shared" si="0"/>
        <v>0</v>
      </c>
      <c r="D37">
        <v>15906.410156</v>
      </c>
      <c r="E37">
        <f t="shared" si="1"/>
        <v>-3.2227385165937289E-3</v>
      </c>
      <c r="F37">
        <v>42.5</v>
      </c>
      <c r="G37">
        <v>0</v>
      </c>
      <c r="H37">
        <v>575</v>
      </c>
      <c r="I37">
        <v>-1.9315789299291522E-2</v>
      </c>
      <c r="J37">
        <v>25.1</v>
      </c>
      <c r="K37">
        <v>-1.9940186068643953E-3</v>
      </c>
    </row>
    <row r="38" spans="1:11" x14ac:dyDescent="0.3">
      <c r="A38" s="10">
        <v>44260</v>
      </c>
      <c r="B38">
        <v>601</v>
      </c>
      <c r="C38">
        <f t="shared" si="0"/>
        <v>-5.0041805845758387E-3</v>
      </c>
      <c r="D38">
        <v>15855.230469</v>
      </c>
      <c r="E38">
        <f t="shared" si="1"/>
        <v>-2.2175061408121663E-3</v>
      </c>
      <c r="F38">
        <v>42.5</v>
      </c>
      <c r="G38">
        <v>3.523198007316878E-3</v>
      </c>
      <c r="H38">
        <v>564</v>
      </c>
      <c r="I38">
        <v>-3.0605449076077706E-2</v>
      </c>
      <c r="J38">
        <v>25.05</v>
      </c>
      <c r="K38">
        <v>3.9840690148742917E-3</v>
      </c>
    </row>
    <row r="39" spans="1:11" x14ac:dyDescent="0.3">
      <c r="A39" s="10">
        <v>44263</v>
      </c>
      <c r="B39">
        <v>598</v>
      </c>
      <c r="C39">
        <f t="shared" si="0"/>
        <v>-5.0293484050019733E-3</v>
      </c>
      <c r="D39">
        <v>15820.110352</v>
      </c>
      <c r="E39">
        <f t="shared" si="1"/>
        <v>2.082486374257468E-3</v>
      </c>
      <c r="F39">
        <v>42.65</v>
      </c>
      <c r="G39">
        <v>1.7432167168671017E-2</v>
      </c>
      <c r="H39">
        <v>547</v>
      </c>
      <c r="I39">
        <v>-2.2182055525974641E-2</v>
      </c>
      <c r="J39">
        <v>25.15</v>
      </c>
      <c r="K39">
        <v>2.163309535542585E-2</v>
      </c>
    </row>
    <row r="40" spans="1:11" x14ac:dyDescent="0.3">
      <c r="A40" s="10">
        <v>44264</v>
      </c>
      <c r="B40">
        <v>595</v>
      </c>
      <c r="C40">
        <f t="shared" si="0"/>
        <v>3.3557078469723151E-3</v>
      </c>
      <c r="D40">
        <v>15853.089844</v>
      </c>
      <c r="E40">
        <f t="shared" si="1"/>
        <v>3.6883732061742986E-3</v>
      </c>
      <c r="F40">
        <v>43.4</v>
      </c>
      <c r="G40">
        <v>-9.2593254127967123E-3</v>
      </c>
      <c r="H40">
        <v>535</v>
      </c>
      <c r="I40">
        <v>-1.8709079358117313E-3</v>
      </c>
      <c r="J40">
        <v>25.7</v>
      </c>
      <c r="K40">
        <v>1.160554612030789E-2</v>
      </c>
    </row>
    <row r="41" spans="1:11" x14ac:dyDescent="0.3">
      <c r="A41" s="10">
        <v>44265</v>
      </c>
      <c r="B41">
        <v>597</v>
      </c>
      <c r="C41">
        <f t="shared" si="0"/>
        <v>1.9901154317295021E-2</v>
      </c>
      <c r="D41">
        <v>15911.669921999999</v>
      </c>
      <c r="E41">
        <f t="shared" si="1"/>
        <v>1.6695893247393755E-2</v>
      </c>
      <c r="F41">
        <v>43</v>
      </c>
      <c r="G41">
        <v>-3.4944706497735891E-3</v>
      </c>
      <c r="H41">
        <v>534</v>
      </c>
      <c r="I41">
        <v>5.6429892186246132E-2</v>
      </c>
      <c r="J41">
        <v>26</v>
      </c>
      <c r="K41">
        <v>-3.8535693159900777E-3</v>
      </c>
    </row>
    <row r="42" spans="1:11" x14ac:dyDescent="0.3">
      <c r="A42" s="10">
        <v>44266</v>
      </c>
      <c r="B42">
        <v>609</v>
      </c>
      <c r="C42">
        <f t="shared" si="0"/>
        <v>8.1766604372455389E-3</v>
      </c>
      <c r="D42">
        <v>16179.559569999999</v>
      </c>
      <c r="E42">
        <f t="shared" si="1"/>
        <v>4.6629173994289482E-3</v>
      </c>
      <c r="F42">
        <v>42.85</v>
      </c>
      <c r="G42">
        <v>-3.5067248092098551E-3</v>
      </c>
      <c r="H42">
        <v>565</v>
      </c>
      <c r="I42">
        <v>1.2313260233356887E-2</v>
      </c>
      <c r="J42">
        <v>25.9</v>
      </c>
      <c r="K42">
        <v>1.9286409064056863E-3</v>
      </c>
    </row>
    <row r="43" spans="1:11" x14ac:dyDescent="0.3">
      <c r="A43" s="10">
        <v>44267</v>
      </c>
      <c r="B43">
        <v>614</v>
      </c>
      <c r="C43">
        <f t="shared" si="0"/>
        <v>-4.8979689755471421E-3</v>
      </c>
      <c r="D43">
        <v>16255.179688</v>
      </c>
      <c r="E43">
        <f t="shared" si="1"/>
        <v>-3.599260598151589E-4</v>
      </c>
      <c r="F43">
        <v>42.7</v>
      </c>
      <c r="G43">
        <v>-8.23049913651548E-3</v>
      </c>
      <c r="H43">
        <v>572</v>
      </c>
      <c r="I43">
        <v>1.3889112160667093E-2</v>
      </c>
      <c r="J43">
        <v>25.95</v>
      </c>
      <c r="K43">
        <v>5.7637047167501338E-3</v>
      </c>
    </row>
    <row r="44" spans="1:11" x14ac:dyDescent="0.3">
      <c r="A44" s="10">
        <v>44270</v>
      </c>
      <c r="B44">
        <v>611</v>
      </c>
      <c r="C44">
        <f t="shared" si="0"/>
        <v>3.267976764616013E-3</v>
      </c>
      <c r="D44">
        <v>16249.330078000001</v>
      </c>
      <c r="E44">
        <f t="shared" si="1"/>
        <v>3.9204716406820812E-3</v>
      </c>
      <c r="F44">
        <v>42.35</v>
      </c>
      <c r="G44">
        <v>5.8858321772613503E-3</v>
      </c>
      <c r="H44">
        <v>580</v>
      </c>
      <c r="I44">
        <v>-1.7256259674697252E-3</v>
      </c>
      <c r="J44">
        <v>26.1</v>
      </c>
      <c r="K44">
        <v>3.8240964384032546E-3</v>
      </c>
    </row>
    <row r="45" spans="1:11" x14ac:dyDescent="0.3">
      <c r="A45" s="10">
        <v>44271</v>
      </c>
      <c r="B45">
        <v>613</v>
      </c>
      <c r="C45">
        <f t="shared" si="0"/>
        <v>-1.4790738001396497E-2</v>
      </c>
      <c r="D45">
        <v>16313.160156</v>
      </c>
      <c r="E45">
        <f t="shared" si="1"/>
        <v>-5.9848253551562092E-3</v>
      </c>
      <c r="F45">
        <v>42.6</v>
      </c>
      <c r="G45">
        <v>5.8513917684640867E-3</v>
      </c>
      <c r="H45">
        <v>579</v>
      </c>
      <c r="I45">
        <v>-1.9181058851843888E-2</v>
      </c>
      <c r="J45">
        <v>26.2</v>
      </c>
      <c r="K45">
        <v>-7.6628727455691371E-3</v>
      </c>
    </row>
    <row r="46" spans="1:11" x14ac:dyDescent="0.3">
      <c r="A46" s="10">
        <v>44272</v>
      </c>
      <c r="B46">
        <v>604</v>
      </c>
      <c r="C46">
        <f t="shared" si="0"/>
        <v>-3.3167526259939265E-3</v>
      </c>
      <c r="D46">
        <v>16215.820313</v>
      </c>
      <c r="E46">
        <f t="shared" si="1"/>
        <v>4.4314793172281182E-3</v>
      </c>
      <c r="F46">
        <v>42.85</v>
      </c>
      <c r="G46">
        <v>5.817352065913264E-3</v>
      </c>
      <c r="H46">
        <v>568</v>
      </c>
      <c r="I46">
        <v>-1.5971945566052224E-2</v>
      </c>
      <c r="J46">
        <v>26</v>
      </c>
      <c r="K46">
        <v>3.8387763071656669E-3</v>
      </c>
    </row>
    <row r="47" spans="1:11" x14ac:dyDescent="0.3">
      <c r="A47" s="10">
        <v>44273</v>
      </c>
      <c r="B47">
        <v>602</v>
      </c>
      <c r="C47">
        <f t="shared" si="0"/>
        <v>-1.8441427902722792E-2</v>
      </c>
      <c r="D47">
        <v>16287.839844</v>
      </c>
      <c r="E47">
        <f t="shared" si="1"/>
        <v>-1.3449678699620196E-2</v>
      </c>
      <c r="F47">
        <v>43.1</v>
      </c>
      <c r="G47">
        <v>-9.3240768751231776E-3</v>
      </c>
      <c r="H47">
        <v>559</v>
      </c>
      <c r="I47">
        <v>-1.260142687800382E-2</v>
      </c>
      <c r="J47">
        <v>26.1</v>
      </c>
      <c r="K47">
        <v>-1.9175461292718174E-3</v>
      </c>
    </row>
    <row r="48" spans="1:11" x14ac:dyDescent="0.3">
      <c r="A48" s="10">
        <v>44274</v>
      </c>
      <c r="B48">
        <v>591</v>
      </c>
      <c r="C48">
        <f t="shared" si="0"/>
        <v>3.3783815916271906E-3</v>
      </c>
      <c r="D48">
        <v>16070.240234000001</v>
      </c>
      <c r="E48">
        <f t="shared" si="1"/>
        <v>7.3764429184580106E-3</v>
      </c>
      <c r="F48">
        <v>42.7</v>
      </c>
      <c r="G48">
        <v>7.0085170885560266E-2</v>
      </c>
      <c r="H48">
        <v>552</v>
      </c>
      <c r="I48">
        <v>1.9731581862595049E-2</v>
      </c>
      <c r="J48">
        <v>26.05</v>
      </c>
      <c r="K48">
        <v>-3.8461585874783868E-3</v>
      </c>
    </row>
    <row r="49" spans="1:11" x14ac:dyDescent="0.3">
      <c r="A49" s="10">
        <v>44277</v>
      </c>
      <c r="B49">
        <v>593</v>
      </c>
      <c r="C49">
        <f t="shared" si="0"/>
        <v>1.6849203649194455E-3</v>
      </c>
      <c r="D49">
        <v>16189.219727</v>
      </c>
      <c r="E49">
        <f t="shared" si="1"/>
        <v>-7.1863020511732574E-4</v>
      </c>
      <c r="F49">
        <v>45.8</v>
      </c>
      <c r="G49">
        <v>-2.1857932199800967E-3</v>
      </c>
      <c r="H49">
        <v>563</v>
      </c>
      <c r="I49">
        <v>-1.6114941392406587E-2</v>
      </c>
      <c r="J49">
        <v>25.95</v>
      </c>
      <c r="K49">
        <v>-1.928640906405597E-3</v>
      </c>
    </row>
    <row r="50" spans="1:11" x14ac:dyDescent="0.3">
      <c r="A50" s="10">
        <v>44278</v>
      </c>
      <c r="B50">
        <v>594</v>
      </c>
      <c r="C50">
        <f t="shared" si="0"/>
        <v>-3.077165866675366E-2</v>
      </c>
      <c r="D50">
        <v>16177.589844</v>
      </c>
      <c r="E50">
        <f t="shared" si="1"/>
        <v>-9.0327243709452613E-3</v>
      </c>
      <c r="F50">
        <v>45.7</v>
      </c>
      <c r="G50">
        <v>-3.2876741941918609E-3</v>
      </c>
      <c r="H50">
        <v>554</v>
      </c>
      <c r="I50">
        <v>-3.6166404701885504E-3</v>
      </c>
      <c r="J50">
        <v>25.9</v>
      </c>
      <c r="K50">
        <v>3.8535693159899723E-3</v>
      </c>
    </row>
    <row r="51" spans="1:11" x14ac:dyDescent="0.3">
      <c r="A51" s="10">
        <v>44279</v>
      </c>
      <c r="B51">
        <v>576</v>
      </c>
      <c r="C51">
        <f t="shared" si="0"/>
        <v>-1.7376198985408486E-3</v>
      </c>
      <c r="D51">
        <v>16032.120117</v>
      </c>
      <c r="E51">
        <f t="shared" si="1"/>
        <v>1.746186670858514E-3</v>
      </c>
      <c r="F51">
        <v>45.55</v>
      </c>
      <c r="G51">
        <v>0</v>
      </c>
      <c r="H51">
        <v>552</v>
      </c>
      <c r="I51">
        <v>-1.8282044837449069E-2</v>
      </c>
      <c r="J51">
        <v>26</v>
      </c>
      <c r="K51">
        <v>1.9212301778938723E-3</v>
      </c>
    </row>
    <row r="52" spans="1:11" x14ac:dyDescent="0.3">
      <c r="A52" s="10">
        <v>44280</v>
      </c>
      <c r="B52">
        <v>575</v>
      </c>
      <c r="C52">
        <f t="shared" si="0"/>
        <v>2.5752496102414764E-2</v>
      </c>
      <c r="D52">
        <v>16060.139648</v>
      </c>
      <c r="E52">
        <f t="shared" si="1"/>
        <v>1.5185367910961839E-2</v>
      </c>
      <c r="F52">
        <v>45.55</v>
      </c>
      <c r="G52">
        <v>1.3086337242893918E-2</v>
      </c>
      <c r="H52">
        <v>542</v>
      </c>
      <c r="I52">
        <v>3.0883471715452863E-2</v>
      </c>
      <c r="J52">
        <v>26.05</v>
      </c>
      <c r="K52">
        <v>5.7416425676751828E-3</v>
      </c>
    </row>
    <row r="53" spans="1:11" x14ac:dyDescent="0.3">
      <c r="A53" s="10">
        <v>44281</v>
      </c>
      <c r="B53">
        <v>590</v>
      </c>
      <c r="C53">
        <f t="shared" si="0"/>
        <v>1.5139061215684306E-2</v>
      </c>
      <c r="D53">
        <v>16305.879883</v>
      </c>
      <c r="E53">
        <f t="shared" si="1"/>
        <v>1.0377226626026512E-2</v>
      </c>
      <c r="F53">
        <v>46.15</v>
      </c>
      <c r="G53">
        <v>7.5553516444494028E-3</v>
      </c>
      <c r="H53">
        <v>559</v>
      </c>
      <c r="I53">
        <v>-8.984786407815297E-3</v>
      </c>
      <c r="J53">
        <v>26.2</v>
      </c>
      <c r="K53">
        <v>0</v>
      </c>
    </row>
    <row r="54" spans="1:11" x14ac:dyDescent="0.3">
      <c r="A54" s="10">
        <v>44284</v>
      </c>
      <c r="B54">
        <v>599</v>
      </c>
      <c r="C54">
        <f t="shared" si="0"/>
        <v>-3.3444847228472486E-3</v>
      </c>
      <c r="D54">
        <v>16475.970702999999</v>
      </c>
      <c r="E54">
        <f t="shared" si="1"/>
        <v>4.7791557181156748E-3</v>
      </c>
      <c r="F54">
        <v>46.5</v>
      </c>
      <c r="G54">
        <v>1.0746911297653593E-3</v>
      </c>
      <c r="H54">
        <v>554</v>
      </c>
      <c r="I54">
        <v>1.611494139240658E-2</v>
      </c>
      <c r="J54">
        <v>26.2</v>
      </c>
      <c r="K54">
        <v>0</v>
      </c>
    </row>
    <row r="55" spans="1:11" x14ac:dyDescent="0.3">
      <c r="A55" s="10">
        <v>44285</v>
      </c>
      <c r="B55">
        <v>597</v>
      </c>
      <c r="C55">
        <f t="shared" si="0"/>
        <v>-1.6892293564505636E-2</v>
      </c>
      <c r="D55">
        <v>16554.900390999999</v>
      </c>
      <c r="E55">
        <f t="shared" si="1"/>
        <v>-7.5043955370881835E-3</v>
      </c>
      <c r="F55">
        <v>46.55</v>
      </c>
      <c r="G55">
        <v>5.35619920052489E-3</v>
      </c>
      <c r="H55">
        <v>563</v>
      </c>
      <c r="I55">
        <v>-1.7921626617355562E-2</v>
      </c>
      <c r="J55">
        <v>26.2</v>
      </c>
      <c r="K55">
        <v>-3.8240964384033942E-3</v>
      </c>
    </row>
    <row r="56" spans="1:11" x14ac:dyDescent="0.3">
      <c r="A56" s="10">
        <v>44286</v>
      </c>
      <c r="B56">
        <v>587</v>
      </c>
      <c r="C56">
        <f t="shared" si="0"/>
        <v>2.52326254807245E-2</v>
      </c>
      <c r="D56">
        <v>16431.130859000001</v>
      </c>
      <c r="E56">
        <f t="shared" si="1"/>
        <v>8.4932754797189067E-3</v>
      </c>
      <c r="F56">
        <v>46.8</v>
      </c>
      <c r="G56">
        <v>-2.1390382487493074E-3</v>
      </c>
      <c r="H56">
        <v>553</v>
      </c>
      <c r="I56">
        <v>0</v>
      </c>
      <c r="J56">
        <v>26.1</v>
      </c>
      <c r="K56">
        <v>0</v>
      </c>
    </row>
    <row r="57" spans="1:11" x14ac:dyDescent="0.3">
      <c r="A57" s="10">
        <v>44287</v>
      </c>
      <c r="B57">
        <v>602</v>
      </c>
      <c r="C57">
        <f t="shared" si="0"/>
        <v>1.3201511858535981E-2</v>
      </c>
      <c r="D57">
        <v>16571.279297000001</v>
      </c>
      <c r="E57">
        <f t="shared" si="1"/>
        <v>1.4621683179673299E-2</v>
      </c>
      <c r="F57">
        <v>46.7</v>
      </c>
      <c r="G57">
        <v>3.206844009579591E-3</v>
      </c>
      <c r="H57">
        <v>553</v>
      </c>
      <c r="I57">
        <v>1.6143848371356205E-2</v>
      </c>
      <c r="J57">
        <v>26.1</v>
      </c>
      <c r="K57">
        <v>0</v>
      </c>
    </row>
    <row r="58" spans="1:11" x14ac:dyDescent="0.3">
      <c r="A58" s="10">
        <v>44293</v>
      </c>
      <c r="B58">
        <v>610</v>
      </c>
      <c r="C58">
        <f t="shared" si="0"/>
        <v>0</v>
      </c>
      <c r="D58">
        <v>16815.359375</v>
      </c>
      <c r="E58">
        <f t="shared" si="1"/>
        <v>6.5841468530998312E-3</v>
      </c>
      <c r="F58">
        <v>46.85</v>
      </c>
      <c r="G58">
        <v>-1.0678057608302118E-3</v>
      </c>
      <c r="H58">
        <v>562</v>
      </c>
      <c r="I58">
        <v>1.4134510934904716E-2</v>
      </c>
      <c r="J58">
        <v>26.1</v>
      </c>
      <c r="K58">
        <v>1.913876182283976E-3</v>
      </c>
    </row>
    <row r="59" spans="1:11" x14ac:dyDescent="0.3">
      <c r="A59" s="10">
        <v>44294</v>
      </c>
      <c r="B59">
        <v>610</v>
      </c>
      <c r="C59">
        <f t="shared" si="0"/>
        <v>4.9059787688544056E-3</v>
      </c>
      <c r="D59">
        <v>16926.439452999999</v>
      </c>
      <c r="E59">
        <f t="shared" si="1"/>
        <v>-4.2829366605410379E-3</v>
      </c>
      <c r="F59">
        <v>46.8</v>
      </c>
      <c r="G59">
        <v>2.1344725286326196E-3</v>
      </c>
      <c r="H59">
        <v>570</v>
      </c>
      <c r="I59">
        <v>2.9388458999500704E-2</v>
      </c>
      <c r="J59">
        <v>26.15</v>
      </c>
      <c r="K59">
        <v>1.9102202561192452E-3</v>
      </c>
    </row>
    <row r="60" spans="1:11" x14ac:dyDescent="0.3">
      <c r="A60" s="10">
        <v>44295</v>
      </c>
      <c r="B60">
        <v>613</v>
      </c>
      <c r="C60">
        <f t="shared" si="0"/>
        <v>-4.9059787688545183E-3</v>
      </c>
      <c r="D60">
        <v>16854.099609000001</v>
      </c>
      <c r="E60">
        <f t="shared" si="1"/>
        <v>3.3218505455625316E-4</v>
      </c>
      <c r="F60">
        <v>46.9</v>
      </c>
      <c r="G60">
        <v>-4.2735107773819378E-3</v>
      </c>
      <c r="H60">
        <v>587</v>
      </c>
      <c r="I60">
        <v>-1.5450951155718991E-2</v>
      </c>
      <c r="J60">
        <v>26.2</v>
      </c>
      <c r="K60">
        <v>-1.9102202561192376E-3</v>
      </c>
    </row>
    <row r="61" spans="1:11" x14ac:dyDescent="0.3">
      <c r="A61" s="10">
        <v>44298</v>
      </c>
      <c r="B61">
        <v>610</v>
      </c>
      <c r="C61">
        <f t="shared" si="0"/>
        <v>-8.23049913651548E-3</v>
      </c>
      <c r="D61">
        <v>16859.699218999998</v>
      </c>
      <c r="E61">
        <f t="shared" si="1"/>
        <v>-2.0655768919255698E-3</v>
      </c>
      <c r="F61">
        <v>46.7</v>
      </c>
      <c r="G61">
        <v>3.206844009579591E-3</v>
      </c>
      <c r="H61">
        <v>578</v>
      </c>
      <c r="I61">
        <v>-2.629424053268704E-2</v>
      </c>
      <c r="J61">
        <v>26.15</v>
      </c>
      <c r="K61">
        <v>1.9102202561192452E-3</v>
      </c>
    </row>
    <row r="62" spans="1:11" x14ac:dyDescent="0.3">
      <c r="A62" s="10">
        <v>44299</v>
      </c>
      <c r="B62">
        <v>605</v>
      </c>
      <c r="C62">
        <f t="shared" si="0"/>
        <v>0</v>
      </c>
      <c r="D62">
        <v>16824.910156000002</v>
      </c>
      <c r="E62">
        <f t="shared" si="1"/>
        <v>2.4374885003113286E-3</v>
      </c>
      <c r="F62">
        <v>46.85</v>
      </c>
      <c r="G62">
        <v>7.4428839070784427E-3</v>
      </c>
      <c r="H62">
        <v>563</v>
      </c>
      <c r="I62">
        <v>-1.2511333889107979E-2</v>
      </c>
      <c r="J62">
        <v>26.2</v>
      </c>
      <c r="K62">
        <v>1.906578270581669E-3</v>
      </c>
    </row>
    <row r="63" spans="1:11" x14ac:dyDescent="0.3">
      <c r="A63" s="10">
        <v>44300</v>
      </c>
      <c r="B63">
        <v>605</v>
      </c>
      <c r="C63">
        <f t="shared" si="0"/>
        <v>1.1503824481484713E-2</v>
      </c>
      <c r="D63">
        <v>16865.970702999999</v>
      </c>
      <c r="E63">
        <f t="shared" si="1"/>
        <v>1.2418721398794987E-2</v>
      </c>
      <c r="F63">
        <v>47.2</v>
      </c>
      <c r="G63">
        <v>-4.2462908814512078E-3</v>
      </c>
      <c r="H63">
        <v>556</v>
      </c>
      <c r="I63">
        <v>-1.8149318505677334E-2</v>
      </c>
      <c r="J63">
        <v>26.25</v>
      </c>
      <c r="K63">
        <v>3.8022859497386999E-3</v>
      </c>
    </row>
    <row r="64" spans="1:11" x14ac:dyDescent="0.3">
      <c r="A64" s="10">
        <v>44301</v>
      </c>
      <c r="B64">
        <v>612</v>
      </c>
      <c r="C64">
        <f t="shared" si="0"/>
        <v>1.1372990172269981E-2</v>
      </c>
      <c r="D64">
        <v>17076.730468999998</v>
      </c>
      <c r="E64">
        <f t="shared" si="1"/>
        <v>4.7950307097057851E-3</v>
      </c>
      <c r="F64">
        <v>47</v>
      </c>
      <c r="G64">
        <v>1.8967902706810827E-2</v>
      </c>
      <c r="H64">
        <v>546</v>
      </c>
      <c r="I64">
        <v>1.2739025777429712E-2</v>
      </c>
      <c r="J64">
        <v>26.35</v>
      </c>
      <c r="K64">
        <v>2.0658011620421982E-2</v>
      </c>
    </row>
    <row r="65" spans="1:11" x14ac:dyDescent="0.3">
      <c r="A65" s="10">
        <v>44302</v>
      </c>
      <c r="B65">
        <v>619</v>
      </c>
      <c r="C65">
        <f t="shared" si="0"/>
        <v>-1.4646315517239189E-2</v>
      </c>
      <c r="D65">
        <v>17158.810547000001</v>
      </c>
      <c r="E65">
        <f t="shared" si="1"/>
        <v>6.0698854266469891E-3</v>
      </c>
      <c r="F65">
        <v>47.9</v>
      </c>
      <c r="G65">
        <v>2.2704793693757098E-2</v>
      </c>
      <c r="H65">
        <v>553</v>
      </c>
      <c r="I65">
        <v>-3.6231923694202838E-3</v>
      </c>
      <c r="J65">
        <v>26.9</v>
      </c>
      <c r="K65">
        <v>1.8570107472126892E-3</v>
      </c>
    </row>
    <row r="66" spans="1:11" x14ac:dyDescent="0.3">
      <c r="A66" s="10">
        <v>44305</v>
      </c>
      <c r="B66">
        <v>610</v>
      </c>
      <c r="C66">
        <f t="shared" si="0"/>
        <v>-1.1541760440171458E-2</v>
      </c>
      <c r="D66">
        <v>17263.279297000001</v>
      </c>
      <c r="E66">
        <f t="shared" si="1"/>
        <v>3.5036080576760376E-3</v>
      </c>
      <c r="F66">
        <v>49</v>
      </c>
      <c r="G66">
        <v>2.8170876966696224E-2</v>
      </c>
      <c r="H66">
        <v>551</v>
      </c>
      <c r="I66">
        <v>3.623192369420331E-3</v>
      </c>
      <c r="J66">
        <v>26.95</v>
      </c>
      <c r="K66">
        <v>1.1070223754246893E-2</v>
      </c>
    </row>
    <row r="67" spans="1:11" x14ac:dyDescent="0.3">
      <c r="A67" s="10">
        <v>44306</v>
      </c>
      <c r="B67">
        <v>603</v>
      </c>
      <c r="C67">
        <f t="shared" ref="C67:C130" si="2">LN(B68/B67)</f>
        <v>-1.6597514183643968E-3</v>
      </c>
      <c r="D67">
        <v>17323.869140999999</v>
      </c>
      <c r="E67">
        <f t="shared" ref="E67:E130" si="3">LN(D68/D67)</f>
        <v>-7.0532553174546134E-3</v>
      </c>
      <c r="F67">
        <v>50.4</v>
      </c>
      <c r="G67">
        <v>3.125254350410453E-2</v>
      </c>
      <c r="H67">
        <v>553</v>
      </c>
      <c r="I67">
        <v>3.2031208133675493E-2</v>
      </c>
      <c r="J67">
        <v>27.25</v>
      </c>
      <c r="K67">
        <v>-1.8365478073015034E-3</v>
      </c>
    </row>
    <row r="68" spans="1:11" x14ac:dyDescent="0.3">
      <c r="A68" s="10">
        <v>44307</v>
      </c>
      <c r="B68">
        <v>602</v>
      </c>
      <c r="C68">
        <f t="shared" si="2"/>
        <v>-1.6750810424815354E-2</v>
      </c>
      <c r="D68">
        <v>17202.109375</v>
      </c>
      <c r="E68">
        <f t="shared" si="3"/>
        <v>-6.1307184373451144E-3</v>
      </c>
      <c r="F68">
        <v>52</v>
      </c>
      <c r="G68">
        <v>6.8736428351810958E-2</v>
      </c>
      <c r="H68">
        <v>571</v>
      </c>
      <c r="I68">
        <v>-2.4823969728726237E-2</v>
      </c>
      <c r="J68">
        <v>27.2</v>
      </c>
      <c r="K68">
        <v>-7.3801072976225337E-3</v>
      </c>
    </row>
    <row r="69" spans="1:11" x14ac:dyDescent="0.3">
      <c r="A69" s="10">
        <v>44308</v>
      </c>
      <c r="B69">
        <v>592</v>
      </c>
      <c r="C69">
        <f t="shared" si="2"/>
        <v>-1.6906174779074388E-3</v>
      </c>
      <c r="D69">
        <v>17096.970702999999</v>
      </c>
      <c r="E69">
        <f t="shared" si="3"/>
        <v>1.1820785264935765E-2</v>
      </c>
      <c r="F69">
        <v>55.7</v>
      </c>
      <c r="G69">
        <v>-2.9145961080802474E-2</v>
      </c>
      <c r="H69">
        <v>557</v>
      </c>
      <c r="I69">
        <v>-1.994626418237903E-2</v>
      </c>
      <c r="J69">
        <v>27</v>
      </c>
      <c r="K69">
        <v>-5.5710450494553601E-3</v>
      </c>
    </row>
    <row r="70" spans="1:11" x14ac:dyDescent="0.3">
      <c r="A70" s="10">
        <v>44309</v>
      </c>
      <c r="B70">
        <v>591</v>
      </c>
      <c r="C70">
        <f t="shared" si="2"/>
        <v>1.8441427902722931E-2</v>
      </c>
      <c r="D70">
        <v>17300.269531000002</v>
      </c>
      <c r="E70">
        <f t="shared" si="3"/>
        <v>1.5601094974142643E-2</v>
      </c>
      <c r="F70">
        <v>54.1</v>
      </c>
      <c r="G70">
        <v>-2.0542272300314038E-2</v>
      </c>
      <c r="H70">
        <v>546</v>
      </c>
      <c r="I70">
        <v>1.4545711002378716E-2</v>
      </c>
      <c r="J70">
        <v>26.85</v>
      </c>
      <c r="K70">
        <v>-1.8639334380627533E-3</v>
      </c>
    </row>
    <row r="71" spans="1:11" x14ac:dyDescent="0.3">
      <c r="A71" s="10">
        <v>44312</v>
      </c>
      <c r="B71">
        <v>602</v>
      </c>
      <c r="C71">
        <f t="shared" si="2"/>
        <v>1.3201511858535981E-2</v>
      </c>
      <c r="D71">
        <v>17572.289063</v>
      </c>
      <c r="E71">
        <f t="shared" si="3"/>
        <v>1.3427663985105169E-3</v>
      </c>
      <c r="F71">
        <v>53</v>
      </c>
      <c r="G71">
        <v>1.8850146957714257E-3</v>
      </c>
      <c r="H71">
        <v>554</v>
      </c>
      <c r="I71">
        <v>1.077209698191104E-2</v>
      </c>
      <c r="J71">
        <v>26.8</v>
      </c>
      <c r="K71">
        <v>7.4349784875179905E-3</v>
      </c>
    </row>
    <row r="72" spans="1:11" x14ac:dyDescent="0.3">
      <c r="A72" s="10">
        <v>44313</v>
      </c>
      <c r="B72">
        <v>610</v>
      </c>
      <c r="C72">
        <f t="shared" si="2"/>
        <v>0</v>
      </c>
      <c r="D72">
        <v>17595.900390999999</v>
      </c>
      <c r="E72">
        <f t="shared" si="3"/>
        <v>-1.6136708169880879E-3</v>
      </c>
      <c r="F72">
        <v>53.1</v>
      </c>
      <c r="G72">
        <v>-7.5614727005764749E-3</v>
      </c>
      <c r="H72">
        <v>560</v>
      </c>
      <c r="I72">
        <v>-8.9686699827603751E-3</v>
      </c>
      <c r="J72">
        <v>27</v>
      </c>
      <c r="K72">
        <v>0</v>
      </c>
    </row>
    <row r="73" spans="1:11" x14ac:dyDescent="0.3">
      <c r="A73" s="10">
        <v>44314</v>
      </c>
      <c r="B73">
        <v>610</v>
      </c>
      <c r="C73">
        <f t="shared" si="2"/>
        <v>-1.3201511858535842E-2</v>
      </c>
      <c r="D73">
        <v>17567.529297000001</v>
      </c>
      <c r="E73">
        <f t="shared" si="3"/>
        <v>-4.9475511671515795E-5</v>
      </c>
      <c r="F73">
        <v>52.7</v>
      </c>
      <c r="G73">
        <v>9.4429408002820875E-3</v>
      </c>
      <c r="H73">
        <v>555</v>
      </c>
      <c r="I73">
        <v>-1.4519311324453268E-2</v>
      </c>
      <c r="J73">
        <v>27</v>
      </c>
      <c r="K73">
        <v>-1.8535686493229438E-3</v>
      </c>
    </row>
    <row r="74" spans="1:11" x14ac:dyDescent="0.3">
      <c r="A74" s="10">
        <v>44315</v>
      </c>
      <c r="B74">
        <v>602</v>
      </c>
      <c r="C74">
        <f t="shared" si="2"/>
        <v>-3.327790092674691E-3</v>
      </c>
      <c r="D74">
        <v>17566.660156000002</v>
      </c>
      <c r="E74">
        <f t="shared" si="3"/>
        <v>-1.979486004566729E-2</v>
      </c>
      <c r="F74">
        <v>53.2</v>
      </c>
      <c r="G74">
        <v>-2.089344758827745E-2</v>
      </c>
      <c r="H74">
        <v>547</v>
      </c>
      <c r="I74">
        <v>-7.3394824880457996E-3</v>
      </c>
      <c r="J74">
        <v>26.95</v>
      </c>
      <c r="K74">
        <v>0</v>
      </c>
    </row>
    <row r="75" spans="1:11" x14ac:dyDescent="0.3">
      <c r="A75" s="10">
        <v>44319</v>
      </c>
      <c r="B75">
        <v>600</v>
      </c>
      <c r="C75">
        <f t="shared" si="2"/>
        <v>-2.0202707317519466E-2</v>
      </c>
      <c r="D75">
        <v>17222.349609000001</v>
      </c>
      <c r="E75">
        <f t="shared" si="3"/>
        <v>-1.6897534200748479E-2</v>
      </c>
      <c r="F75">
        <v>52.1</v>
      </c>
      <c r="G75">
        <v>-1.7425416713859058E-2</v>
      </c>
      <c r="H75">
        <v>543</v>
      </c>
      <c r="I75">
        <v>-3.9441732051296731E-2</v>
      </c>
      <c r="J75">
        <v>26.95</v>
      </c>
      <c r="K75">
        <v>-1.3072081567352662E-2</v>
      </c>
    </row>
    <row r="76" spans="1:11" x14ac:dyDescent="0.3">
      <c r="A76" s="10">
        <v>44320</v>
      </c>
      <c r="B76">
        <v>588</v>
      </c>
      <c r="C76">
        <f t="shared" si="2"/>
        <v>5.0890695074712281E-3</v>
      </c>
      <c r="D76">
        <v>16933.779297000001</v>
      </c>
      <c r="E76">
        <f t="shared" si="3"/>
        <v>-5.349170994872093E-3</v>
      </c>
      <c r="F76">
        <v>51.2</v>
      </c>
      <c r="G76">
        <v>-1.972450534777859E-2</v>
      </c>
      <c r="H76">
        <v>522</v>
      </c>
      <c r="I76">
        <v>-3.7077417782899483E-2</v>
      </c>
      <c r="J76">
        <v>26.6</v>
      </c>
      <c r="K76">
        <v>-1.324522675002068E-2</v>
      </c>
    </row>
    <row r="77" spans="1:11" x14ac:dyDescent="0.3">
      <c r="A77" s="10">
        <v>44321</v>
      </c>
      <c r="B77">
        <v>591</v>
      </c>
      <c r="C77">
        <f t="shared" si="2"/>
        <v>-1.0204170174241736E-2</v>
      </c>
      <c r="D77">
        <v>16843.439452999999</v>
      </c>
      <c r="E77">
        <f t="shared" si="3"/>
        <v>8.9202565156761716E-3</v>
      </c>
      <c r="F77">
        <v>50.2</v>
      </c>
      <c r="G77">
        <v>1.1881327886752686E-2</v>
      </c>
      <c r="H77">
        <v>503</v>
      </c>
      <c r="I77">
        <v>-2.5164891094321473E-2</v>
      </c>
      <c r="J77">
        <v>26.25</v>
      </c>
      <c r="K77">
        <v>1.9029501460860636E-3</v>
      </c>
    </row>
    <row r="78" spans="1:11" x14ac:dyDescent="0.3">
      <c r="A78" s="10">
        <v>44322</v>
      </c>
      <c r="B78">
        <v>585</v>
      </c>
      <c r="C78">
        <f t="shared" si="2"/>
        <v>3.4129725962399426E-3</v>
      </c>
      <c r="D78">
        <v>16994.359375</v>
      </c>
      <c r="E78">
        <f t="shared" si="3"/>
        <v>1.695758584624716E-2</v>
      </c>
      <c r="F78">
        <v>50.8</v>
      </c>
      <c r="G78">
        <v>4.2395558967685765E-2</v>
      </c>
      <c r="H78">
        <v>490.5</v>
      </c>
      <c r="I78">
        <v>2.1180822079447045E-2</v>
      </c>
      <c r="J78">
        <v>26.3</v>
      </c>
      <c r="K78">
        <v>1.134227660393451E-2</v>
      </c>
    </row>
    <row r="79" spans="1:11" x14ac:dyDescent="0.3">
      <c r="A79" s="10">
        <v>44323</v>
      </c>
      <c r="B79">
        <v>587</v>
      </c>
      <c r="C79">
        <f t="shared" si="2"/>
        <v>2.0236778287352916E-2</v>
      </c>
      <c r="D79">
        <v>17285</v>
      </c>
      <c r="E79">
        <f t="shared" si="3"/>
        <v>-2.8615171977693791E-3</v>
      </c>
      <c r="F79">
        <v>53</v>
      </c>
      <c r="G79">
        <v>-1.3295542481244727E-2</v>
      </c>
      <c r="H79">
        <v>501</v>
      </c>
      <c r="I79">
        <v>6.5660645811141768E-2</v>
      </c>
      <c r="J79">
        <v>26.6</v>
      </c>
      <c r="K79">
        <v>1.8779348242001143E-3</v>
      </c>
    </row>
    <row r="80" spans="1:11" x14ac:dyDescent="0.3">
      <c r="A80" s="10">
        <v>44326</v>
      </c>
      <c r="B80">
        <v>599</v>
      </c>
      <c r="C80">
        <f t="shared" si="2"/>
        <v>-1.6835414463862688E-2</v>
      </c>
      <c r="D80">
        <v>17235.609375</v>
      </c>
      <c r="E80">
        <f t="shared" si="3"/>
        <v>-3.8591590821400699E-2</v>
      </c>
      <c r="F80">
        <v>52.3</v>
      </c>
      <c r="G80">
        <v>1.1406967793376599E-2</v>
      </c>
      <c r="H80">
        <v>535</v>
      </c>
      <c r="I80">
        <v>-4.5897156692302099E-2</v>
      </c>
      <c r="J80">
        <v>26.65</v>
      </c>
      <c r="K80">
        <v>5.6127369049576055E-3</v>
      </c>
    </row>
    <row r="81" spans="1:11" x14ac:dyDescent="0.3">
      <c r="A81" s="10">
        <v>44327</v>
      </c>
      <c r="B81">
        <v>589</v>
      </c>
      <c r="C81">
        <f t="shared" si="2"/>
        <v>-3.1036973995576443E-2</v>
      </c>
      <c r="D81">
        <v>16583.130859000001</v>
      </c>
      <c r="E81">
        <f t="shared" si="3"/>
        <v>-4.1917803274896304E-2</v>
      </c>
      <c r="F81">
        <v>52.9</v>
      </c>
      <c r="G81">
        <v>-2.4881666376736548E-2</v>
      </c>
      <c r="H81">
        <v>511</v>
      </c>
      <c r="I81">
        <v>-8.576682175742506E-2</v>
      </c>
      <c r="J81">
        <v>26.8</v>
      </c>
      <c r="K81">
        <v>-2.0735898479178276E-2</v>
      </c>
    </row>
    <row r="82" spans="1:11" x14ac:dyDescent="0.3">
      <c r="A82" s="10">
        <v>44328</v>
      </c>
      <c r="B82">
        <v>571</v>
      </c>
      <c r="C82">
        <f t="shared" si="2"/>
        <v>-1.9452425926815294E-2</v>
      </c>
      <c r="D82">
        <v>15902.370117</v>
      </c>
      <c r="E82">
        <f t="shared" si="3"/>
        <v>-1.4713749063001649E-2</v>
      </c>
      <c r="F82">
        <v>51.6</v>
      </c>
      <c r="G82">
        <v>-3.9530838756635205E-2</v>
      </c>
      <c r="H82">
        <v>469</v>
      </c>
      <c r="I82">
        <v>-0.10323058940000143</v>
      </c>
      <c r="J82">
        <v>26.25</v>
      </c>
      <c r="K82">
        <v>-3.2916815013141872E-2</v>
      </c>
    </row>
    <row r="83" spans="1:11" x14ac:dyDescent="0.3">
      <c r="A83" s="10">
        <v>44329</v>
      </c>
      <c r="B83">
        <v>560</v>
      </c>
      <c r="C83">
        <f t="shared" si="2"/>
        <v>-2.3487981307213742E-2</v>
      </c>
      <c r="D83">
        <v>15670.099609000001</v>
      </c>
      <c r="E83">
        <f t="shared" si="3"/>
        <v>9.9686059470603695E-3</v>
      </c>
      <c r="F83">
        <v>49.6</v>
      </c>
      <c r="G83">
        <v>-8.0972102326193618E-3</v>
      </c>
      <c r="H83">
        <v>423</v>
      </c>
      <c r="I83">
        <v>-3.2435275753153844E-2</v>
      </c>
      <c r="J83">
        <v>25.4</v>
      </c>
      <c r="K83">
        <v>-1.9704439872986136E-3</v>
      </c>
    </row>
    <row r="84" spans="1:11" x14ac:dyDescent="0.3">
      <c r="A84" s="10">
        <v>44330</v>
      </c>
      <c r="B84">
        <v>547</v>
      </c>
      <c r="C84">
        <f t="shared" si="2"/>
        <v>1.8116437505302785E-2</v>
      </c>
      <c r="D84">
        <v>15827.089844</v>
      </c>
      <c r="E84">
        <f t="shared" si="3"/>
        <v>-3.0354179766194561E-2</v>
      </c>
      <c r="F84">
        <v>49.2</v>
      </c>
      <c r="G84">
        <v>8.0972102326193028E-3</v>
      </c>
      <c r="H84">
        <v>409.5</v>
      </c>
      <c r="I84">
        <v>7.1837823619182686E-2</v>
      </c>
      <c r="J84">
        <v>25.35</v>
      </c>
      <c r="K84">
        <v>7.8585866125213105E-3</v>
      </c>
    </row>
    <row r="85" spans="1:11" x14ac:dyDescent="0.3">
      <c r="A85" s="10">
        <v>44333</v>
      </c>
      <c r="B85">
        <v>557</v>
      </c>
      <c r="C85">
        <f t="shared" si="2"/>
        <v>-1.4466798417753376E-2</v>
      </c>
      <c r="D85">
        <v>15353.889648</v>
      </c>
      <c r="E85">
        <f t="shared" si="3"/>
        <v>5.0302292125257761E-2</v>
      </c>
      <c r="F85">
        <v>49.6</v>
      </c>
      <c r="G85">
        <v>-3.4875329314012271E-2</v>
      </c>
      <c r="H85">
        <v>440</v>
      </c>
      <c r="I85">
        <v>-5.7292112616803947E-2</v>
      </c>
      <c r="J85">
        <v>25.55</v>
      </c>
      <c r="K85">
        <v>-2.3763494452185882E-2</v>
      </c>
    </row>
    <row r="86" spans="1:11" x14ac:dyDescent="0.3">
      <c r="A86" s="10">
        <v>44334</v>
      </c>
      <c r="B86">
        <v>549</v>
      </c>
      <c r="C86">
        <f t="shared" si="2"/>
        <v>4.1040549870267173E-2</v>
      </c>
      <c r="D86">
        <v>16145.980469</v>
      </c>
      <c r="E86">
        <f t="shared" si="3"/>
        <v>-8.2533300648385862E-4</v>
      </c>
      <c r="F86">
        <v>47.9</v>
      </c>
      <c r="G86">
        <v>4.2907501011276598E-2</v>
      </c>
      <c r="H86">
        <v>415.5</v>
      </c>
      <c r="I86">
        <v>7.7540273446751518E-2</v>
      </c>
      <c r="J86">
        <v>24.95</v>
      </c>
      <c r="K86">
        <v>2.5718529287989254E-2</v>
      </c>
    </row>
    <row r="87" spans="1:11" x14ac:dyDescent="0.3">
      <c r="A87" s="10">
        <v>44335</v>
      </c>
      <c r="B87">
        <v>572</v>
      </c>
      <c r="C87">
        <f t="shared" si="2"/>
        <v>-8.779687652045837E-3</v>
      </c>
      <c r="D87">
        <v>16132.660156</v>
      </c>
      <c r="E87">
        <f t="shared" si="3"/>
        <v>-5.6130525891825824E-3</v>
      </c>
      <c r="F87">
        <v>50</v>
      </c>
      <c r="G87">
        <v>9.950330853168092E-3</v>
      </c>
      <c r="H87">
        <v>449</v>
      </c>
      <c r="I87">
        <v>-1.458242329427005E-2</v>
      </c>
      <c r="J87">
        <v>25.6</v>
      </c>
      <c r="K87">
        <v>-7.8431774610260054E-3</v>
      </c>
    </row>
    <row r="88" spans="1:11" x14ac:dyDescent="0.3">
      <c r="A88" s="10">
        <v>44336</v>
      </c>
      <c r="B88">
        <v>567</v>
      </c>
      <c r="C88">
        <f t="shared" si="2"/>
        <v>0</v>
      </c>
      <c r="D88">
        <v>16042.360352</v>
      </c>
      <c r="E88">
        <f t="shared" si="3"/>
        <v>1.6058708091476883E-2</v>
      </c>
      <c r="F88">
        <v>50.5</v>
      </c>
      <c r="G88">
        <v>5.9230183031220712E-3</v>
      </c>
      <c r="H88">
        <v>442.5</v>
      </c>
      <c r="I88">
        <v>2.2573373016498643E-3</v>
      </c>
      <c r="J88">
        <v>25.4</v>
      </c>
      <c r="K88">
        <v>-5.9230183031220556E-3</v>
      </c>
    </row>
    <row r="89" spans="1:11" x14ac:dyDescent="0.3">
      <c r="A89" s="10">
        <v>44337</v>
      </c>
      <c r="B89">
        <v>567</v>
      </c>
      <c r="C89">
        <f t="shared" si="2"/>
        <v>1.0526412986987603E-2</v>
      </c>
      <c r="D89">
        <v>16302.059569999999</v>
      </c>
      <c r="E89">
        <f t="shared" si="3"/>
        <v>2.2199813613279274E-3</v>
      </c>
      <c r="F89">
        <v>50.8</v>
      </c>
      <c r="G89">
        <v>7.843177461026099E-3</v>
      </c>
      <c r="H89">
        <v>443.5</v>
      </c>
      <c r="I89">
        <v>3.3262489946885285E-2</v>
      </c>
      <c r="J89">
        <v>25.25</v>
      </c>
      <c r="K89">
        <v>7.8895872751629237E-3</v>
      </c>
    </row>
    <row r="90" spans="1:11" x14ac:dyDescent="0.3">
      <c r="A90" s="10">
        <v>44340</v>
      </c>
      <c r="B90">
        <v>573</v>
      </c>
      <c r="C90">
        <f t="shared" si="2"/>
        <v>-8.764297993588242E-3</v>
      </c>
      <c r="D90">
        <v>16338.290039</v>
      </c>
      <c r="E90">
        <f t="shared" si="3"/>
        <v>1.5630378083650809E-2</v>
      </c>
      <c r="F90">
        <v>51.2</v>
      </c>
      <c r="G90">
        <v>1.9512201312615277E-3</v>
      </c>
      <c r="H90">
        <v>458.5</v>
      </c>
      <c r="I90">
        <v>1.0846093309390384E-2</v>
      </c>
      <c r="J90">
        <v>25.45</v>
      </c>
      <c r="K90">
        <v>-7.8895872751629324E-3</v>
      </c>
    </row>
    <row r="91" spans="1:11" x14ac:dyDescent="0.3">
      <c r="A91" s="10">
        <v>44341</v>
      </c>
      <c r="B91">
        <v>568</v>
      </c>
      <c r="C91">
        <f t="shared" si="2"/>
        <v>2.6065767629340941E-2</v>
      </c>
      <c r="D91">
        <v>16595.669922000001</v>
      </c>
      <c r="E91">
        <f t="shared" si="3"/>
        <v>2.8893194880503905E-3</v>
      </c>
      <c r="F91">
        <v>51.3</v>
      </c>
      <c r="G91">
        <v>-3.9062549670649885E-3</v>
      </c>
      <c r="H91">
        <v>463.5</v>
      </c>
      <c r="I91">
        <v>3.2894212405005473E-2</v>
      </c>
      <c r="J91">
        <v>25.25</v>
      </c>
      <c r="K91">
        <v>5.9230183031220712E-3</v>
      </c>
    </row>
    <row r="92" spans="1:11" x14ac:dyDescent="0.3">
      <c r="A92" s="10">
        <v>44342</v>
      </c>
      <c r="B92">
        <v>583</v>
      </c>
      <c r="C92">
        <f t="shared" si="2"/>
        <v>3.4246608813641747E-3</v>
      </c>
      <c r="D92">
        <v>16643.689452999999</v>
      </c>
      <c r="E92">
        <f t="shared" si="3"/>
        <v>-2.5314917871574667E-3</v>
      </c>
      <c r="F92">
        <v>51.1</v>
      </c>
      <c r="G92">
        <v>-7.8585866125212706E-3</v>
      </c>
      <c r="H92">
        <v>479</v>
      </c>
      <c r="I92">
        <v>4.1666726948459123E-3</v>
      </c>
      <c r="J92">
        <v>25.4</v>
      </c>
      <c r="K92">
        <v>5.8881426252225316E-3</v>
      </c>
    </row>
    <row r="93" spans="1:11" x14ac:dyDescent="0.3">
      <c r="A93" s="10">
        <v>44343</v>
      </c>
      <c r="B93">
        <v>585</v>
      </c>
      <c r="C93">
        <f t="shared" si="2"/>
        <v>-5.1413995004186523E-3</v>
      </c>
      <c r="D93">
        <v>16601.609375</v>
      </c>
      <c r="E93">
        <f t="shared" si="3"/>
        <v>1.6088195315663027E-2</v>
      </c>
      <c r="F93">
        <v>50.7</v>
      </c>
      <c r="G93">
        <v>-7.9208334914441098E-3</v>
      </c>
      <c r="H93">
        <v>481</v>
      </c>
      <c r="I93">
        <v>-5.2110592127521992E-3</v>
      </c>
      <c r="J93">
        <v>25.55</v>
      </c>
      <c r="K93">
        <v>-9.832920916238946E-3</v>
      </c>
    </row>
    <row r="94" spans="1:11" x14ac:dyDescent="0.3">
      <c r="A94" s="10">
        <v>44344</v>
      </c>
      <c r="B94">
        <v>582</v>
      </c>
      <c r="C94">
        <f t="shared" si="2"/>
        <v>1.3652089168327263E-2</v>
      </c>
      <c r="D94">
        <v>16870.859375</v>
      </c>
      <c r="E94">
        <f t="shared" si="3"/>
        <v>1.1642703793326315E-2</v>
      </c>
      <c r="F94">
        <v>50.3</v>
      </c>
      <c r="G94">
        <v>5.9464991877265236E-3</v>
      </c>
      <c r="H94">
        <v>478.5</v>
      </c>
      <c r="I94">
        <v>2.3749180211663282E-2</v>
      </c>
      <c r="J94">
        <v>25.3</v>
      </c>
      <c r="K94">
        <v>3.9447782910163251E-3</v>
      </c>
    </row>
    <row r="95" spans="1:11" x14ac:dyDescent="0.3">
      <c r="A95" s="10">
        <v>44347</v>
      </c>
      <c r="B95">
        <v>590</v>
      </c>
      <c r="C95">
        <f t="shared" si="2"/>
        <v>1.1794576492836877E-2</v>
      </c>
      <c r="D95">
        <v>17068.429688</v>
      </c>
      <c r="E95">
        <f t="shared" si="3"/>
        <v>5.489289059315572E-3</v>
      </c>
      <c r="F95">
        <v>50.6</v>
      </c>
      <c r="G95">
        <v>1.9570096194097296E-2</v>
      </c>
      <c r="H95">
        <v>490</v>
      </c>
      <c r="I95">
        <v>3.0153038170687457E-2</v>
      </c>
      <c r="J95">
        <v>25.4</v>
      </c>
      <c r="K95">
        <v>5.8881426252225316E-3</v>
      </c>
    </row>
    <row r="96" spans="1:11" x14ac:dyDescent="0.3">
      <c r="A96" s="10">
        <v>44348</v>
      </c>
      <c r="B96">
        <v>597</v>
      </c>
      <c r="C96">
        <f t="shared" si="2"/>
        <v>1.6736405580296937E-3</v>
      </c>
      <c r="D96">
        <v>17162.380859000001</v>
      </c>
      <c r="E96">
        <f t="shared" si="3"/>
        <v>1.5487350994357067E-4</v>
      </c>
      <c r="F96">
        <v>51.6</v>
      </c>
      <c r="G96">
        <v>-1.9398648178265917E-3</v>
      </c>
      <c r="H96">
        <v>505</v>
      </c>
      <c r="I96">
        <v>-9.950330853168092E-3</v>
      </c>
      <c r="J96">
        <v>25.55</v>
      </c>
      <c r="K96">
        <v>1.3605652055778459E-2</v>
      </c>
    </row>
    <row r="97" spans="1:11" x14ac:dyDescent="0.3">
      <c r="A97" s="10">
        <v>44349</v>
      </c>
      <c r="B97">
        <v>598</v>
      </c>
      <c r="C97">
        <f t="shared" si="2"/>
        <v>-5.0293484050019733E-3</v>
      </c>
      <c r="D97">
        <v>17165.039063</v>
      </c>
      <c r="E97">
        <f t="shared" si="3"/>
        <v>4.7148164036409238E-3</v>
      </c>
      <c r="F97">
        <v>51.5</v>
      </c>
      <c r="G97">
        <v>9.6619109117368901E-3</v>
      </c>
      <c r="H97">
        <v>500</v>
      </c>
      <c r="I97">
        <v>-2.8399474521698002E-2</v>
      </c>
      <c r="J97">
        <v>25.9</v>
      </c>
      <c r="K97">
        <v>3.8535693159899723E-3</v>
      </c>
    </row>
    <row r="98" spans="1:11" x14ac:dyDescent="0.3">
      <c r="A98" s="10">
        <v>44350</v>
      </c>
      <c r="B98">
        <v>595</v>
      </c>
      <c r="C98">
        <f t="shared" si="2"/>
        <v>1.6792615197199939E-3</v>
      </c>
      <c r="D98">
        <v>17246.160156000002</v>
      </c>
      <c r="E98">
        <f t="shared" si="3"/>
        <v>-5.7423681495756742E-3</v>
      </c>
      <c r="F98">
        <v>52</v>
      </c>
      <c r="G98">
        <v>5.7526524894498414E-3</v>
      </c>
      <c r="H98">
        <v>486</v>
      </c>
      <c r="I98">
        <v>1.7338527162273042E-2</v>
      </c>
      <c r="J98">
        <v>26</v>
      </c>
      <c r="K98">
        <v>-1.9249284095843938E-3</v>
      </c>
    </row>
    <row r="99" spans="1:11" x14ac:dyDescent="0.3">
      <c r="A99" s="10">
        <v>44351</v>
      </c>
      <c r="B99">
        <v>596</v>
      </c>
      <c r="C99">
        <f t="shared" si="2"/>
        <v>-1.6792615197200253E-3</v>
      </c>
      <c r="D99">
        <v>17147.410156000002</v>
      </c>
      <c r="E99">
        <f t="shared" si="3"/>
        <v>-3.7100568869957657E-3</v>
      </c>
      <c r="F99">
        <v>52.3</v>
      </c>
      <c r="G99">
        <v>-7.6775808990341941E-3</v>
      </c>
      <c r="H99">
        <v>494.5</v>
      </c>
      <c r="I99">
        <v>-7.10302326824619E-3</v>
      </c>
      <c r="J99">
        <v>25.95</v>
      </c>
      <c r="K99">
        <v>0</v>
      </c>
    </row>
    <row r="100" spans="1:11" x14ac:dyDescent="0.3">
      <c r="A100" s="10">
        <v>44354</v>
      </c>
      <c r="B100">
        <v>595</v>
      </c>
      <c r="C100">
        <f t="shared" si="2"/>
        <v>-5.0547706616240603E-3</v>
      </c>
      <c r="D100">
        <v>17083.910156000002</v>
      </c>
      <c r="E100">
        <f t="shared" si="3"/>
        <v>-4.5077229727527699E-4</v>
      </c>
      <c r="F100">
        <v>51.9</v>
      </c>
      <c r="G100">
        <v>-7.7369825021524515E-3</v>
      </c>
      <c r="H100">
        <v>491</v>
      </c>
      <c r="I100">
        <v>-2.787996787373569E-2</v>
      </c>
      <c r="J100">
        <v>25.95</v>
      </c>
      <c r="K100">
        <v>-1.928640906405597E-3</v>
      </c>
    </row>
    <row r="101" spans="1:11" x14ac:dyDescent="0.3">
      <c r="A101" s="10">
        <v>44355</v>
      </c>
      <c r="B101">
        <v>592</v>
      </c>
      <c r="C101">
        <f t="shared" si="2"/>
        <v>-5.0804512324189519E-3</v>
      </c>
      <c r="D101">
        <v>17076.210938</v>
      </c>
      <c r="E101">
        <f t="shared" si="3"/>
        <v>-6.4619718649311366E-3</v>
      </c>
      <c r="F101">
        <v>51.5</v>
      </c>
      <c r="G101">
        <v>-1.9436352085710144E-3</v>
      </c>
      <c r="H101">
        <v>477.5</v>
      </c>
      <c r="I101">
        <v>4.1031396677862562E-2</v>
      </c>
      <c r="J101">
        <v>25.9</v>
      </c>
      <c r="K101">
        <v>1.9286409064056863E-3</v>
      </c>
    </row>
    <row r="102" spans="1:11" x14ac:dyDescent="0.3">
      <c r="A102" s="10">
        <v>44356</v>
      </c>
      <c r="B102">
        <v>589</v>
      </c>
      <c r="C102">
        <f t="shared" si="2"/>
        <v>-5.1063940745741387E-3</v>
      </c>
      <c r="D102">
        <v>16966.220702999999</v>
      </c>
      <c r="E102">
        <f t="shared" si="3"/>
        <v>1.1311329603062407E-2</v>
      </c>
      <c r="F102">
        <v>51.4</v>
      </c>
      <c r="G102">
        <v>-1.9474202843955666E-3</v>
      </c>
      <c r="H102">
        <v>497.5</v>
      </c>
      <c r="I102">
        <v>-3.0196298737199456E-3</v>
      </c>
      <c r="J102">
        <v>25.95</v>
      </c>
      <c r="K102">
        <v>-9.6806177107235068E-3</v>
      </c>
    </row>
    <row r="103" spans="1:11" x14ac:dyDescent="0.3">
      <c r="A103" s="10">
        <v>44357</v>
      </c>
      <c r="B103">
        <v>586</v>
      </c>
      <c r="C103">
        <f t="shared" si="2"/>
        <v>2.1941808538436729E-2</v>
      </c>
      <c r="D103">
        <v>17159.220702999999</v>
      </c>
      <c r="E103">
        <f t="shared" si="3"/>
        <v>3.1594148617467162E-3</v>
      </c>
      <c r="F103">
        <v>51.3</v>
      </c>
      <c r="G103">
        <v>3.8910554929667217E-3</v>
      </c>
      <c r="H103">
        <v>496</v>
      </c>
      <c r="I103">
        <v>8.0321716972642527E-3</v>
      </c>
      <c r="J103">
        <v>25.7</v>
      </c>
      <c r="K103">
        <v>5.8196090532640025E-3</v>
      </c>
    </row>
    <row r="104" spans="1:11" x14ac:dyDescent="0.3">
      <c r="A104" s="10">
        <v>44358</v>
      </c>
      <c r="B104">
        <v>599</v>
      </c>
      <c r="C104">
        <f t="shared" si="2"/>
        <v>4.9958471933716697E-3</v>
      </c>
      <c r="D104">
        <v>17213.519531000002</v>
      </c>
      <c r="E104">
        <f t="shared" si="3"/>
        <v>9.1236952194300742E-3</v>
      </c>
      <c r="F104">
        <v>51.5</v>
      </c>
      <c r="G104">
        <v>-1.9436352085710144E-3</v>
      </c>
      <c r="H104">
        <v>500</v>
      </c>
      <c r="I104">
        <v>-1.2072581234269249E-2</v>
      </c>
      <c r="J104">
        <v>25.85</v>
      </c>
      <c r="K104">
        <v>-1.9361090268664404E-3</v>
      </c>
    </row>
    <row r="105" spans="1:11" x14ac:dyDescent="0.3">
      <c r="A105" s="10">
        <v>44362</v>
      </c>
      <c r="B105">
        <v>602</v>
      </c>
      <c r="C105">
        <f t="shared" si="2"/>
        <v>1.1560822401076006E-2</v>
      </c>
      <c r="D105">
        <v>17371.289063</v>
      </c>
      <c r="E105">
        <f t="shared" si="3"/>
        <v>-3.6580920576030451E-3</v>
      </c>
      <c r="F105">
        <v>51.4</v>
      </c>
      <c r="G105">
        <v>-1.9474202843955666E-3</v>
      </c>
      <c r="H105">
        <v>494</v>
      </c>
      <c r="I105">
        <v>5.7045946877000341E-2</v>
      </c>
      <c r="J105">
        <v>25.8</v>
      </c>
      <c r="K105">
        <v>-1.9398648178265917E-3</v>
      </c>
    </row>
    <row r="106" spans="1:11" x14ac:dyDescent="0.3">
      <c r="A106" s="10">
        <v>44363</v>
      </c>
      <c r="B106">
        <v>609</v>
      </c>
      <c r="C106">
        <f t="shared" si="2"/>
        <v>-6.5898096790555525E-3</v>
      </c>
      <c r="D106">
        <v>17307.859375</v>
      </c>
      <c r="E106">
        <f t="shared" si="3"/>
        <v>4.7696719687993685E-3</v>
      </c>
      <c r="F106">
        <v>51.3</v>
      </c>
      <c r="G106">
        <v>1.1628037995119214E-2</v>
      </c>
      <c r="H106">
        <v>523</v>
      </c>
      <c r="I106">
        <v>1.5180557177016017E-2</v>
      </c>
      <c r="J106">
        <v>25.75</v>
      </c>
      <c r="K106">
        <v>-5.8422756242282907E-3</v>
      </c>
    </row>
    <row r="107" spans="1:11" x14ac:dyDescent="0.3">
      <c r="A107" s="10">
        <v>44364</v>
      </c>
      <c r="B107">
        <v>605</v>
      </c>
      <c r="C107">
        <f t="shared" si="2"/>
        <v>1.6515280384729392E-3</v>
      </c>
      <c r="D107">
        <v>17390.609375</v>
      </c>
      <c r="E107">
        <f t="shared" si="3"/>
        <v>-4.1528195775370012E-3</v>
      </c>
      <c r="F107">
        <v>51.9</v>
      </c>
      <c r="G107">
        <v>-7.7369825021524515E-3</v>
      </c>
      <c r="H107">
        <v>531</v>
      </c>
      <c r="I107">
        <v>2.6023773421305293E-2</v>
      </c>
      <c r="J107">
        <v>25.6</v>
      </c>
      <c r="K107">
        <v>1.9512201312615277E-3</v>
      </c>
    </row>
    <row r="108" spans="1:11" x14ac:dyDescent="0.3">
      <c r="A108" s="10">
        <v>44365</v>
      </c>
      <c r="B108">
        <v>606</v>
      </c>
      <c r="C108">
        <f t="shared" si="2"/>
        <v>-4.9627893421290139E-3</v>
      </c>
      <c r="D108">
        <v>17318.539063</v>
      </c>
      <c r="E108">
        <f t="shared" si="3"/>
        <v>-1.4866317961313243E-2</v>
      </c>
      <c r="F108">
        <v>51.5</v>
      </c>
      <c r="G108">
        <v>-9.7561749453646852E-3</v>
      </c>
      <c r="H108">
        <v>545</v>
      </c>
      <c r="I108">
        <v>-9.2166551049239522E-3</v>
      </c>
      <c r="J108">
        <v>25.65</v>
      </c>
      <c r="K108">
        <v>-5.8651194523980221E-3</v>
      </c>
    </row>
    <row r="109" spans="1:11" x14ac:dyDescent="0.3">
      <c r="A109" s="10">
        <v>44368</v>
      </c>
      <c r="B109">
        <v>603</v>
      </c>
      <c r="C109">
        <f t="shared" si="2"/>
        <v>-3.3730010376693022E-2</v>
      </c>
      <c r="D109">
        <v>17062.980468999998</v>
      </c>
      <c r="E109">
        <f t="shared" si="3"/>
        <v>7.3642960653765705E-4</v>
      </c>
      <c r="F109">
        <v>51</v>
      </c>
      <c r="G109">
        <v>-5.8997221271882708E-3</v>
      </c>
      <c r="H109">
        <v>540</v>
      </c>
      <c r="I109">
        <v>-2.4368591016957691E-2</v>
      </c>
      <c r="J109">
        <v>25.5</v>
      </c>
      <c r="K109">
        <v>-1.9627091678487058E-3</v>
      </c>
    </row>
    <row r="110" spans="1:11" x14ac:dyDescent="0.3">
      <c r="A110" s="10">
        <v>44369</v>
      </c>
      <c r="B110">
        <v>583</v>
      </c>
      <c r="C110">
        <f t="shared" si="2"/>
        <v>-8.6133176781149467E-3</v>
      </c>
      <c r="D110">
        <v>17075.550781000002</v>
      </c>
      <c r="E110">
        <f t="shared" si="3"/>
        <v>1.5178611227353695E-2</v>
      </c>
      <c r="F110">
        <v>50.7</v>
      </c>
      <c r="G110">
        <v>3.9370129593395992E-3</v>
      </c>
      <c r="H110">
        <v>527</v>
      </c>
      <c r="I110">
        <v>-3.8022859497385706E-3</v>
      </c>
      <c r="J110">
        <v>25.45</v>
      </c>
      <c r="K110">
        <v>-1.9665689720408269E-3</v>
      </c>
    </row>
    <row r="111" spans="1:11" x14ac:dyDescent="0.3">
      <c r="A111" s="10">
        <v>44370</v>
      </c>
      <c r="B111">
        <v>578</v>
      </c>
      <c r="C111">
        <f t="shared" si="2"/>
        <v>2.8987536873252187E-2</v>
      </c>
      <c r="D111">
        <v>17336.710938</v>
      </c>
      <c r="E111">
        <f t="shared" si="3"/>
        <v>4.1013540222549476E-3</v>
      </c>
      <c r="F111">
        <v>50.9</v>
      </c>
      <c r="G111">
        <v>1.9627091678486889E-3</v>
      </c>
      <c r="H111">
        <v>525</v>
      </c>
      <c r="I111">
        <v>1.6997576368571077E-2</v>
      </c>
      <c r="J111">
        <v>25.4</v>
      </c>
      <c r="K111">
        <v>1.9493794681001132E-2</v>
      </c>
    </row>
    <row r="112" spans="1:11" x14ac:dyDescent="0.3">
      <c r="A112" s="10">
        <v>44371</v>
      </c>
      <c r="B112">
        <v>595</v>
      </c>
      <c r="C112">
        <f t="shared" si="2"/>
        <v>-8.4388686458645949E-3</v>
      </c>
      <c r="D112">
        <v>17407.960938</v>
      </c>
      <c r="E112">
        <f t="shared" si="3"/>
        <v>5.4441100868815751E-3</v>
      </c>
      <c r="F112">
        <v>51</v>
      </c>
      <c r="G112">
        <v>1.9588644853329716E-3</v>
      </c>
      <c r="H112">
        <v>534</v>
      </c>
      <c r="I112">
        <v>-7.5188324140273398E-3</v>
      </c>
      <c r="J112">
        <v>25.9</v>
      </c>
      <c r="K112">
        <v>1.9286409064056863E-3</v>
      </c>
    </row>
    <row r="113" spans="1:11" x14ac:dyDescent="0.3">
      <c r="A113" s="10">
        <v>44372</v>
      </c>
      <c r="B113">
        <v>590</v>
      </c>
      <c r="C113">
        <f t="shared" si="2"/>
        <v>1.6934805063331477E-3</v>
      </c>
      <c r="D113">
        <v>17502.990234000001</v>
      </c>
      <c r="E113">
        <f t="shared" si="3"/>
        <v>5.0140053144055617E-3</v>
      </c>
      <c r="F113">
        <v>51.1</v>
      </c>
      <c r="G113">
        <v>-1.958864485333034E-3</v>
      </c>
      <c r="H113">
        <v>530</v>
      </c>
      <c r="I113">
        <v>9.3897403498391374E-3</v>
      </c>
      <c r="J113">
        <v>25.95</v>
      </c>
      <c r="K113">
        <v>7.677580899034332E-3</v>
      </c>
    </row>
    <row r="114" spans="1:11" x14ac:dyDescent="0.3">
      <c r="A114" s="10">
        <v>44375</v>
      </c>
      <c r="B114">
        <v>591</v>
      </c>
      <c r="C114">
        <f t="shared" si="2"/>
        <v>-1.6934805063330315E-3</v>
      </c>
      <c r="D114">
        <v>17590.970702999999</v>
      </c>
      <c r="E114">
        <f t="shared" si="3"/>
        <v>4.1028260232748236E-4</v>
      </c>
      <c r="F114">
        <v>51</v>
      </c>
      <c r="G114">
        <v>1.9588644853329716E-3</v>
      </c>
      <c r="H114">
        <v>535</v>
      </c>
      <c r="I114">
        <v>1.8519047767237531E-2</v>
      </c>
      <c r="J114">
        <v>26.15</v>
      </c>
      <c r="K114">
        <v>3.8167985267008112E-3</v>
      </c>
    </row>
    <row r="115" spans="1:11" x14ac:dyDescent="0.3">
      <c r="A115" s="10">
        <v>44376</v>
      </c>
      <c r="B115">
        <v>590</v>
      </c>
      <c r="C115">
        <f t="shared" si="2"/>
        <v>8.4388686458646035E-3</v>
      </c>
      <c r="D115">
        <v>17598.189452999999</v>
      </c>
      <c r="E115">
        <f t="shared" si="3"/>
        <v>8.8971023193493703E-3</v>
      </c>
      <c r="F115">
        <v>51.1</v>
      </c>
      <c r="G115">
        <v>1.9550348358032951E-3</v>
      </c>
      <c r="H115">
        <v>545</v>
      </c>
      <c r="I115">
        <v>1.8182319083190328E-2</v>
      </c>
      <c r="J115">
        <v>26.25</v>
      </c>
      <c r="K115">
        <v>-3.8167985267008537E-3</v>
      </c>
    </row>
    <row r="116" spans="1:11" x14ac:dyDescent="0.3">
      <c r="A116" s="10">
        <v>44377</v>
      </c>
      <c r="B116">
        <v>595</v>
      </c>
      <c r="C116">
        <f t="shared" si="2"/>
        <v>0</v>
      </c>
      <c r="D116">
        <v>17755.460938</v>
      </c>
      <c r="E116">
        <f t="shared" si="3"/>
        <v>-2.3412577325192404E-3</v>
      </c>
      <c r="F116">
        <v>51.2</v>
      </c>
      <c r="G116">
        <v>-3.9138993211363287E-3</v>
      </c>
      <c r="H116">
        <v>555</v>
      </c>
      <c r="I116">
        <v>0</v>
      </c>
      <c r="J116">
        <v>26.15</v>
      </c>
      <c r="K116">
        <v>5.71974867278713E-3</v>
      </c>
    </row>
    <row r="117" spans="1:11" x14ac:dyDescent="0.3">
      <c r="A117" s="10">
        <v>44378</v>
      </c>
      <c r="B117">
        <v>595</v>
      </c>
      <c r="C117">
        <f t="shared" si="2"/>
        <v>-3.3670065479042954E-3</v>
      </c>
      <c r="D117">
        <v>17713.939452999999</v>
      </c>
      <c r="E117">
        <f t="shared" si="3"/>
        <v>-2.1392572292679206E-4</v>
      </c>
      <c r="F117">
        <v>51</v>
      </c>
      <c r="G117">
        <v>-7.874056430905883E-3</v>
      </c>
      <c r="H117">
        <v>555</v>
      </c>
      <c r="I117">
        <v>3.5971261808494747E-3</v>
      </c>
      <c r="J117">
        <v>26.3</v>
      </c>
      <c r="K117">
        <v>-1.1472401162236807E-2</v>
      </c>
    </row>
    <row r="118" spans="1:11" x14ac:dyDescent="0.3">
      <c r="A118" s="10">
        <v>44379</v>
      </c>
      <c r="B118">
        <v>593</v>
      </c>
      <c r="C118">
        <f t="shared" si="2"/>
        <v>-8.4674510990984941E-3</v>
      </c>
      <c r="D118">
        <v>17710.150390999999</v>
      </c>
      <c r="E118">
        <f t="shared" si="3"/>
        <v>1.1742079180118162E-2</v>
      </c>
      <c r="F118">
        <v>50.6</v>
      </c>
      <c r="G118">
        <v>-1.9782400121057075E-3</v>
      </c>
      <c r="H118">
        <v>557</v>
      </c>
      <c r="I118">
        <v>-1.7969456767016304E-3</v>
      </c>
      <c r="J118">
        <v>26</v>
      </c>
      <c r="K118">
        <v>0</v>
      </c>
    </row>
    <row r="119" spans="1:11" x14ac:dyDescent="0.3">
      <c r="A119" s="10">
        <v>44382</v>
      </c>
      <c r="B119">
        <v>588</v>
      </c>
      <c r="C119">
        <f t="shared" si="2"/>
        <v>5.0890695074712281E-3</v>
      </c>
      <c r="D119">
        <v>17919.330077999999</v>
      </c>
      <c r="E119">
        <f t="shared" si="3"/>
        <v>-3.4939133272527843E-4</v>
      </c>
      <c r="F119">
        <v>50.5</v>
      </c>
      <c r="G119">
        <v>1.9782400121057205E-3</v>
      </c>
      <c r="H119">
        <v>556</v>
      </c>
      <c r="I119">
        <v>2.6620915405427895E-2</v>
      </c>
      <c r="J119">
        <v>26</v>
      </c>
      <c r="K119">
        <v>1.9212301778938723E-3</v>
      </c>
    </row>
    <row r="120" spans="1:11" x14ac:dyDescent="0.3">
      <c r="A120" s="10">
        <v>44383</v>
      </c>
      <c r="B120">
        <v>591</v>
      </c>
      <c r="C120">
        <f t="shared" si="2"/>
        <v>1.6906174779074521E-3</v>
      </c>
      <c r="D120">
        <v>17913.070313</v>
      </c>
      <c r="E120">
        <f t="shared" si="3"/>
        <v>-3.4884991774237145E-3</v>
      </c>
      <c r="F120">
        <v>50.6</v>
      </c>
      <c r="G120">
        <v>1.1787955752042173E-2</v>
      </c>
      <c r="H120">
        <v>571</v>
      </c>
      <c r="I120">
        <v>4.4527903736591774E-2</v>
      </c>
      <c r="J120">
        <v>26.05</v>
      </c>
      <c r="K120">
        <v>3.8314223115558676E-3</v>
      </c>
    </row>
    <row r="121" spans="1:11" x14ac:dyDescent="0.3">
      <c r="A121" s="10">
        <v>44384</v>
      </c>
      <c r="B121">
        <v>592</v>
      </c>
      <c r="C121">
        <f t="shared" si="2"/>
        <v>3.372684478639156E-3</v>
      </c>
      <c r="D121">
        <v>17850.689452999999</v>
      </c>
      <c r="E121">
        <f t="shared" si="3"/>
        <v>8.6236173907700052E-4</v>
      </c>
      <c r="F121">
        <v>51.2</v>
      </c>
      <c r="G121">
        <v>1.9512201312615277E-3</v>
      </c>
      <c r="H121">
        <v>597</v>
      </c>
      <c r="I121">
        <v>1.0000083334583399E-2</v>
      </c>
      <c r="J121">
        <v>26.15</v>
      </c>
      <c r="K121">
        <v>0</v>
      </c>
    </row>
    <row r="122" spans="1:11" x14ac:dyDescent="0.3">
      <c r="A122" s="10">
        <v>44385</v>
      </c>
      <c r="B122">
        <v>594</v>
      </c>
      <c r="C122">
        <f t="shared" si="2"/>
        <v>-1.0152371464017962E-2</v>
      </c>
      <c r="D122">
        <v>17866.089843999998</v>
      </c>
      <c r="E122">
        <f t="shared" si="3"/>
        <v>-1.1518470607901144E-2</v>
      </c>
      <c r="F122">
        <v>51.3</v>
      </c>
      <c r="G122">
        <v>2.8820438535491884E-2</v>
      </c>
      <c r="H122">
        <v>603</v>
      </c>
      <c r="I122">
        <v>-2.1794659827420321E-2</v>
      </c>
      <c r="J122">
        <v>26.15</v>
      </c>
      <c r="K122">
        <v>1.9102202561192452E-3</v>
      </c>
    </row>
    <row r="123" spans="1:11" x14ac:dyDescent="0.3">
      <c r="A123" s="10">
        <v>44386</v>
      </c>
      <c r="B123">
        <v>588</v>
      </c>
      <c r="C123">
        <f t="shared" si="2"/>
        <v>-6.8259650703998706E-3</v>
      </c>
      <c r="D123">
        <v>17661.480468999998</v>
      </c>
      <c r="E123">
        <f t="shared" si="3"/>
        <v>8.6171705435720402E-3</v>
      </c>
      <c r="F123">
        <v>52.8</v>
      </c>
      <c r="G123">
        <v>-1.5267472130788421E-2</v>
      </c>
      <c r="H123">
        <v>590</v>
      </c>
      <c r="I123">
        <v>-1.0221554071538028E-2</v>
      </c>
      <c r="J123">
        <v>26.2</v>
      </c>
      <c r="K123">
        <v>0</v>
      </c>
    </row>
    <row r="124" spans="1:11" x14ac:dyDescent="0.3">
      <c r="A124" s="10">
        <v>44389</v>
      </c>
      <c r="B124">
        <v>584</v>
      </c>
      <c r="C124">
        <f t="shared" si="2"/>
        <v>1.52934161694984E-2</v>
      </c>
      <c r="D124">
        <v>17814.330077999999</v>
      </c>
      <c r="E124">
        <f t="shared" si="3"/>
        <v>1.8613427484123241E-3</v>
      </c>
      <c r="F124">
        <v>52</v>
      </c>
      <c r="G124">
        <v>3.8387763071656669E-3</v>
      </c>
      <c r="H124">
        <v>584</v>
      </c>
      <c r="I124">
        <v>3.4188067487854611E-3</v>
      </c>
      <c r="J124">
        <v>26.2</v>
      </c>
      <c r="K124">
        <v>1.906578270581669E-3</v>
      </c>
    </row>
    <row r="125" spans="1:11" x14ac:dyDescent="0.3">
      <c r="A125" s="10">
        <v>44390</v>
      </c>
      <c r="B125">
        <v>593</v>
      </c>
      <c r="C125">
        <f t="shared" si="2"/>
        <v>2.3334392061772839E-2</v>
      </c>
      <c r="D125">
        <v>17847.519531000002</v>
      </c>
      <c r="E125">
        <f t="shared" si="3"/>
        <v>-9.9152082434678619E-5</v>
      </c>
      <c r="F125">
        <v>52.2</v>
      </c>
      <c r="G125">
        <v>-5.7637047167501294E-3</v>
      </c>
      <c r="H125">
        <v>586</v>
      </c>
      <c r="I125">
        <v>-8.5690327251014033E-3</v>
      </c>
      <c r="J125">
        <v>26.25</v>
      </c>
      <c r="K125">
        <v>0</v>
      </c>
    </row>
    <row r="126" spans="1:11" x14ac:dyDescent="0.3">
      <c r="A126" s="10">
        <v>44391</v>
      </c>
      <c r="B126">
        <v>607</v>
      </c>
      <c r="C126">
        <f t="shared" si="2"/>
        <v>9.8361448767131897E-3</v>
      </c>
      <c r="D126">
        <v>17845.75</v>
      </c>
      <c r="E126">
        <f t="shared" si="3"/>
        <v>1.0503985707430958E-2</v>
      </c>
      <c r="F126">
        <v>51.9</v>
      </c>
      <c r="G126">
        <v>-7.7369825021524515E-3</v>
      </c>
      <c r="H126">
        <v>581</v>
      </c>
      <c r="I126">
        <v>3.4364294985810974E-3</v>
      </c>
      <c r="J126">
        <v>26.25</v>
      </c>
      <c r="K126">
        <v>1.9029501460860636E-3</v>
      </c>
    </row>
    <row r="127" spans="1:11" x14ac:dyDescent="0.3">
      <c r="A127" s="10">
        <v>44392</v>
      </c>
      <c r="B127">
        <v>613</v>
      </c>
      <c r="C127">
        <f t="shared" si="2"/>
        <v>1.62999221093097E-3</v>
      </c>
      <c r="D127">
        <v>18034.189452999999</v>
      </c>
      <c r="E127">
        <f t="shared" si="3"/>
        <v>-7.7340558426199166E-3</v>
      </c>
      <c r="F127">
        <v>51.5</v>
      </c>
      <c r="G127">
        <v>1.9398648178266761E-3</v>
      </c>
      <c r="H127">
        <v>583</v>
      </c>
      <c r="I127">
        <v>5.1326032265202161E-3</v>
      </c>
      <c r="J127">
        <v>26.3</v>
      </c>
      <c r="K127">
        <v>1.8993358036525374E-3</v>
      </c>
    </row>
    <row r="128" spans="1:11" x14ac:dyDescent="0.3">
      <c r="A128" s="10">
        <v>44393</v>
      </c>
      <c r="B128">
        <v>614</v>
      </c>
      <c r="C128">
        <f t="shared" si="2"/>
        <v>-4.1568744495555775E-2</v>
      </c>
      <c r="D128">
        <v>17895.25</v>
      </c>
      <c r="E128">
        <f t="shared" si="3"/>
        <v>-5.9409722301643998E-3</v>
      </c>
      <c r="F128">
        <v>51.6</v>
      </c>
      <c r="G128">
        <v>-1.9398648178265917E-3</v>
      </c>
      <c r="H128">
        <v>586</v>
      </c>
      <c r="I128">
        <v>-1.3745920904635126E-2</v>
      </c>
      <c r="J128">
        <v>26.35</v>
      </c>
      <c r="K128">
        <v>5.6764580048051221E-3</v>
      </c>
    </row>
    <row r="129" spans="1:11" x14ac:dyDescent="0.3">
      <c r="A129" s="10">
        <v>44396</v>
      </c>
      <c r="B129">
        <v>589</v>
      </c>
      <c r="C129">
        <f t="shared" si="2"/>
        <v>-1.1955735920148884E-2</v>
      </c>
      <c r="D129">
        <v>17789.25</v>
      </c>
      <c r="E129">
        <f t="shared" si="3"/>
        <v>-1.475250935629841E-2</v>
      </c>
      <c r="F129">
        <v>51.5</v>
      </c>
      <c r="G129">
        <v>9.6619109117368901E-3</v>
      </c>
      <c r="H129">
        <v>578</v>
      </c>
      <c r="I129">
        <v>8.6133176781149293E-3</v>
      </c>
      <c r="J129">
        <v>26.5</v>
      </c>
      <c r="K129">
        <v>-3.7807228399060443E-3</v>
      </c>
    </row>
    <row r="130" spans="1:11" x14ac:dyDescent="0.3">
      <c r="A130" s="10">
        <v>44397</v>
      </c>
      <c r="B130">
        <v>582</v>
      </c>
      <c r="C130">
        <f t="shared" si="2"/>
        <v>-1.7196908795265881E-3</v>
      </c>
      <c r="D130">
        <v>17528.740234000001</v>
      </c>
      <c r="E130">
        <f t="shared" si="3"/>
        <v>-3.9986398359818922E-3</v>
      </c>
      <c r="F130">
        <v>52</v>
      </c>
      <c r="G130">
        <v>-5.7859370670438875E-3</v>
      </c>
      <c r="H130">
        <v>583</v>
      </c>
      <c r="I130">
        <v>-2.6065767629341034E-2</v>
      </c>
      <c r="J130">
        <v>26.4</v>
      </c>
      <c r="K130">
        <v>0</v>
      </c>
    </row>
    <row r="131" spans="1:11" x14ac:dyDescent="0.3">
      <c r="A131" s="10">
        <v>44398</v>
      </c>
      <c r="B131">
        <v>581</v>
      </c>
      <c r="C131">
        <f t="shared" ref="C131:C194" si="4">LN(B132/B131)</f>
        <v>6.8610903799451606E-3</v>
      </c>
      <c r="D131">
        <v>17458.789063</v>
      </c>
      <c r="E131">
        <f t="shared" ref="E131:E194" si="5">LN(D132/D131)</f>
        <v>6.4823171723191412E-3</v>
      </c>
      <c r="F131">
        <v>51.7</v>
      </c>
      <c r="G131">
        <v>1.9323677510538603E-3</v>
      </c>
      <c r="H131">
        <v>568</v>
      </c>
      <c r="I131">
        <v>3.4605529177475523E-2</v>
      </c>
      <c r="J131">
        <v>26.4</v>
      </c>
      <c r="K131">
        <v>-1.8957351648990896E-3</v>
      </c>
    </row>
    <row r="132" spans="1:11" x14ac:dyDescent="0.3">
      <c r="A132" s="10">
        <v>44399</v>
      </c>
      <c r="B132">
        <v>585</v>
      </c>
      <c r="C132">
        <f t="shared" si="4"/>
        <v>1.0204170174241668E-2</v>
      </c>
      <c r="D132">
        <v>17572.330077999999</v>
      </c>
      <c r="E132">
        <f t="shared" si="5"/>
        <v>3.3566072232168601E-5</v>
      </c>
      <c r="F132">
        <v>51.8</v>
      </c>
      <c r="G132">
        <v>5.7747994938839578E-3</v>
      </c>
      <c r="H132">
        <v>588</v>
      </c>
      <c r="I132">
        <v>5.0890695074712281E-3</v>
      </c>
      <c r="J132">
        <v>26.35</v>
      </c>
      <c r="K132">
        <v>3.7878833169369352E-3</v>
      </c>
    </row>
    <row r="133" spans="1:11" x14ac:dyDescent="0.3">
      <c r="A133" s="10">
        <v>44400</v>
      </c>
      <c r="B133">
        <v>591</v>
      </c>
      <c r="C133">
        <f t="shared" si="4"/>
        <v>-1.0204170174241736E-2</v>
      </c>
      <c r="D133">
        <v>17572.919922000001</v>
      </c>
      <c r="E133">
        <f t="shared" si="5"/>
        <v>-9.6842619005711797E-3</v>
      </c>
      <c r="F133">
        <v>52.1</v>
      </c>
      <c r="G133">
        <v>1.7126964792800636E-2</v>
      </c>
      <c r="H133">
        <v>591</v>
      </c>
      <c r="I133">
        <v>-3.3898337545115397E-3</v>
      </c>
      <c r="J133">
        <v>26.45</v>
      </c>
      <c r="K133">
        <v>5.6550574833450565E-3</v>
      </c>
    </row>
    <row r="134" spans="1:11" x14ac:dyDescent="0.3">
      <c r="A134" s="10">
        <v>44403</v>
      </c>
      <c r="B134">
        <v>585</v>
      </c>
      <c r="C134">
        <f t="shared" si="4"/>
        <v>-8.5837436913914419E-3</v>
      </c>
      <c r="D134">
        <v>17403.560547000001</v>
      </c>
      <c r="E134">
        <f t="shared" si="5"/>
        <v>-7.7114995386236658E-3</v>
      </c>
      <c r="F134">
        <v>53</v>
      </c>
      <c r="G134">
        <v>3.7664827954768648E-3</v>
      </c>
      <c r="H134">
        <v>589</v>
      </c>
      <c r="I134">
        <v>1.8503471564559726E-2</v>
      </c>
      <c r="J134">
        <v>26.6</v>
      </c>
      <c r="K134">
        <v>-3.7664827954768934E-3</v>
      </c>
    </row>
    <row r="135" spans="1:11" x14ac:dyDescent="0.3">
      <c r="A135" s="10">
        <v>44404</v>
      </c>
      <c r="B135">
        <v>580</v>
      </c>
      <c r="C135">
        <f t="shared" si="4"/>
        <v>0</v>
      </c>
      <c r="D135">
        <v>17269.869140999999</v>
      </c>
      <c r="E135">
        <f t="shared" si="5"/>
        <v>-7.8272793973696402E-3</v>
      </c>
      <c r="F135">
        <v>53.2</v>
      </c>
      <c r="G135">
        <v>-3.7664827954768934E-3</v>
      </c>
      <c r="H135">
        <v>600</v>
      </c>
      <c r="I135">
        <v>-3.2178898364235091E-2</v>
      </c>
      <c r="J135">
        <v>26.5</v>
      </c>
      <c r="K135">
        <v>0</v>
      </c>
    </row>
    <row r="136" spans="1:11" x14ac:dyDescent="0.3">
      <c r="A136" s="10">
        <v>44405</v>
      </c>
      <c r="B136">
        <v>580</v>
      </c>
      <c r="C136">
        <f t="shared" si="4"/>
        <v>-1.7256259674697252E-3</v>
      </c>
      <c r="D136">
        <v>17135.220702999999</v>
      </c>
      <c r="E136">
        <f t="shared" si="5"/>
        <v>1.5495683377534189E-2</v>
      </c>
      <c r="F136">
        <v>53</v>
      </c>
      <c r="G136">
        <v>-1.1385322225125352E-2</v>
      </c>
      <c r="H136">
        <v>581</v>
      </c>
      <c r="I136">
        <v>-2.792502570547031E-2</v>
      </c>
      <c r="J136">
        <v>26.5</v>
      </c>
      <c r="K136">
        <v>0</v>
      </c>
    </row>
    <row r="137" spans="1:11" x14ac:dyDescent="0.3">
      <c r="A137" s="10">
        <v>44406</v>
      </c>
      <c r="B137">
        <v>579</v>
      </c>
      <c r="C137">
        <f t="shared" si="4"/>
        <v>6.8847087774972331E-3</v>
      </c>
      <c r="D137">
        <v>17402.810547000001</v>
      </c>
      <c r="E137">
        <f t="shared" si="5"/>
        <v>-8.9697225444780402E-3</v>
      </c>
      <c r="F137">
        <v>52.4</v>
      </c>
      <c r="G137">
        <v>9.4967475372572073E-3</v>
      </c>
      <c r="H137">
        <v>565</v>
      </c>
      <c r="I137">
        <v>1.0563478509569246E-2</v>
      </c>
      <c r="J137">
        <v>26.5</v>
      </c>
      <c r="K137">
        <v>3.7664827954768648E-3</v>
      </c>
    </row>
    <row r="138" spans="1:11" x14ac:dyDescent="0.3">
      <c r="A138" s="10">
        <v>44407</v>
      </c>
      <c r="B138">
        <v>583</v>
      </c>
      <c r="C138">
        <f t="shared" si="4"/>
        <v>-5.1590828100273357E-3</v>
      </c>
      <c r="D138">
        <v>17247.410156000002</v>
      </c>
      <c r="E138">
        <f t="shared" si="5"/>
        <v>1.4726255452664472E-2</v>
      </c>
      <c r="F138">
        <v>52.9</v>
      </c>
      <c r="G138">
        <v>-5.6872191205894641E-3</v>
      </c>
      <c r="H138">
        <v>571</v>
      </c>
      <c r="I138">
        <v>-1.9452425926815294E-2</v>
      </c>
      <c r="J138">
        <v>26.6</v>
      </c>
      <c r="K138">
        <v>-3.7664827954768934E-3</v>
      </c>
    </row>
    <row r="139" spans="1:11" x14ac:dyDescent="0.3">
      <c r="A139" s="10">
        <v>44410</v>
      </c>
      <c r="B139">
        <v>580</v>
      </c>
      <c r="C139">
        <f t="shared" si="4"/>
        <v>1.709443335930004E-2</v>
      </c>
      <c r="D139">
        <v>17503.279297000001</v>
      </c>
      <c r="E139">
        <f t="shared" si="5"/>
        <v>2.8799068740014639E-3</v>
      </c>
      <c r="F139">
        <v>52.6</v>
      </c>
      <c r="G139">
        <v>3.7950709685515343E-3</v>
      </c>
      <c r="H139">
        <v>560</v>
      </c>
      <c r="I139">
        <v>-5.3715438019108766E-3</v>
      </c>
      <c r="J139">
        <v>26.5</v>
      </c>
      <c r="K139">
        <v>1.4981553615616894E-2</v>
      </c>
    </row>
    <row r="140" spans="1:11" x14ac:dyDescent="0.3">
      <c r="A140" s="10">
        <v>44411</v>
      </c>
      <c r="B140">
        <v>590</v>
      </c>
      <c r="C140">
        <f t="shared" si="4"/>
        <v>6.7567824628796871E-3</v>
      </c>
      <c r="D140">
        <v>17553.759765999999</v>
      </c>
      <c r="E140">
        <f t="shared" si="5"/>
        <v>3.9872448064539844E-3</v>
      </c>
      <c r="F140">
        <v>52.8</v>
      </c>
      <c r="G140">
        <v>2.061928720273561E-2</v>
      </c>
      <c r="H140">
        <v>557</v>
      </c>
      <c r="I140">
        <v>-7.2072384049492715E-3</v>
      </c>
      <c r="J140">
        <v>26.9</v>
      </c>
      <c r="K140">
        <v>1.8570107472126892E-3</v>
      </c>
    </row>
    <row r="141" spans="1:11" x14ac:dyDescent="0.3">
      <c r="A141" s="10">
        <v>44412</v>
      </c>
      <c r="B141">
        <v>594</v>
      </c>
      <c r="C141">
        <f t="shared" si="4"/>
        <v>3.3613477027049274E-3</v>
      </c>
      <c r="D141">
        <v>17623.890625</v>
      </c>
      <c r="E141">
        <f t="shared" si="5"/>
        <v>-1.1792931926539177E-3</v>
      </c>
      <c r="F141">
        <v>53.9</v>
      </c>
      <c r="G141">
        <v>-1.8570107472127711E-3</v>
      </c>
      <c r="H141">
        <v>553</v>
      </c>
      <c r="I141">
        <v>1.8066852249490513E-3</v>
      </c>
      <c r="J141">
        <v>26.95</v>
      </c>
      <c r="K141">
        <v>-1.8570107472127711E-3</v>
      </c>
    </row>
    <row r="142" spans="1:11" x14ac:dyDescent="0.3">
      <c r="A142" s="10">
        <v>44413</v>
      </c>
      <c r="B142">
        <v>596</v>
      </c>
      <c r="C142">
        <f t="shared" si="4"/>
        <v>0</v>
      </c>
      <c r="D142">
        <v>17603.119140999999</v>
      </c>
      <c r="E142">
        <f t="shared" si="5"/>
        <v>-4.3746816035741681E-3</v>
      </c>
      <c r="F142">
        <v>53.8</v>
      </c>
      <c r="G142">
        <v>-2.0658011620421985E-2</v>
      </c>
      <c r="H142">
        <v>554</v>
      </c>
      <c r="I142">
        <v>7.1942756340272309E-3</v>
      </c>
      <c r="J142">
        <v>26.9</v>
      </c>
      <c r="K142">
        <v>0</v>
      </c>
    </row>
    <row r="143" spans="1:11" x14ac:dyDescent="0.3">
      <c r="A143" s="10">
        <v>44414</v>
      </c>
      <c r="B143">
        <v>596</v>
      </c>
      <c r="C143">
        <f t="shared" si="4"/>
        <v>-8.424649659251578E-3</v>
      </c>
      <c r="D143">
        <v>17526.279297000001</v>
      </c>
      <c r="E143">
        <f t="shared" si="5"/>
        <v>-2.3494570364955124E-3</v>
      </c>
      <c r="F143">
        <v>52.7</v>
      </c>
      <c r="G143">
        <v>3.7878833169369352E-3</v>
      </c>
      <c r="H143">
        <v>558</v>
      </c>
      <c r="I143">
        <v>0</v>
      </c>
      <c r="J143">
        <v>26.9</v>
      </c>
      <c r="K143">
        <v>-1.8604656529195673E-3</v>
      </c>
    </row>
    <row r="144" spans="1:11" x14ac:dyDescent="0.3">
      <c r="A144" s="10">
        <v>44417</v>
      </c>
      <c r="B144">
        <v>591</v>
      </c>
      <c r="C144">
        <f t="shared" si="4"/>
        <v>6.7453881395316551E-3</v>
      </c>
      <c r="D144">
        <v>17485.150390999999</v>
      </c>
      <c r="E144">
        <f t="shared" si="5"/>
        <v>-9.2798928280815526E-3</v>
      </c>
      <c r="F144">
        <v>52.9</v>
      </c>
      <c r="G144">
        <v>-9.4967475372571969E-3</v>
      </c>
      <c r="H144">
        <v>558</v>
      </c>
      <c r="I144">
        <v>-2.3573167718066917E-2</v>
      </c>
      <c r="J144">
        <v>26.85</v>
      </c>
      <c r="K144">
        <v>1.8604656529196708E-3</v>
      </c>
    </row>
    <row r="145" spans="1:11" x14ac:dyDescent="0.3">
      <c r="A145" s="10">
        <v>44418</v>
      </c>
      <c r="B145">
        <v>595</v>
      </c>
      <c r="C145">
        <f t="shared" si="4"/>
        <v>-6.745388139531538E-3</v>
      </c>
      <c r="D145">
        <v>17323.640625</v>
      </c>
      <c r="E145">
        <f t="shared" si="5"/>
        <v>-5.5837277811488254E-3</v>
      </c>
      <c r="F145">
        <v>52.4</v>
      </c>
      <c r="G145">
        <v>-9.5878011551535133E-3</v>
      </c>
      <c r="H145">
        <v>545</v>
      </c>
      <c r="I145">
        <v>-2.6023773421305244E-2</v>
      </c>
      <c r="J145">
        <v>26.9</v>
      </c>
      <c r="K145">
        <v>3.7105793965357746E-3</v>
      </c>
    </row>
    <row r="146" spans="1:11" x14ac:dyDescent="0.3">
      <c r="A146" s="10">
        <v>44419</v>
      </c>
      <c r="B146">
        <v>591</v>
      </c>
      <c r="C146">
        <f t="shared" si="4"/>
        <v>-1.6934805063330315E-3</v>
      </c>
      <c r="D146">
        <v>17227.179688</v>
      </c>
      <c r="E146">
        <f t="shared" si="5"/>
        <v>-4.2036810550010953E-4</v>
      </c>
      <c r="F146">
        <v>51.9</v>
      </c>
      <c r="G146">
        <v>-1.553429296218412E-2</v>
      </c>
      <c r="H146">
        <v>531</v>
      </c>
      <c r="I146">
        <v>3.7594029239057455E-3</v>
      </c>
      <c r="J146">
        <v>27</v>
      </c>
      <c r="K146">
        <v>0</v>
      </c>
    </row>
    <row r="147" spans="1:11" x14ac:dyDescent="0.3">
      <c r="A147" s="10">
        <v>44420</v>
      </c>
      <c r="B147">
        <v>590</v>
      </c>
      <c r="C147">
        <f t="shared" si="4"/>
        <v>-6.8027473227525231E-3</v>
      </c>
      <c r="D147">
        <v>17219.939452999999</v>
      </c>
      <c r="E147">
        <f t="shared" si="5"/>
        <v>-1.3907582707991976E-2</v>
      </c>
      <c r="F147">
        <v>51.1</v>
      </c>
      <c r="G147">
        <v>-7.0951735972284491E-2</v>
      </c>
      <c r="H147">
        <v>533</v>
      </c>
      <c r="I147">
        <v>-7.5329923075451478E-3</v>
      </c>
      <c r="J147">
        <v>27</v>
      </c>
      <c r="K147">
        <v>0</v>
      </c>
    </row>
    <row r="148" spans="1:11" x14ac:dyDescent="0.3">
      <c r="A148" s="10">
        <v>44421</v>
      </c>
      <c r="B148">
        <v>586</v>
      </c>
      <c r="C148">
        <f t="shared" si="4"/>
        <v>-8.5690327251014033E-3</v>
      </c>
      <c r="D148">
        <v>16982.109375</v>
      </c>
      <c r="E148">
        <f t="shared" si="5"/>
        <v>-7.2894318430122302E-3</v>
      </c>
      <c r="F148">
        <v>47.6</v>
      </c>
      <c r="G148">
        <v>1.6667052485211643E-2</v>
      </c>
      <c r="H148">
        <v>529</v>
      </c>
      <c r="I148">
        <v>-5.6380333436107606E-2</v>
      </c>
      <c r="J148">
        <v>27</v>
      </c>
      <c r="K148">
        <v>-1.8535686493229438E-3</v>
      </c>
    </row>
    <row r="149" spans="1:11" x14ac:dyDescent="0.3">
      <c r="A149" s="10">
        <v>44424</v>
      </c>
      <c r="B149">
        <v>581</v>
      </c>
      <c r="C149">
        <f t="shared" si="4"/>
        <v>5.1502259763158611E-3</v>
      </c>
      <c r="D149">
        <v>16858.769531000002</v>
      </c>
      <c r="E149">
        <f t="shared" si="5"/>
        <v>-1.177873980840281E-2</v>
      </c>
      <c r="F149">
        <v>48.4</v>
      </c>
      <c r="G149">
        <v>-9.3410123931387361E-3</v>
      </c>
      <c r="H149">
        <v>500</v>
      </c>
      <c r="I149">
        <v>-1.6129381929883644E-2</v>
      </c>
      <c r="J149">
        <v>26.95</v>
      </c>
      <c r="K149">
        <v>-9.319731948802366E-3</v>
      </c>
    </row>
    <row r="150" spans="1:11" x14ac:dyDescent="0.3">
      <c r="A150" s="10">
        <v>44425</v>
      </c>
      <c r="B150">
        <v>584</v>
      </c>
      <c r="C150">
        <f t="shared" si="4"/>
        <v>-6.8728792877620643E-3</v>
      </c>
      <c r="D150">
        <v>16661.359375</v>
      </c>
      <c r="E150">
        <f t="shared" si="5"/>
        <v>9.8490991733009153E-3</v>
      </c>
      <c r="F150">
        <v>47.95</v>
      </c>
      <c r="G150">
        <v>-1.364850583156004E-2</v>
      </c>
      <c r="H150">
        <v>492</v>
      </c>
      <c r="I150">
        <v>-3.7271394797231655E-2</v>
      </c>
      <c r="J150">
        <v>26.7</v>
      </c>
      <c r="K150">
        <v>9.3197319488022273E-3</v>
      </c>
    </row>
    <row r="151" spans="1:11" x14ac:dyDescent="0.3">
      <c r="A151" s="10">
        <v>44426</v>
      </c>
      <c r="B151">
        <v>580</v>
      </c>
      <c r="C151">
        <f t="shared" si="4"/>
        <v>-1.0398707220898622E-2</v>
      </c>
      <c r="D151">
        <v>16826.269531000002</v>
      </c>
      <c r="E151">
        <f t="shared" si="5"/>
        <v>-2.7161095140185977E-2</v>
      </c>
      <c r="F151">
        <v>47.3</v>
      </c>
      <c r="G151">
        <v>-1.057641558135424E-3</v>
      </c>
      <c r="H151">
        <v>474</v>
      </c>
      <c r="I151">
        <v>4.9392755329576474E-2</v>
      </c>
      <c r="J151">
        <v>26.95</v>
      </c>
      <c r="K151">
        <v>1.8535686493228347E-3</v>
      </c>
    </row>
    <row r="152" spans="1:11" x14ac:dyDescent="0.3">
      <c r="A152" s="10">
        <v>44427</v>
      </c>
      <c r="B152">
        <v>574</v>
      </c>
      <c r="C152">
        <f t="shared" si="4"/>
        <v>-2.6479923164467265E-2</v>
      </c>
      <c r="D152">
        <v>16375.400390999999</v>
      </c>
      <c r="E152">
        <f t="shared" si="5"/>
        <v>-2.0453968339573898E-3</v>
      </c>
      <c r="F152">
        <v>47.25</v>
      </c>
      <c r="G152">
        <v>-2.2472855852058514E-2</v>
      </c>
      <c r="H152">
        <v>498</v>
      </c>
      <c r="I152">
        <v>-0.10135249426028746</v>
      </c>
      <c r="J152">
        <v>27</v>
      </c>
      <c r="K152">
        <v>-1.8535686493229438E-3</v>
      </c>
    </row>
    <row r="153" spans="1:11" x14ac:dyDescent="0.3">
      <c r="A153" s="10">
        <v>44428</v>
      </c>
      <c r="B153">
        <v>559</v>
      </c>
      <c r="C153">
        <f t="shared" si="4"/>
        <v>-1.260142687800382E-2</v>
      </c>
      <c r="D153">
        <v>16341.940430000001</v>
      </c>
      <c r="E153">
        <f t="shared" si="5"/>
        <v>2.4176130323769199E-2</v>
      </c>
      <c r="F153">
        <v>46.2</v>
      </c>
      <c r="G153">
        <v>-1.0828371388320486E-3</v>
      </c>
      <c r="H153">
        <v>450</v>
      </c>
      <c r="I153">
        <v>-8.9286307443013184E-3</v>
      </c>
      <c r="J153">
        <v>26.95</v>
      </c>
      <c r="K153">
        <v>-3.7174764001324202E-3</v>
      </c>
    </row>
    <row r="154" spans="1:11" x14ac:dyDescent="0.3">
      <c r="A154" s="10">
        <v>44431</v>
      </c>
      <c r="B154">
        <v>552</v>
      </c>
      <c r="C154">
        <f t="shared" si="4"/>
        <v>2.5046031926087516E-2</v>
      </c>
      <c r="D154">
        <v>16741.839843999998</v>
      </c>
      <c r="E154">
        <f t="shared" si="5"/>
        <v>4.582208157957326E-3</v>
      </c>
      <c r="F154">
        <v>46.15</v>
      </c>
      <c r="G154">
        <v>1.398624197473987E-2</v>
      </c>
      <c r="H154">
        <v>446</v>
      </c>
      <c r="I154">
        <v>1.7778246021283969E-2</v>
      </c>
      <c r="J154">
        <v>26.85</v>
      </c>
      <c r="K154">
        <v>1.8604656529196708E-3</v>
      </c>
    </row>
    <row r="155" spans="1:11" x14ac:dyDescent="0.3">
      <c r="A155" s="10">
        <v>44432</v>
      </c>
      <c r="B155">
        <v>566</v>
      </c>
      <c r="C155">
        <f t="shared" si="4"/>
        <v>1.054491317661504E-2</v>
      </c>
      <c r="D155">
        <v>16818.730468999998</v>
      </c>
      <c r="E155">
        <f t="shared" si="5"/>
        <v>1.3414148101134456E-2</v>
      </c>
      <c r="F155">
        <v>46.8</v>
      </c>
      <c r="G155">
        <v>-1.0689471889049331E-3</v>
      </c>
      <c r="H155">
        <v>454</v>
      </c>
      <c r="I155">
        <v>3.298518658665108E-3</v>
      </c>
      <c r="J155">
        <v>26.9</v>
      </c>
      <c r="K155">
        <v>1.4760415583120674E-2</v>
      </c>
    </row>
    <row r="156" spans="1:11" x14ac:dyDescent="0.3">
      <c r="A156" s="10">
        <v>44433</v>
      </c>
      <c r="B156">
        <v>572</v>
      </c>
      <c r="C156">
        <f t="shared" si="4"/>
        <v>2.2472855852058576E-2</v>
      </c>
      <c r="D156">
        <v>17045.859375</v>
      </c>
      <c r="E156">
        <f t="shared" si="5"/>
        <v>1.2371633595722068E-3</v>
      </c>
      <c r="F156">
        <v>46.75</v>
      </c>
      <c r="G156">
        <v>9.5796368568138151E-3</v>
      </c>
      <c r="H156">
        <v>455.5</v>
      </c>
      <c r="I156">
        <v>3.558326888554237E-2</v>
      </c>
      <c r="J156">
        <v>27.3</v>
      </c>
      <c r="K156">
        <v>1.8298266770761572E-3</v>
      </c>
    </row>
    <row r="157" spans="1:11" x14ac:dyDescent="0.3">
      <c r="A157" s="10">
        <v>44434</v>
      </c>
      <c r="B157">
        <v>585</v>
      </c>
      <c r="C157">
        <f t="shared" si="4"/>
        <v>1.5267472130788381E-2</v>
      </c>
      <c r="D157">
        <v>17066.960938</v>
      </c>
      <c r="E157">
        <f t="shared" si="5"/>
        <v>8.342038993794279E-3</v>
      </c>
      <c r="F157">
        <v>47.2</v>
      </c>
      <c r="G157">
        <v>-5.3106869372378214E-3</v>
      </c>
      <c r="H157">
        <v>472</v>
      </c>
      <c r="I157">
        <v>-1.6017427331662185E-2</v>
      </c>
      <c r="J157">
        <v>27.35</v>
      </c>
      <c r="K157">
        <v>1.8264845260342812E-3</v>
      </c>
    </row>
    <row r="158" spans="1:11" x14ac:dyDescent="0.3">
      <c r="A158" s="10">
        <v>44435</v>
      </c>
      <c r="B158">
        <v>594</v>
      </c>
      <c r="C158">
        <f t="shared" si="4"/>
        <v>8.3822787528044385E-3</v>
      </c>
      <c r="D158">
        <v>17209.929688</v>
      </c>
      <c r="E158">
        <f t="shared" si="5"/>
        <v>1.0783634574966543E-2</v>
      </c>
      <c r="F158">
        <v>46.95</v>
      </c>
      <c r="G158">
        <v>1.0593319401665021E-2</v>
      </c>
      <c r="H158">
        <v>464.5</v>
      </c>
      <c r="I158">
        <v>2.6554932634447938E-2</v>
      </c>
      <c r="J158">
        <v>27.4</v>
      </c>
      <c r="K158">
        <v>1.0889399799268317E-2</v>
      </c>
    </row>
    <row r="159" spans="1:11" x14ac:dyDescent="0.3">
      <c r="A159" s="10">
        <v>44438</v>
      </c>
      <c r="B159">
        <v>599</v>
      </c>
      <c r="C159">
        <f t="shared" si="4"/>
        <v>9.9668599153920744E-3</v>
      </c>
      <c r="D159">
        <v>17396.519531000002</v>
      </c>
      <c r="E159">
        <f t="shared" si="5"/>
        <v>5.375656965437587E-3</v>
      </c>
      <c r="F159">
        <v>47.45</v>
      </c>
      <c r="G159">
        <v>3.15623618143741E-3</v>
      </c>
      <c r="H159">
        <v>477</v>
      </c>
      <c r="I159">
        <v>1.560094044247981E-2</v>
      </c>
      <c r="J159">
        <v>27.7</v>
      </c>
      <c r="K159">
        <v>5.4005531800002888E-3</v>
      </c>
    </row>
    <row r="160" spans="1:11" x14ac:dyDescent="0.3">
      <c r="A160" s="10">
        <v>44439</v>
      </c>
      <c r="B160">
        <v>605</v>
      </c>
      <c r="C160">
        <f t="shared" si="4"/>
        <v>1.4766470116300995E-2</v>
      </c>
      <c r="D160">
        <v>17490.289063</v>
      </c>
      <c r="E160">
        <f t="shared" si="5"/>
        <v>-9.3231323558200382E-4</v>
      </c>
      <c r="F160">
        <v>47.6</v>
      </c>
      <c r="G160">
        <v>1.7699577099400857E-2</v>
      </c>
      <c r="H160">
        <v>484.5</v>
      </c>
      <c r="I160">
        <v>-1.0373537007328057E-2</v>
      </c>
      <c r="J160">
        <v>27.85</v>
      </c>
      <c r="K160">
        <v>-4.5921750585639583E-2</v>
      </c>
    </row>
    <row r="161" spans="1:11" x14ac:dyDescent="0.3">
      <c r="A161" s="10">
        <v>44440</v>
      </c>
      <c r="B161">
        <v>614</v>
      </c>
      <c r="C161">
        <f t="shared" si="4"/>
        <v>-1.6299922109310643E-3</v>
      </c>
      <c r="D161">
        <v>17473.990234000001</v>
      </c>
      <c r="E161">
        <f t="shared" si="5"/>
        <v>-8.8654702734871152E-3</v>
      </c>
      <c r="F161">
        <v>48.45</v>
      </c>
      <c r="G161">
        <v>-1.0325246141892643E-3</v>
      </c>
      <c r="H161">
        <v>479.5</v>
      </c>
      <c r="I161">
        <v>1.96185951513792E-2</v>
      </c>
      <c r="J161">
        <v>26.6</v>
      </c>
      <c r="K161">
        <v>-2.089344758827745E-2</v>
      </c>
    </row>
    <row r="162" spans="1:11" x14ac:dyDescent="0.3">
      <c r="A162" s="10">
        <v>44441</v>
      </c>
      <c r="B162">
        <v>613</v>
      </c>
      <c r="C162">
        <f t="shared" si="4"/>
        <v>-9.836144876713129E-3</v>
      </c>
      <c r="D162">
        <v>17319.759765999999</v>
      </c>
      <c r="E162">
        <f t="shared" si="5"/>
        <v>1.1319233799409531E-2</v>
      </c>
      <c r="F162">
        <v>48.4</v>
      </c>
      <c r="G162">
        <v>-1.0384309305716493E-2</v>
      </c>
      <c r="H162">
        <v>489</v>
      </c>
      <c r="I162">
        <v>-1.9618595151379151E-2</v>
      </c>
      <c r="J162">
        <v>26.05</v>
      </c>
      <c r="K162">
        <v>7.6482208382568188E-3</v>
      </c>
    </row>
    <row r="163" spans="1:11" x14ac:dyDescent="0.3">
      <c r="A163" s="10">
        <v>44442</v>
      </c>
      <c r="B163">
        <v>607</v>
      </c>
      <c r="C163">
        <f t="shared" si="4"/>
        <v>2.1190686979639054E-2</v>
      </c>
      <c r="D163">
        <v>17516.919922000001</v>
      </c>
      <c r="E163">
        <f t="shared" si="5"/>
        <v>-1.2349484444872472E-3</v>
      </c>
      <c r="F163">
        <v>47.9</v>
      </c>
      <c r="G163">
        <v>1.2448293526568082E-2</v>
      </c>
      <c r="H163">
        <v>479.5</v>
      </c>
      <c r="I163">
        <v>2.0833340868542691E-3</v>
      </c>
      <c r="J163">
        <v>26.25</v>
      </c>
      <c r="K163">
        <v>1.9029501460860636E-3</v>
      </c>
    </row>
    <row r="164" spans="1:11" x14ac:dyDescent="0.3">
      <c r="A164" s="10">
        <v>44445</v>
      </c>
      <c r="B164">
        <v>620</v>
      </c>
      <c r="C164">
        <f t="shared" si="4"/>
        <v>1.7586384502075988E-2</v>
      </c>
      <c r="D164">
        <v>17495.300781000002</v>
      </c>
      <c r="E164">
        <f t="shared" si="5"/>
        <v>-3.8043406769861874E-3</v>
      </c>
      <c r="F164">
        <v>48.5</v>
      </c>
      <c r="G164">
        <v>6.1665149156639584E-3</v>
      </c>
      <c r="H164">
        <v>480.5</v>
      </c>
      <c r="I164">
        <v>0</v>
      </c>
      <c r="J164">
        <v>26.3</v>
      </c>
      <c r="K164">
        <v>-1.9029501460861868E-3</v>
      </c>
    </row>
    <row r="165" spans="1:11" x14ac:dyDescent="0.3">
      <c r="A165" s="10">
        <v>44446</v>
      </c>
      <c r="B165">
        <v>631</v>
      </c>
      <c r="C165">
        <f t="shared" si="4"/>
        <v>-1.2759343753759986E-2</v>
      </c>
      <c r="D165">
        <v>17428.869140999999</v>
      </c>
      <c r="E165">
        <f t="shared" si="5"/>
        <v>-9.1286991865137702E-3</v>
      </c>
      <c r="F165">
        <v>48.8</v>
      </c>
      <c r="G165">
        <v>-1.025115415245297E-3</v>
      </c>
      <c r="H165">
        <v>480.5</v>
      </c>
      <c r="I165">
        <v>-7.3107375220059518E-3</v>
      </c>
      <c r="J165">
        <v>26.25</v>
      </c>
      <c r="K165">
        <v>0</v>
      </c>
    </row>
    <row r="166" spans="1:11" x14ac:dyDescent="0.3">
      <c r="A166" s="10">
        <v>44447</v>
      </c>
      <c r="B166">
        <v>623</v>
      </c>
      <c r="C166">
        <f t="shared" si="4"/>
        <v>-6.4412461028569932E-3</v>
      </c>
      <c r="D166">
        <v>17270.490234000001</v>
      </c>
      <c r="E166">
        <f t="shared" si="5"/>
        <v>1.9574855053540964E-3</v>
      </c>
      <c r="F166">
        <v>48.75</v>
      </c>
      <c r="G166">
        <v>-4.111002706522318E-3</v>
      </c>
      <c r="H166">
        <v>477</v>
      </c>
      <c r="I166">
        <v>-3.5203635192979671E-2</v>
      </c>
      <c r="J166">
        <v>26.25</v>
      </c>
      <c r="K166">
        <v>0</v>
      </c>
    </row>
    <row r="167" spans="1:11" x14ac:dyDescent="0.3">
      <c r="A167" s="10">
        <v>44448</v>
      </c>
      <c r="B167">
        <v>619</v>
      </c>
      <c r="C167">
        <f t="shared" si="4"/>
        <v>0</v>
      </c>
      <c r="D167">
        <v>17304.330077999999</v>
      </c>
      <c r="E167">
        <f t="shared" si="5"/>
        <v>9.7899354364939083E-3</v>
      </c>
      <c r="F167">
        <v>48.55</v>
      </c>
      <c r="G167">
        <v>-7.2351736807792248E-3</v>
      </c>
      <c r="H167">
        <v>460.5</v>
      </c>
      <c r="I167">
        <v>3.1001948339279686E-2</v>
      </c>
      <c r="J167">
        <v>26.25</v>
      </c>
      <c r="K167">
        <v>0</v>
      </c>
    </row>
    <row r="168" spans="1:11" x14ac:dyDescent="0.3">
      <c r="A168" s="10">
        <v>44449</v>
      </c>
      <c r="B168">
        <v>619</v>
      </c>
      <c r="C168">
        <f t="shared" si="4"/>
        <v>4.8348200545833111E-3</v>
      </c>
      <c r="D168">
        <v>17474.570313</v>
      </c>
      <c r="E168">
        <f t="shared" si="5"/>
        <v>-1.6185028254176114E-3</v>
      </c>
      <c r="F168">
        <v>48.2</v>
      </c>
      <c r="G168">
        <v>1.6461277054071931E-2</v>
      </c>
      <c r="H168">
        <v>475</v>
      </c>
      <c r="I168">
        <v>1.3591427203538993E-2</v>
      </c>
      <c r="J168">
        <v>26.25</v>
      </c>
      <c r="K168">
        <v>1.9029501460860636E-3</v>
      </c>
    </row>
    <row r="169" spans="1:11" x14ac:dyDescent="0.3">
      <c r="A169" s="10">
        <v>44452</v>
      </c>
      <c r="B169">
        <v>622</v>
      </c>
      <c r="C169">
        <f t="shared" si="4"/>
        <v>-1.1317824932661572E-2</v>
      </c>
      <c r="D169">
        <v>17446.310547000001</v>
      </c>
      <c r="E169">
        <f t="shared" si="5"/>
        <v>-6.5422937450534339E-4</v>
      </c>
      <c r="F169">
        <v>49</v>
      </c>
      <c r="G169">
        <v>2.2200709980192551E-2</v>
      </c>
      <c r="H169">
        <v>481.5</v>
      </c>
      <c r="I169">
        <v>5.1786754784514978E-3</v>
      </c>
      <c r="J169">
        <v>26.3</v>
      </c>
      <c r="K169">
        <v>0</v>
      </c>
    </row>
    <row r="170" spans="1:11" x14ac:dyDescent="0.3">
      <c r="A170" s="10">
        <v>44453</v>
      </c>
      <c r="B170">
        <v>615</v>
      </c>
      <c r="C170">
        <f t="shared" si="4"/>
        <v>-3.2573318703065105E-3</v>
      </c>
      <c r="D170">
        <v>17434.900390999999</v>
      </c>
      <c r="E170">
        <f t="shared" si="5"/>
        <v>-4.6509395768187974E-3</v>
      </c>
      <c r="F170">
        <v>50.1</v>
      </c>
      <c r="G170">
        <v>2.5617164370300326E-2</v>
      </c>
      <c r="H170">
        <v>484</v>
      </c>
      <c r="I170">
        <v>-6.2176366108705619E-3</v>
      </c>
      <c r="J170">
        <v>26.3</v>
      </c>
      <c r="K170">
        <v>1.8993358036525374E-3</v>
      </c>
    </row>
    <row r="171" spans="1:11" x14ac:dyDescent="0.3">
      <c r="A171" s="10">
        <v>44454</v>
      </c>
      <c r="B171">
        <v>613</v>
      </c>
      <c r="C171">
        <f t="shared" si="4"/>
        <v>-9.836144876713129E-3</v>
      </c>
      <c r="D171">
        <v>17354</v>
      </c>
      <c r="E171">
        <f t="shared" si="5"/>
        <v>-4.3485435070605314E-3</v>
      </c>
      <c r="F171">
        <v>51.4</v>
      </c>
      <c r="G171">
        <v>-3.8986404156571976E-3</v>
      </c>
      <c r="H171">
        <v>481</v>
      </c>
      <c r="I171">
        <v>-3.1681635980115253E-2</v>
      </c>
      <c r="J171">
        <v>26.35</v>
      </c>
      <c r="K171">
        <v>-1.8993358036525163E-3</v>
      </c>
    </row>
    <row r="172" spans="1:11" x14ac:dyDescent="0.3">
      <c r="A172" s="10">
        <v>44455</v>
      </c>
      <c r="B172">
        <v>607</v>
      </c>
      <c r="C172">
        <f t="shared" si="4"/>
        <v>-1.1599135843351918E-2</v>
      </c>
      <c r="D172">
        <v>17278.699218999998</v>
      </c>
      <c r="E172">
        <f t="shared" si="5"/>
        <v>-1.105558680783069E-4</v>
      </c>
      <c r="F172">
        <v>51.2</v>
      </c>
      <c r="G172">
        <v>9.7182494689213462E-3</v>
      </c>
      <c r="H172">
        <v>466</v>
      </c>
      <c r="I172">
        <v>-9.7035801827390564E-3</v>
      </c>
      <c r="J172">
        <v>26.3</v>
      </c>
      <c r="K172">
        <v>1.8993358036525374E-3</v>
      </c>
    </row>
    <row r="173" spans="1:11" x14ac:dyDescent="0.3">
      <c r="A173" s="10">
        <v>44456</v>
      </c>
      <c r="B173">
        <v>600</v>
      </c>
      <c r="C173">
        <f t="shared" si="4"/>
        <v>0</v>
      </c>
      <c r="D173">
        <v>17276.789063</v>
      </c>
      <c r="E173">
        <f t="shared" si="5"/>
        <v>-2.0523642839098417E-2</v>
      </c>
      <c r="F173">
        <v>51.7</v>
      </c>
      <c r="G173">
        <v>-1.9531870917245956E-2</v>
      </c>
      <c r="H173">
        <v>461.5</v>
      </c>
      <c r="I173">
        <v>1.9313905082527383E-2</v>
      </c>
      <c r="J173">
        <v>26.35</v>
      </c>
      <c r="K173">
        <v>-3.8022859497386821E-3</v>
      </c>
    </row>
    <row r="174" spans="1:11" x14ac:dyDescent="0.3">
      <c r="A174" s="10">
        <v>44461</v>
      </c>
      <c r="B174">
        <v>600</v>
      </c>
      <c r="C174">
        <f t="shared" si="4"/>
        <v>-2.3609865639133736E-2</v>
      </c>
      <c r="D174">
        <v>16925.820313</v>
      </c>
      <c r="E174">
        <f t="shared" si="5"/>
        <v>8.9637234794201943E-3</v>
      </c>
      <c r="F174">
        <v>50.7</v>
      </c>
      <c r="G174">
        <v>0</v>
      </c>
      <c r="H174">
        <v>470.5</v>
      </c>
      <c r="I174">
        <v>-1.6068904939200213E-2</v>
      </c>
      <c r="J174">
        <v>26.25</v>
      </c>
      <c r="K174">
        <v>-1.3423020332140774E-2</v>
      </c>
    </row>
    <row r="175" spans="1:11" x14ac:dyDescent="0.3">
      <c r="A175" s="10">
        <v>44462</v>
      </c>
      <c r="B175">
        <v>586</v>
      </c>
      <c r="C175">
        <f t="shared" si="4"/>
        <v>3.4071583216143558E-3</v>
      </c>
      <c r="D175">
        <v>17078.220702999999</v>
      </c>
      <c r="E175">
        <f t="shared" si="5"/>
        <v>1.0598653378027447E-2</v>
      </c>
      <c r="F175">
        <v>50.7</v>
      </c>
      <c r="G175">
        <v>9.8136214483246706E-3</v>
      </c>
      <c r="H175">
        <v>463</v>
      </c>
      <c r="I175">
        <v>1.2875714360045367E-2</v>
      </c>
      <c r="J175">
        <v>25.9</v>
      </c>
      <c r="K175">
        <v>1.3423020332140771E-2</v>
      </c>
    </row>
    <row r="176" spans="1:11" x14ac:dyDescent="0.3">
      <c r="A176" s="10">
        <v>44463</v>
      </c>
      <c r="B176">
        <v>588</v>
      </c>
      <c r="C176">
        <f t="shared" si="4"/>
        <v>1.6863806052004725E-2</v>
      </c>
      <c r="D176">
        <v>17260.189452999999</v>
      </c>
      <c r="E176">
        <f t="shared" si="5"/>
        <v>3.0994495549825107E-3</v>
      </c>
      <c r="F176">
        <v>51.2</v>
      </c>
      <c r="G176">
        <v>1.9512201312615277E-3</v>
      </c>
      <c r="H176">
        <v>469</v>
      </c>
      <c r="I176">
        <v>0</v>
      </c>
      <c r="J176">
        <v>26.25</v>
      </c>
      <c r="K176">
        <v>1.9029501460860636E-3</v>
      </c>
    </row>
    <row r="177" spans="1:11" x14ac:dyDescent="0.3">
      <c r="A177" s="10">
        <v>44466</v>
      </c>
      <c r="B177">
        <v>598</v>
      </c>
      <c r="C177">
        <f t="shared" si="4"/>
        <v>6.6666913581892974E-3</v>
      </c>
      <c r="D177">
        <v>17313.769531000002</v>
      </c>
      <c r="E177">
        <f t="shared" si="5"/>
        <v>-7.6724119691461501E-3</v>
      </c>
      <c r="F177">
        <v>51.3</v>
      </c>
      <c r="G177">
        <v>-3.9062549670649885E-3</v>
      </c>
      <c r="H177">
        <v>469</v>
      </c>
      <c r="I177">
        <v>-6.4171343206335402E-3</v>
      </c>
      <c r="J177">
        <v>26.3</v>
      </c>
      <c r="K177">
        <v>3.7950709685515343E-3</v>
      </c>
    </row>
    <row r="178" spans="1:11" x14ac:dyDescent="0.3">
      <c r="A178" s="10">
        <v>44467</v>
      </c>
      <c r="B178">
        <v>602</v>
      </c>
      <c r="C178">
        <f t="shared" si="4"/>
        <v>-1.3378125946176087E-2</v>
      </c>
      <c r="D178">
        <v>17181.439452999999</v>
      </c>
      <c r="E178">
        <f t="shared" si="5"/>
        <v>-1.915500403224293E-2</v>
      </c>
      <c r="F178">
        <v>51.1</v>
      </c>
      <c r="G178">
        <v>-1.958864485333034E-3</v>
      </c>
      <c r="H178">
        <v>466</v>
      </c>
      <c r="I178">
        <v>-2.8293508642611865E-2</v>
      </c>
      <c r="J178">
        <v>26.4</v>
      </c>
      <c r="K178">
        <v>0</v>
      </c>
    </row>
    <row r="179" spans="1:11" x14ac:dyDescent="0.3">
      <c r="A179" s="10">
        <v>44468</v>
      </c>
      <c r="B179">
        <v>594</v>
      </c>
      <c r="C179">
        <f t="shared" si="4"/>
        <v>-2.3851215822179909E-2</v>
      </c>
      <c r="D179">
        <v>16855.460938</v>
      </c>
      <c r="E179">
        <f t="shared" si="5"/>
        <v>4.694181574485686E-3</v>
      </c>
      <c r="F179">
        <v>51</v>
      </c>
      <c r="G179">
        <v>-7.874056430905883E-3</v>
      </c>
      <c r="H179">
        <v>453</v>
      </c>
      <c r="I179">
        <v>-3.1392712407862719E-2</v>
      </c>
      <c r="J179">
        <v>26.4</v>
      </c>
      <c r="K179">
        <v>-1.8957351648990896E-3</v>
      </c>
    </row>
    <row r="180" spans="1:11" x14ac:dyDescent="0.3">
      <c r="A180" s="10">
        <v>44469</v>
      </c>
      <c r="B180">
        <v>580</v>
      </c>
      <c r="C180">
        <f t="shared" si="4"/>
        <v>0</v>
      </c>
      <c r="D180">
        <v>16934.769531000002</v>
      </c>
      <c r="E180">
        <f t="shared" si="5"/>
        <v>-2.1721297902930339E-2</v>
      </c>
      <c r="F180">
        <v>50.6</v>
      </c>
      <c r="G180">
        <v>7.8740564309058656E-3</v>
      </c>
      <c r="H180">
        <v>439</v>
      </c>
      <c r="I180">
        <v>7.9410513728129049E-3</v>
      </c>
      <c r="J180">
        <v>26.35</v>
      </c>
      <c r="K180">
        <v>-1.8993358036525163E-3</v>
      </c>
    </row>
    <row r="181" spans="1:11" x14ac:dyDescent="0.3">
      <c r="A181" s="10">
        <v>44470</v>
      </c>
      <c r="B181">
        <v>580</v>
      </c>
      <c r="C181">
        <f t="shared" si="4"/>
        <v>-1.0398707220898622E-2</v>
      </c>
      <c r="D181">
        <v>16570.890625</v>
      </c>
      <c r="E181">
        <f t="shared" si="5"/>
        <v>-9.8572514683920986E-3</v>
      </c>
      <c r="F181">
        <v>51</v>
      </c>
      <c r="G181">
        <v>-1.5810606026642204E-2</v>
      </c>
      <c r="H181">
        <v>442.5</v>
      </c>
      <c r="I181">
        <v>-5.6959031923227869E-2</v>
      </c>
      <c r="J181">
        <v>26.3</v>
      </c>
      <c r="K181">
        <v>-7.633624855071095E-3</v>
      </c>
    </row>
    <row r="182" spans="1:11" x14ac:dyDescent="0.3">
      <c r="A182" s="10">
        <v>44473</v>
      </c>
      <c r="B182">
        <v>574</v>
      </c>
      <c r="C182">
        <f t="shared" si="4"/>
        <v>-3.4904049397684908E-3</v>
      </c>
      <c r="D182">
        <v>16408.349609000001</v>
      </c>
      <c r="E182">
        <f t="shared" si="5"/>
        <v>3.1884314456805331E-3</v>
      </c>
      <c r="F182">
        <v>50.2</v>
      </c>
      <c r="G182">
        <v>-3.9920212695375608E-3</v>
      </c>
      <c r="H182">
        <v>418</v>
      </c>
      <c r="I182">
        <v>-2.0544529231632223E-2</v>
      </c>
      <c r="J182">
        <v>26.1</v>
      </c>
      <c r="K182">
        <v>-3.8387763071657129E-3</v>
      </c>
    </row>
    <row r="183" spans="1:11" x14ac:dyDescent="0.3">
      <c r="A183" s="10">
        <v>44474</v>
      </c>
      <c r="B183">
        <v>572</v>
      </c>
      <c r="C183">
        <f t="shared" si="4"/>
        <v>0</v>
      </c>
      <c r="D183">
        <v>16460.75</v>
      </c>
      <c r="E183">
        <f t="shared" si="5"/>
        <v>-4.1145750405663598E-3</v>
      </c>
      <c r="F183">
        <v>50</v>
      </c>
      <c r="G183">
        <v>5.9820716775474689E-3</v>
      </c>
      <c r="H183">
        <v>409.5</v>
      </c>
      <c r="I183">
        <v>1.8149318505677269E-2</v>
      </c>
      <c r="J183">
        <v>26</v>
      </c>
      <c r="K183">
        <v>-3.8535693159900777E-3</v>
      </c>
    </row>
    <row r="184" spans="1:11" x14ac:dyDescent="0.3">
      <c r="A184" s="10">
        <v>44475</v>
      </c>
      <c r="B184">
        <v>572</v>
      </c>
      <c r="C184">
        <f t="shared" si="4"/>
        <v>-1.7497817237877064E-3</v>
      </c>
      <c r="D184">
        <v>16393.160156000002</v>
      </c>
      <c r="E184">
        <f t="shared" si="5"/>
        <v>1.9374093762109572E-2</v>
      </c>
      <c r="F184">
        <v>50.3</v>
      </c>
      <c r="G184">
        <v>-7.9840743482205313E-3</v>
      </c>
      <c r="H184">
        <v>417</v>
      </c>
      <c r="I184">
        <v>-3.4149659852118479E-2</v>
      </c>
      <c r="J184">
        <v>25.9</v>
      </c>
      <c r="K184">
        <v>5.7747994938839578E-3</v>
      </c>
    </row>
    <row r="185" spans="1:11" x14ac:dyDescent="0.3">
      <c r="A185" s="10">
        <v>44476</v>
      </c>
      <c r="B185">
        <v>571</v>
      </c>
      <c r="C185">
        <f t="shared" si="4"/>
        <v>1.5638893884454729E-2</v>
      </c>
      <c r="D185">
        <v>16713.859375</v>
      </c>
      <c r="E185">
        <f t="shared" si="5"/>
        <v>-4.4030202826702124E-3</v>
      </c>
      <c r="F185">
        <v>49.9</v>
      </c>
      <c r="G185">
        <v>9.9701723198498508E-3</v>
      </c>
      <c r="H185">
        <v>403</v>
      </c>
      <c r="I185">
        <v>3.0546052348819807E-2</v>
      </c>
      <c r="J185">
        <v>26.05</v>
      </c>
      <c r="K185">
        <v>7.6482208382568188E-3</v>
      </c>
    </row>
    <row r="186" spans="1:11" x14ac:dyDescent="0.3">
      <c r="A186" s="10">
        <v>44477</v>
      </c>
      <c r="B186">
        <v>580</v>
      </c>
      <c r="C186">
        <f t="shared" si="4"/>
        <v>-8.6580627431145415E-3</v>
      </c>
      <c r="D186">
        <v>16640.429688</v>
      </c>
      <c r="E186">
        <f t="shared" si="5"/>
        <v>-1.0729547276335445E-2</v>
      </c>
      <c r="F186">
        <v>50.4</v>
      </c>
      <c r="G186">
        <v>0</v>
      </c>
      <c r="H186">
        <v>415.5</v>
      </c>
      <c r="I186">
        <v>-1.3325454597149396E-2</v>
      </c>
      <c r="J186">
        <v>26.25</v>
      </c>
      <c r="K186">
        <v>-9.5694510161506725E-3</v>
      </c>
    </row>
    <row r="187" spans="1:11" x14ac:dyDescent="0.3">
      <c r="A187" s="10">
        <v>44481</v>
      </c>
      <c r="B187">
        <v>575</v>
      </c>
      <c r="C187">
        <f t="shared" si="4"/>
        <v>0</v>
      </c>
      <c r="D187">
        <v>16462.839843999998</v>
      </c>
      <c r="E187">
        <f t="shared" si="5"/>
        <v>-7.0007420595736853E-3</v>
      </c>
      <c r="F187">
        <v>50.4</v>
      </c>
      <c r="G187">
        <v>-3.9761483796392945E-3</v>
      </c>
      <c r="H187">
        <v>410</v>
      </c>
      <c r="I187">
        <v>9.7088141269609032E-3</v>
      </c>
      <c r="J187">
        <v>26</v>
      </c>
      <c r="K187">
        <v>5.7526524894498414E-3</v>
      </c>
    </row>
    <row r="188" spans="1:11" x14ac:dyDescent="0.3">
      <c r="A188" s="10">
        <v>44482</v>
      </c>
      <c r="B188">
        <v>575</v>
      </c>
      <c r="C188">
        <f t="shared" si="4"/>
        <v>-6.980831141340205E-3</v>
      </c>
      <c r="D188">
        <v>16347.990234000001</v>
      </c>
      <c r="E188">
        <f t="shared" si="5"/>
        <v>2.4004129141526106E-3</v>
      </c>
      <c r="F188">
        <v>50.2</v>
      </c>
      <c r="G188">
        <v>5.9583095836306249E-3</v>
      </c>
      <c r="H188">
        <v>414</v>
      </c>
      <c r="I188">
        <v>-2.9413885206293341E-2</v>
      </c>
      <c r="J188">
        <v>26.15</v>
      </c>
      <c r="K188">
        <v>0</v>
      </c>
    </row>
    <row r="189" spans="1:11" x14ac:dyDescent="0.3">
      <c r="A189" s="10">
        <v>44483</v>
      </c>
      <c r="B189">
        <v>571</v>
      </c>
      <c r="C189">
        <f t="shared" si="4"/>
        <v>3.496507058729306E-3</v>
      </c>
      <c r="D189">
        <v>16387.279297000001</v>
      </c>
      <c r="E189">
        <f t="shared" si="5"/>
        <v>2.3753202453669336E-2</v>
      </c>
      <c r="F189">
        <v>50.5</v>
      </c>
      <c r="G189">
        <v>-1.1952333523841171E-2</v>
      </c>
      <c r="H189">
        <v>402</v>
      </c>
      <c r="I189">
        <v>8.6687849364464852E-3</v>
      </c>
      <c r="J189">
        <v>26.15</v>
      </c>
      <c r="K189">
        <v>-1.9138761822840532E-3</v>
      </c>
    </row>
    <row r="190" spans="1:11" x14ac:dyDescent="0.3">
      <c r="A190" s="10">
        <v>44484</v>
      </c>
      <c r="B190">
        <v>573</v>
      </c>
      <c r="C190">
        <f t="shared" si="4"/>
        <v>4.6043938501406798E-2</v>
      </c>
      <c r="D190">
        <v>16781.189452999999</v>
      </c>
      <c r="E190">
        <f t="shared" si="5"/>
        <v>-4.5229154431644459E-3</v>
      </c>
      <c r="F190">
        <v>49.9</v>
      </c>
      <c r="G190">
        <v>4.0000053333461372E-3</v>
      </c>
      <c r="H190">
        <v>405.5</v>
      </c>
      <c r="I190">
        <v>2.7965348243333937E-2</v>
      </c>
      <c r="J190">
        <v>26.1</v>
      </c>
      <c r="K190">
        <v>3.8240964384032546E-3</v>
      </c>
    </row>
    <row r="191" spans="1:11" x14ac:dyDescent="0.3">
      <c r="A191" s="10">
        <v>44487</v>
      </c>
      <c r="B191">
        <v>600</v>
      </c>
      <c r="C191">
        <f t="shared" si="4"/>
        <v>-1.6807118316381289E-2</v>
      </c>
      <c r="D191">
        <v>16705.460938</v>
      </c>
      <c r="E191">
        <f t="shared" si="5"/>
        <v>1.1617593253832164E-2</v>
      </c>
      <c r="F191">
        <v>50.1</v>
      </c>
      <c r="G191">
        <v>-6.0060240602119218E-3</v>
      </c>
      <c r="H191">
        <v>417</v>
      </c>
      <c r="I191">
        <v>-1.5710292906318552E-2</v>
      </c>
      <c r="J191">
        <v>26.2</v>
      </c>
      <c r="K191">
        <v>0</v>
      </c>
    </row>
    <row r="192" spans="1:11" x14ac:dyDescent="0.3">
      <c r="A192" s="10">
        <v>44488</v>
      </c>
      <c r="B192">
        <v>590</v>
      </c>
      <c r="C192">
        <f t="shared" si="4"/>
        <v>1.6807118316381191E-2</v>
      </c>
      <c r="D192">
        <v>16900.669922000001</v>
      </c>
      <c r="E192">
        <f t="shared" si="5"/>
        <v>-7.6059093082214431E-4</v>
      </c>
      <c r="F192">
        <v>49.8</v>
      </c>
      <c r="G192">
        <v>-1.4155949230132298E-2</v>
      </c>
      <c r="H192">
        <v>410.5</v>
      </c>
      <c r="I192">
        <v>2.0494991029654887E-2</v>
      </c>
      <c r="J192">
        <v>26.2</v>
      </c>
      <c r="K192">
        <v>1.906578270581669E-3</v>
      </c>
    </row>
    <row r="193" spans="1:11" x14ac:dyDescent="0.3">
      <c r="A193" s="10">
        <v>44489</v>
      </c>
      <c r="B193">
        <v>600</v>
      </c>
      <c r="C193">
        <f t="shared" si="4"/>
        <v>-3.3389012655145986E-3</v>
      </c>
      <c r="D193">
        <v>16887.820313</v>
      </c>
      <c r="E193">
        <f t="shared" si="5"/>
        <v>1.0003472728347528E-4</v>
      </c>
      <c r="F193">
        <v>49.1</v>
      </c>
      <c r="G193">
        <v>-1.5392812901171527E-2</v>
      </c>
      <c r="H193">
        <v>419</v>
      </c>
      <c r="I193">
        <v>1.6568426347232705E-2</v>
      </c>
      <c r="J193">
        <v>26.25</v>
      </c>
      <c r="K193">
        <v>1.9029501460860636E-3</v>
      </c>
    </row>
    <row r="194" spans="1:11" x14ac:dyDescent="0.3">
      <c r="A194" s="10">
        <v>44490</v>
      </c>
      <c r="B194">
        <v>598</v>
      </c>
      <c r="C194">
        <f t="shared" si="4"/>
        <v>-3.3500868852819744E-3</v>
      </c>
      <c r="D194">
        <v>16889.509765999999</v>
      </c>
      <c r="E194">
        <f t="shared" si="5"/>
        <v>-4.5563757751345548E-5</v>
      </c>
      <c r="F194">
        <v>48.35</v>
      </c>
      <c r="G194">
        <v>8.2389755445528619E-3</v>
      </c>
      <c r="H194">
        <v>426</v>
      </c>
      <c r="I194">
        <v>-1.5375820362109608E-2</v>
      </c>
      <c r="J194">
        <v>26.3</v>
      </c>
      <c r="K194">
        <v>7.5757938084577226E-3</v>
      </c>
    </row>
    <row r="195" spans="1:11" x14ac:dyDescent="0.3">
      <c r="A195" s="10">
        <v>44491</v>
      </c>
      <c r="B195">
        <v>596</v>
      </c>
      <c r="C195">
        <f t="shared" ref="C195:C258" si="6">LN(B196/B195)</f>
        <v>6.6889881507967101E-3</v>
      </c>
      <c r="D195">
        <v>16888.740234000001</v>
      </c>
      <c r="E195">
        <f t="shared" ref="E195:E258" si="7">LN(D196/D195)</f>
        <v>3.2560774522560199E-4</v>
      </c>
      <c r="F195">
        <v>48.75</v>
      </c>
      <c r="G195">
        <v>1.0251154152453505E-3</v>
      </c>
      <c r="H195">
        <v>419.5</v>
      </c>
      <c r="I195">
        <v>4.7562515346492758E-3</v>
      </c>
      <c r="J195">
        <v>26.5</v>
      </c>
      <c r="K195">
        <v>-1.8885746878681362E-3</v>
      </c>
    </row>
    <row r="196" spans="1:11" x14ac:dyDescent="0.3">
      <c r="A196" s="10">
        <v>44494</v>
      </c>
      <c r="B196">
        <v>600</v>
      </c>
      <c r="C196">
        <f t="shared" si="6"/>
        <v>-1.1735256218420965E-2</v>
      </c>
      <c r="D196">
        <v>16894.240234000001</v>
      </c>
      <c r="E196">
        <f t="shared" si="7"/>
        <v>8.2585481592232796E-3</v>
      </c>
      <c r="F196">
        <v>48.8</v>
      </c>
      <c r="G196">
        <v>-1.133448507410653E-2</v>
      </c>
      <c r="H196">
        <v>421.5</v>
      </c>
      <c r="I196">
        <v>1.2964235786714474E-2</v>
      </c>
      <c r="J196">
        <v>26.45</v>
      </c>
      <c r="K196">
        <v>-3.7878833169369803E-3</v>
      </c>
    </row>
    <row r="197" spans="1:11" x14ac:dyDescent="0.3">
      <c r="A197" s="10">
        <v>44495</v>
      </c>
      <c r="B197">
        <v>593</v>
      </c>
      <c r="C197">
        <f t="shared" si="6"/>
        <v>1.0067199117723941E-2</v>
      </c>
      <c r="D197">
        <v>17034.339843999998</v>
      </c>
      <c r="E197">
        <f t="shared" si="7"/>
        <v>2.3577990894240765E-3</v>
      </c>
      <c r="F197">
        <v>48.25</v>
      </c>
      <c r="G197">
        <v>4.1365105517802755E-3</v>
      </c>
      <c r="H197">
        <v>427</v>
      </c>
      <c r="I197">
        <v>1.1702751481902445E-3</v>
      </c>
      <c r="J197">
        <v>26.35</v>
      </c>
      <c r="K197">
        <v>1.1320875624482075E-2</v>
      </c>
    </row>
    <row r="198" spans="1:11" x14ac:dyDescent="0.3">
      <c r="A198" s="10">
        <v>44496</v>
      </c>
      <c r="B198">
        <v>599</v>
      </c>
      <c r="C198">
        <f t="shared" si="6"/>
        <v>0</v>
      </c>
      <c r="D198">
        <v>17074.550781000002</v>
      </c>
      <c r="E198">
        <f t="shared" si="7"/>
        <v>-1.9298720217074395E-3</v>
      </c>
      <c r="F198">
        <v>48.45</v>
      </c>
      <c r="G198">
        <v>-2.0661164374718927E-3</v>
      </c>
      <c r="H198">
        <v>427.5</v>
      </c>
      <c r="I198">
        <v>6.9930354909706043E-3</v>
      </c>
      <c r="J198">
        <v>26.65</v>
      </c>
      <c r="K198">
        <v>3.7453227301621132E-3</v>
      </c>
    </row>
    <row r="199" spans="1:11" x14ac:dyDescent="0.3">
      <c r="A199" s="10">
        <v>44497</v>
      </c>
      <c r="B199">
        <v>599</v>
      </c>
      <c r="C199">
        <f t="shared" si="6"/>
        <v>-6.700192569819562E-3</v>
      </c>
      <c r="D199">
        <v>17041.630859000001</v>
      </c>
      <c r="E199">
        <f t="shared" si="7"/>
        <v>-3.1867338760204257E-3</v>
      </c>
      <c r="F199">
        <v>48.35</v>
      </c>
      <c r="G199">
        <v>3.0975760441341845E-3</v>
      </c>
      <c r="H199">
        <v>430.5</v>
      </c>
      <c r="I199">
        <v>1.8412487944452306E-2</v>
      </c>
      <c r="J199">
        <v>26.75</v>
      </c>
      <c r="K199">
        <v>-5.62325755436212E-3</v>
      </c>
    </row>
    <row r="200" spans="1:11" x14ac:dyDescent="0.3">
      <c r="A200" s="10">
        <v>44498</v>
      </c>
      <c r="B200">
        <v>595</v>
      </c>
      <c r="C200">
        <f t="shared" si="6"/>
        <v>-8.4388686458645949E-3</v>
      </c>
      <c r="D200">
        <v>16987.410156000002</v>
      </c>
      <c r="E200">
        <f t="shared" si="7"/>
        <v>4.7469497047653445E-3</v>
      </c>
      <c r="F200">
        <v>48.5</v>
      </c>
      <c r="G200">
        <v>-5.1679701584425612E-3</v>
      </c>
      <c r="H200">
        <v>438.5</v>
      </c>
      <c r="I200">
        <v>-1.031527771183291E-2</v>
      </c>
      <c r="J200">
        <v>26.6</v>
      </c>
      <c r="K200">
        <v>-1.8814680997056199E-3</v>
      </c>
    </row>
    <row r="201" spans="1:11" x14ac:dyDescent="0.3">
      <c r="A201" s="10">
        <v>44501</v>
      </c>
      <c r="B201">
        <v>590</v>
      </c>
      <c r="C201">
        <f t="shared" si="6"/>
        <v>0</v>
      </c>
      <c r="D201">
        <v>17068.240234000001</v>
      </c>
      <c r="E201">
        <f t="shared" si="7"/>
        <v>-1.3297691325191917E-4</v>
      </c>
      <c r="F201">
        <v>48.25</v>
      </c>
      <c r="G201">
        <v>0</v>
      </c>
      <c r="H201">
        <v>434</v>
      </c>
      <c r="I201">
        <v>-1.6260520871780291E-2</v>
      </c>
      <c r="J201">
        <v>26.55</v>
      </c>
      <c r="K201">
        <v>3.7594029239055244E-3</v>
      </c>
    </row>
    <row r="202" spans="1:11" x14ac:dyDescent="0.3">
      <c r="A202" s="10">
        <v>44502</v>
      </c>
      <c r="B202">
        <v>590</v>
      </c>
      <c r="C202">
        <f t="shared" si="6"/>
        <v>3.3840979842404942E-3</v>
      </c>
      <c r="D202">
        <v>17065.970702999999</v>
      </c>
      <c r="E202">
        <f t="shared" si="7"/>
        <v>3.2870766655865146E-3</v>
      </c>
      <c r="F202">
        <v>48.25</v>
      </c>
      <c r="G202">
        <v>-2.0746895408603554E-3</v>
      </c>
      <c r="H202">
        <v>427</v>
      </c>
      <c r="I202">
        <v>-4.0626853530271109E-2</v>
      </c>
      <c r="J202">
        <v>26.65</v>
      </c>
      <c r="K202">
        <v>1.874414794350352E-3</v>
      </c>
    </row>
    <row r="203" spans="1:11" x14ac:dyDescent="0.3">
      <c r="A203" s="10">
        <v>44503</v>
      </c>
      <c r="B203">
        <v>592</v>
      </c>
      <c r="C203">
        <f t="shared" si="6"/>
        <v>0</v>
      </c>
      <c r="D203">
        <v>17122.160156000002</v>
      </c>
      <c r="E203">
        <f t="shared" si="7"/>
        <v>-2.5321352830872754E-3</v>
      </c>
      <c r="F203">
        <v>48.15</v>
      </c>
      <c r="G203">
        <v>0</v>
      </c>
      <c r="H203">
        <v>410</v>
      </c>
      <c r="I203">
        <v>3.0032287098875076E-2</v>
      </c>
      <c r="J203">
        <v>26.7</v>
      </c>
      <c r="K203">
        <v>0</v>
      </c>
    </row>
    <row r="204" spans="1:11" x14ac:dyDescent="0.3">
      <c r="A204" s="10">
        <v>44504</v>
      </c>
      <c r="B204">
        <v>592</v>
      </c>
      <c r="C204">
        <f t="shared" si="6"/>
        <v>-8.4818150559092306E-3</v>
      </c>
      <c r="D204">
        <v>17078.859375</v>
      </c>
      <c r="E204">
        <f t="shared" si="7"/>
        <v>1.2685912493646829E-2</v>
      </c>
      <c r="F204">
        <v>48.15</v>
      </c>
      <c r="G204">
        <v>-1.0389611324190292E-3</v>
      </c>
      <c r="H204">
        <v>422.5</v>
      </c>
      <c r="I204">
        <v>1.1827322490493941E-3</v>
      </c>
      <c r="J204">
        <v>26.7</v>
      </c>
      <c r="K204">
        <v>0</v>
      </c>
    </row>
    <row r="205" spans="1:11" x14ac:dyDescent="0.3">
      <c r="A205" s="10">
        <v>44505</v>
      </c>
      <c r="B205">
        <v>587</v>
      </c>
      <c r="C205">
        <f t="shared" si="6"/>
        <v>2.1904835388049829E-2</v>
      </c>
      <c r="D205">
        <v>17296.900390999999</v>
      </c>
      <c r="E205">
        <f t="shared" si="7"/>
        <v>6.821857743153698E-3</v>
      </c>
      <c r="F205">
        <v>48.1</v>
      </c>
      <c r="G205">
        <v>1.0389611324190385E-3</v>
      </c>
      <c r="H205">
        <v>423</v>
      </c>
      <c r="I205">
        <v>5.8927689671509197E-3</v>
      </c>
      <c r="J205">
        <v>26.7</v>
      </c>
      <c r="K205">
        <v>3.7383221106071581E-3</v>
      </c>
    </row>
    <row r="206" spans="1:11" x14ac:dyDescent="0.3">
      <c r="A206" s="10">
        <v>44508</v>
      </c>
      <c r="B206">
        <v>600</v>
      </c>
      <c r="C206">
        <f t="shared" si="6"/>
        <v>3.3277900926747457E-3</v>
      </c>
      <c r="D206">
        <v>17415.300781000002</v>
      </c>
      <c r="E206">
        <f t="shared" si="7"/>
        <v>7.2123103222029097E-3</v>
      </c>
      <c r="F206">
        <v>48.15</v>
      </c>
      <c r="G206">
        <v>1.6478230732384899E-2</v>
      </c>
      <c r="H206">
        <v>425.5</v>
      </c>
      <c r="I206">
        <v>-1.5394028091291053E-2</v>
      </c>
      <c r="J206">
        <v>26.8</v>
      </c>
      <c r="K206">
        <v>3.7243990909822727E-3</v>
      </c>
    </row>
    <row r="207" spans="1:11" x14ac:dyDescent="0.3">
      <c r="A207" s="10">
        <v>44509</v>
      </c>
      <c r="B207">
        <v>602</v>
      </c>
      <c r="C207">
        <f t="shared" si="6"/>
        <v>1.4839513862774217E-2</v>
      </c>
      <c r="D207">
        <v>17541.359375</v>
      </c>
      <c r="E207">
        <f t="shared" si="7"/>
        <v>1.0421932461503294E-3</v>
      </c>
      <c r="F207">
        <v>48.95</v>
      </c>
      <c r="G207">
        <v>-3.0690561174179947E-3</v>
      </c>
      <c r="H207">
        <v>419</v>
      </c>
      <c r="I207">
        <v>2.358599900587929E-2</v>
      </c>
      <c r="J207">
        <v>26.9</v>
      </c>
      <c r="K207">
        <v>3.7105793965357746E-3</v>
      </c>
    </row>
    <row r="208" spans="1:11" x14ac:dyDescent="0.3">
      <c r="A208" s="10">
        <v>44510</v>
      </c>
      <c r="B208">
        <v>611</v>
      </c>
      <c r="C208">
        <f t="shared" si="6"/>
        <v>1.635323340730838E-3</v>
      </c>
      <c r="D208">
        <v>17559.650390999999</v>
      </c>
      <c r="E208">
        <f t="shared" si="7"/>
        <v>-6.1196546559415645E-3</v>
      </c>
      <c r="F208">
        <v>48.8</v>
      </c>
      <c r="G208">
        <v>-2.0512827705572493E-3</v>
      </c>
      <c r="H208">
        <v>429</v>
      </c>
      <c r="I208">
        <v>2.3282897595911681E-3</v>
      </c>
      <c r="J208">
        <v>27</v>
      </c>
      <c r="K208">
        <v>1.2879662863661238E-2</v>
      </c>
    </row>
    <row r="209" spans="1:11" x14ac:dyDescent="0.3">
      <c r="A209" s="10">
        <v>44511</v>
      </c>
      <c r="B209">
        <v>612</v>
      </c>
      <c r="C209">
        <f t="shared" si="6"/>
        <v>-9.8522964430115944E-3</v>
      </c>
      <c r="D209">
        <v>17452.519531000002</v>
      </c>
      <c r="E209">
        <f t="shared" si="7"/>
        <v>3.752369730259613E-3</v>
      </c>
      <c r="F209">
        <v>48.7</v>
      </c>
      <c r="G209">
        <v>2.0512827705573612E-3</v>
      </c>
      <c r="H209">
        <v>430</v>
      </c>
      <c r="I209">
        <v>-1.1634672632980698E-3</v>
      </c>
      <c r="J209">
        <v>27.35</v>
      </c>
      <c r="K209">
        <v>1.4519311324453148E-2</v>
      </c>
    </row>
    <row r="210" spans="1:11" x14ac:dyDescent="0.3">
      <c r="A210" s="10">
        <v>44512</v>
      </c>
      <c r="B210">
        <v>606</v>
      </c>
      <c r="C210">
        <f t="shared" si="6"/>
        <v>-3.3057881344995439E-3</v>
      </c>
      <c r="D210">
        <v>17518.130859000001</v>
      </c>
      <c r="E210">
        <f t="shared" si="7"/>
        <v>6.6191555446098692E-3</v>
      </c>
      <c r="F210">
        <v>48.8</v>
      </c>
      <c r="G210">
        <v>-2.0512827705572493E-3</v>
      </c>
      <c r="H210">
        <v>429.5</v>
      </c>
      <c r="I210">
        <v>0</v>
      </c>
      <c r="J210">
        <v>27.75</v>
      </c>
      <c r="K210">
        <v>-5.4200674693391446E-3</v>
      </c>
    </row>
    <row r="211" spans="1:11" x14ac:dyDescent="0.3">
      <c r="A211" s="10">
        <v>44515</v>
      </c>
      <c r="B211">
        <v>604</v>
      </c>
      <c r="C211">
        <f t="shared" si="6"/>
        <v>6.6006840313520927E-3</v>
      </c>
      <c r="D211">
        <v>17634.470702999999</v>
      </c>
      <c r="E211">
        <f t="shared" si="7"/>
        <v>3.3209279610151949E-3</v>
      </c>
      <c r="F211">
        <v>48.7</v>
      </c>
      <c r="G211">
        <v>-2.055499182095999E-3</v>
      </c>
      <c r="H211">
        <v>429.5</v>
      </c>
      <c r="I211">
        <v>2.8688140653388157E-2</v>
      </c>
      <c r="J211">
        <v>27.6</v>
      </c>
      <c r="K211">
        <v>1.2601426878003795E-2</v>
      </c>
    </row>
    <row r="212" spans="1:11" x14ac:dyDescent="0.3">
      <c r="A212" s="10">
        <v>44516</v>
      </c>
      <c r="B212">
        <v>608</v>
      </c>
      <c r="C212">
        <f t="shared" si="6"/>
        <v>3.2840752011900187E-3</v>
      </c>
      <c r="D212">
        <v>17693.130859000001</v>
      </c>
      <c r="E212">
        <f t="shared" si="7"/>
        <v>3.9996592330478172E-3</v>
      </c>
      <c r="F212">
        <v>48.6</v>
      </c>
      <c r="G212">
        <v>1.0282777255658433E-3</v>
      </c>
      <c r="H212">
        <v>442</v>
      </c>
      <c r="I212">
        <v>-1.2521506798041185E-2</v>
      </c>
      <c r="J212">
        <v>27.95</v>
      </c>
      <c r="K212">
        <v>-1.7905107737882331E-3</v>
      </c>
    </row>
    <row r="213" spans="1:11" x14ac:dyDescent="0.3">
      <c r="A213" s="10">
        <v>44517</v>
      </c>
      <c r="B213">
        <v>610</v>
      </c>
      <c r="C213">
        <f t="shared" si="6"/>
        <v>0</v>
      </c>
      <c r="D213">
        <v>17764.039063</v>
      </c>
      <c r="E213">
        <f t="shared" si="7"/>
        <v>4.3437333534098836E-3</v>
      </c>
      <c r="F213">
        <v>48.65</v>
      </c>
      <c r="G213">
        <v>-2.057613894680154E-3</v>
      </c>
      <c r="H213">
        <v>436.5</v>
      </c>
      <c r="I213">
        <v>2.6004857135328175E-2</v>
      </c>
      <c r="J213">
        <v>27.9</v>
      </c>
      <c r="K213">
        <v>1.7905107737882938E-3</v>
      </c>
    </row>
    <row r="214" spans="1:11" x14ac:dyDescent="0.3">
      <c r="A214" s="10">
        <v>44518</v>
      </c>
      <c r="B214">
        <v>610</v>
      </c>
      <c r="C214">
        <f t="shared" si="6"/>
        <v>4.9059787688544056E-3</v>
      </c>
      <c r="D214">
        <v>17841.369140999999</v>
      </c>
      <c r="E214">
        <f t="shared" si="7"/>
        <v>-1.2932587962411644E-3</v>
      </c>
      <c r="F214">
        <v>48.55</v>
      </c>
      <c r="G214">
        <v>-5.1626340788069429E-3</v>
      </c>
      <c r="H214">
        <v>448</v>
      </c>
      <c r="I214">
        <v>1.7699577099400857E-2</v>
      </c>
      <c r="J214">
        <v>27.95</v>
      </c>
      <c r="K214">
        <v>0</v>
      </c>
    </row>
    <row r="215" spans="1:11" x14ac:dyDescent="0.3">
      <c r="A215" s="10">
        <v>44519</v>
      </c>
      <c r="B215">
        <v>613</v>
      </c>
      <c r="C215">
        <f t="shared" si="6"/>
        <v>8.1235215214793474E-3</v>
      </c>
      <c r="D215">
        <v>17818.310547000001</v>
      </c>
      <c r="E215">
        <f t="shared" si="7"/>
        <v>-8.2934968332087184E-4</v>
      </c>
      <c r="F215">
        <v>48.3</v>
      </c>
      <c r="G215">
        <v>0</v>
      </c>
      <c r="H215">
        <v>456</v>
      </c>
      <c r="I215">
        <v>1.5234244571847987E-2</v>
      </c>
      <c r="J215">
        <v>27.95</v>
      </c>
      <c r="K215">
        <v>-1.0791471632764432E-2</v>
      </c>
    </row>
    <row r="216" spans="1:11" x14ac:dyDescent="0.3">
      <c r="A216" s="10">
        <v>44522</v>
      </c>
      <c r="B216">
        <v>618</v>
      </c>
      <c r="C216">
        <f t="shared" si="6"/>
        <v>-4.8661896511728994E-3</v>
      </c>
      <c r="D216">
        <v>17803.539063</v>
      </c>
      <c r="E216">
        <f t="shared" si="7"/>
        <v>-7.7486289143776912E-3</v>
      </c>
      <c r="F216">
        <v>48.3</v>
      </c>
      <c r="G216">
        <v>-8.3160562416573925E-3</v>
      </c>
      <c r="H216">
        <v>463</v>
      </c>
      <c r="I216">
        <v>6.4585800394117284E-3</v>
      </c>
      <c r="J216">
        <v>27.65</v>
      </c>
      <c r="K216">
        <v>-5.4397232958180979E-3</v>
      </c>
    </row>
    <row r="217" spans="1:11" x14ac:dyDescent="0.3">
      <c r="A217" s="10">
        <v>44523</v>
      </c>
      <c r="B217">
        <v>615</v>
      </c>
      <c r="C217">
        <f t="shared" si="6"/>
        <v>-4.8899852941917919E-3</v>
      </c>
      <c r="D217">
        <v>17666.119140999999</v>
      </c>
      <c r="E217">
        <f t="shared" si="7"/>
        <v>-1.3367614499934027E-3</v>
      </c>
      <c r="F217">
        <v>47.9</v>
      </c>
      <c r="G217">
        <v>-2.0898649194592421E-3</v>
      </c>
      <c r="H217">
        <v>466</v>
      </c>
      <c r="I217">
        <v>-6.4585800394118195E-3</v>
      </c>
      <c r="J217">
        <v>27.5</v>
      </c>
      <c r="K217">
        <v>-3.6429912785010919E-3</v>
      </c>
    </row>
    <row r="218" spans="1:11" x14ac:dyDescent="0.3">
      <c r="A218" s="10">
        <v>44524</v>
      </c>
      <c r="B218">
        <v>612</v>
      </c>
      <c r="C218">
        <f t="shared" si="6"/>
        <v>-1.4815085785140587E-2</v>
      </c>
      <c r="D218">
        <v>17642.519531000002</v>
      </c>
      <c r="E218">
        <f t="shared" si="7"/>
        <v>6.6124705453457098E-4</v>
      </c>
      <c r="F218">
        <v>47.8</v>
      </c>
      <c r="G218">
        <v>-7.3491144414733417E-3</v>
      </c>
      <c r="H218">
        <v>463</v>
      </c>
      <c r="I218">
        <v>1.0741241831412616E-2</v>
      </c>
      <c r="J218">
        <v>27.4</v>
      </c>
      <c r="K218">
        <v>2.1661496781179467E-2</v>
      </c>
    </row>
    <row r="219" spans="1:11" x14ac:dyDescent="0.3">
      <c r="A219" s="10">
        <v>44525</v>
      </c>
      <c r="B219">
        <v>603</v>
      </c>
      <c r="C219">
        <f t="shared" si="6"/>
        <v>0</v>
      </c>
      <c r="D219">
        <v>17654.189452999999</v>
      </c>
      <c r="E219">
        <f t="shared" si="7"/>
        <v>-1.6263620389794918E-2</v>
      </c>
      <c r="F219">
        <v>47.45</v>
      </c>
      <c r="G219">
        <v>-6.3425159764705164E-3</v>
      </c>
      <c r="H219">
        <v>468</v>
      </c>
      <c r="I219">
        <v>-6.4308903302904025E-3</v>
      </c>
      <c r="J219">
        <v>28</v>
      </c>
      <c r="K219">
        <v>-3.577821347884078E-3</v>
      </c>
    </row>
    <row r="220" spans="1:11" x14ac:dyDescent="0.3">
      <c r="A220" s="10">
        <v>44526</v>
      </c>
      <c r="B220">
        <v>603</v>
      </c>
      <c r="C220">
        <f t="shared" si="6"/>
        <v>-1.1676529661835629E-2</v>
      </c>
      <c r="D220">
        <v>17369.390625</v>
      </c>
      <c r="E220">
        <f t="shared" si="7"/>
        <v>-2.3806224513876809E-3</v>
      </c>
      <c r="F220">
        <v>47.15</v>
      </c>
      <c r="G220">
        <v>-1.3881696486155861E-2</v>
      </c>
      <c r="H220">
        <v>465</v>
      </c>
      <c r="I220">
        <v>-2.8355225755125123E-2</v>
      </c>
      <c r="J220">
        <v>27.9</v>
      </c>
      <c r="K220">
        <v>-1.0810916104215506E-2</v>
      </c>
    </row>
    <row r="221" spans="1:11" x14ac:dyDescent="0.3">
      <c r="A221" s="10">
        <v>44529</v>
      </c>
      <c r="B221">
        <v>596</v>
      </c>
      <c r="C221">
        <f t="shared" si="6"/>
        <v>-5.0462680676242721E-3</v>
      </c>
      <c r="D221">
        <v>17328.089843999998</v>
      </c>
      <c r="E221">
        <f t="shared" si="7"/>
        <v>5.7354486419707905E-3</v>
      </c>
      <c r="F221">
        <v>46.5</v>
      </c>
      <c r="G221">
        <v>0</v>
      </c>
      <c r="H221">
        <v>452</v>
      </c>
      <c r="I221">
        <v>1.6456761963510549E-2</v>
      </c>
      <c r="J221">
        <v>27.6</v>
      </c>
      <c r="K221">
        <v>-1.4598799421152749E-2</v>
      </c>
    </row>
    <row r="222" spans="1:11" x14ac:dyDescent="0.3">
      <c r="A222" s="10">
        <v>44530</v>
      </c>
      <c r="B222">
        <v>593</v>
      </c>
      <c r="C222">
        <f t="shared" si="6"/>
        <v>5.0462680676242192E-3</v>
      </c>
      <c r="D222">
        <v>17427.759765999999</v>
      </c>
      <c r="E222">
        <f t="shared" si="7"/>
        <v>9.0382518383434075E-3</v>
      </c>
      <c r="F222">
        <v>46.5</v>
      </c>
      <c r="G222">
        <v>-1.0810916104215617E-2</v>
      </c>
      <c r="H222">
        <v>459.5</v>
      </c>
      <c r="I222">
        <v>-6.550241760718542E-3</v>
      </c>
      <c r="J222">
        <v>27.2</v>
      </c>
      <c r="K222">
        <v>-9.2336759469454407E-3</v>
      </c>
    </row>
    <row r="223" spans="1:11" x14ac:dyDescent="0.3">
      <c r="A223" s="10">
        <v>44531</v>
      </c>
      <c r="B223">
        <v>596</v>
      </c>
      <c r="C223">
        <f t="shared" si="6"/>
        <v>6.6889881507967101E-3</v>
      </c>
      <c r="D223">
        <v>17585.990234000001</v>
      </c>
      <c r="E223">
        <f t="shared" si="7"/>
        <v>7.8667751309394376E-3</v>
      </c>
      <c r="F223">
        <v>46</v>
      </c>
      <c r="G223">
        <v>1.2959144642505116E-2</v>
      </c>
      <c r="H223">
        <v>456.5</v>
      </c>
      <c r="I223">
        <v>1.8448705552333064E-2</v>
      </c>
      <c r="J223">
        <v>26.95</v>
      </c>
      <c r="K223">
        <v>2.2019238243917279E-2</v>
      </c>
    </row>
    <row r="224" spans="1:11" x14ac:dyDescent="0.3">
      <c r="A224" s="10">
        <v>44532</v>
      </c>
      <c r="B224">
        <v>600</v>
      </c>
      <c r="C224">
        <f t="shared" si="6"/>
        <v>2.4692612590371414E-2</v>
      </c>
      <c r="D224">
        <v>17724.880859000001</v>
      </c>
      <c r="E224">
        <f t="shared" si="7"/>
        <v>-1.5662708399389435E-3</v>
      </c>
      <c r="F224">
        <v>46.6</v>
      </c>
      <c r="G224">
        <v>-6.4585800394119314E-3</v>
      </c>
      <c r="H224">
        <v>465</v>
      </c>
      <c r="I224">
        <v>0</v>
      </c>
      <c r="J224">
        <v>27.55</v>
      </c>
      <c r="K224">
        <v>5.4298775943692401E-3</v>
      </c>
    </row>
    <row r="225" spans="1:11" x14ac:dyDescent="0.3">
      <c r="A225" s="10">
        <v>44533</v>
      </c>
      <c r="B225">
        <v>615</v>
      </c>
      <c r="C225">
        <f t="shared" si="6"/>
        <v>-1.1447385840350835E-2</v>
      </c>
      <c r="D225">
        <v>17697.140625</v>
      </c>
      <c r="E225">
        <f t="shared" si="7"/>
        <v>-5.0471094931238913E-4</v>
      </c>
      <c r="F225">
        <v>46.3</v>
      </c>
      <c r="G225">
        <v>2.1574981400213143E-3</v>
      </c>
      <c r="H225">
        <v>465</v>
      </c>
      <c r="I225">
        <v>1.600034134644112E-2</v>
      </c>
      <c r="J225">
        <v>27.7</v>
      </c>
      <c r="K225">
        <v>5.4005531800002888E-3</v>
      </c>
    </row>
    <row r="226" spans="1:11" x14ac:dyDescent="0.3">
      <c r="A226" s="10">
        <v>44536</v>
      </c>
      <c r="B226">
        <v>608</v>
      </c>
      <c r="C226">
        <f t="shared" si="6"/>
        <v>-1.324522675002068E-2</v>
      </c>
      <c r="D226">
        <v>17688.210938</v>
      </c>
      <c r="E226">
        <f t="shared" si="7"/>
        <v>6.1270352650917492E-3</v>
      </c>
      <c r="F226">
        <v>46.4</v>
      </c>
      <c r="G226">
        <v>1.9210836265677673E-2</v>
      </c>
      <c r="H226">
        <v>472.5</v>
      </c>
      <c r="I226">
        <v>-1.6000341346441189E-2</v>
      </c>
      <c r="J226">
        <v>27.85</v>
      </c>
      <c r="K226">
        <v>1.7937224540269007E-3</v>
      </c>
    </row>
    <row r="227" spans="1:11" x14ac:dyDescent="0.3">
      <c r="A227" s="10">
        <v>44537</v>
      </c>
      <c r="B227">
        <v>600</v>
      </c>
      <c r="C227">
        <f t="shared" si="6"/>
        <v>1.159913584335194E-2</v>
      </c>
      <c r="D227">
        <v>17796.919922000001</v>
      </c>
      <c r="E227">
        <f t="shared" si="7"/>
        <v>1.9927403596596517E-3</v>
      </c>
      <c r="F227">
        <v>47.3</v>
      </c>
      <c r="G227">
        <v>5.2714934935119782E-3</v>
      </c>
      <c r="H227">
        <v>465</v>
      </c>
      <c r="I227">
        <v>-1.9544596072970283E-2</v>
      </c>
      <c r="J227">
        <v>27.9</v>
      </c>
      <c r="K227">
        <v>3.5778213478841235E-3</v>
      </c>
    </row>
    <row r="228" spans="1:11" x14ac:dyDescent="0.3">
      <c r="A228" s="10">
        <v>44538</v>
      </c>
      <c r="B228">
        <v>607</v>
      </c>
      <c r="C228">
        <f t="shared" si="6"/>
        <v>-8.2713457506771934E-3</v>
      </c>
      <c r="D228">
        <v>17832.419922000001</v>
      </c>
      <c r="E228">
        <f t="shared" si="7"/>
        <v>4.5710361560009427E-3</v>
      </c>
      <c r="F228">
        <v>47.55</v>
      </c>
      <c r="G228">
        <v>3.1496089028964225E-3</v>
      </c>
      <c r="H228">
        <v>456</v>
      </c>
      <c r="I228">
        <v>-3.2948958968525379E-3</v>
      </c>
      <c r="J228">
        <v>28</v>
      </c>
      <c r="K228">
        <v>0</v>
      </c>
    </row>
    <row r="229" spans="1:11" x14ac:dyDescent="0.3">
      <c r="A229" s="10">
        <v>44539</v>
      </c>
      <c r="B229">
        <v>602</v>
      </c>
      <c r="C229">
        <f t="shared" si="6"/>
        <v>9.9174366573459242E-3</v>
      </c>
      <c r="D229">
        <v>17914.119140999999</v>
      </c>
      <c r="E229">
        <f t="shared" si="7"/>
        <v>-4.9165428385354384E-3</v>
      </c>
      <c r="F229">
        <v>47.7</v>
      </c>
      <c r="G229">
        <v>-6.309169193264832E-3</v>
      </c>
      <c r="H229">
        <v>454.5</v>
      </c>
      <c r="I229">
        <v>-2.2026440623421832E-3</v>
      </c>
      <c r="J229">
        <v>28</v>
      </c>
      <c r="K229">
        <v>0</v>
      </c>
    </row>
    <row r="230" spans="1:11" x14ac:dyDescent="0.3">
      <c r="A230" s="10">
        <v>44540</v>
      </c>
      <c r="B230">
        <v>608</v>
      </c>
      <c r="C230">
        <f t="shared" si="6"/>
        <v>-4.9464239353255741E-3</v>
      </c>
      <c r="D230">
        <v>17826.259765999999</v>
      </c>
      <c r="E230">
        <f t="shared" si="7"/>
        <v>-3.2960859618992653E-3</v>
      </c>
      <c r="F230">
        <v>47.4</v>
      </c>
      <c r="G230">
        <v>-2.1119332031436129E-3</v>
      </c>
      <c r="H230">
        <v>453.5</v>
      </c>
      <c r="I230">
        <v>-1.3318731840281203E-2</v>
      </c>
      <c r="J230">
        <v>28</v>
      </c>
      <c r="K230">
        <v>-1.7873105740957515E-3</v>
      </c>
    </row>
    <row r="231" spans="1:11" x14ac:dyDescent="0.3">
      <c r="A231" s="10">
        <v>44543</v>
      </c>
      <c r="B231">
        <v>605</v>
      </c>
      <c r="C231">
        <f t="shared" si="6"/>
        <v>-6.633523495633906E-3</v>
      </c>
      <c r="D231">
        <v>17767.599609000001</v>
      </c>
      <c r="E231">
        <f t="shared" si="7"/>
        <v>-9.5134948102384882E-3</v>
      </c>
      <c r="F231">
        <v>47.3</v>
      </c>
      <c r="G231">
        <v>-4.237294475515155E-3</v>
      </c>
      <c r="H231">
        <v>447.5</v>
      </c>
      <c r="I231">
        <v>1.9912162320113183E-2</v>
      </c>
      <c r="J231">
        <v>27.95</v>
      </c>
      <c r="K231">
        <v>-3.5842332278150498E-3</v>
      </c>
    </row>
    <row r="232" spans="1:11" x14ac:dyDescent="0.3">
      <c r="A232" s="10">
        <v>44544</v>
      </c>
      <c r="B232">
        <v>601</v>
      </c>
      <c r="C232">
        <f t="shared" si="6"/>
        <v>-3.3333364197582274E-3</v>
      </c>
      <c r="D232">
        <v>17599.369140999999</v>
      </c>
      <c r="E232">
        <f t="shared" si="7"/>
        <v>3.4447783933116136E-3</v>
      </c>
      <c r="F232">
        <v>47.1</v>
      </c>
      <c r="G232">
        <v>-2.1253993123134776E-3</v>
      </c>
      <c r="H232">
        <v>456.5</v>
      </c>
      <c r="I232">
        <v>-1.7680018536172334E-2</v>
      </c>
      <c r="J232">
        <v>27.85</v>
      </c>
      <c r="K232">
        <v>-3.5971261808495918E-3</v>
      </c>
    </row>
    <row r="233" spans="1:11" x14ac:dyDescent="0.3">
      <c r="A233" s="10">
        <v>44545</v>
      </c>
      <c r="B233">
        <v>599</v>
      </c>
      <c r="C233">
        <f t="shared" si="6"/>
        <v>1.6680571006970134E-3</v>
      </c>
      <c r="D233">
        <v>17660.099609000001</v>
      </c>
      <c r="E233">
        <f t="shared" si="7"/>
        <v>7.0891902545106716E-3</v>
      </c>
      <c r="F233">
        <v>47</v>
      </c>
      <c r="G233">
        <v>-1.0643960557865904E-3</v>
      </c>
      <c r="H233">
        <v>448.5</v>
      </c>
      <c r="I233">
        <v>4.449395549541867E-3</v>
      </c>
      <c r="J233">
        <v>27.75</v>
      </c>
      <c r="K233">
        <v>-1.8034269991506827E-3</v>
      </c>
    </row>
    <row r="234" spans="1:11" x14ac:dyDescent="0.3">
      <c r="A234" s="10">
        <v>44546</v>
      </c>
      <c r="B234">
        <v>600</v>
      </c>
      <c r="C234">
        <f t="shared" si="6"/>
        <v>8.2988028146950641E-3</v>
      </c>
      <c r="D234">
        <v>17785.740234000001</v>
      </c>
      <c r="E234">
        <f t="shared" si="7"/>
        <v>1.5084761016892893E-3</v>
      </c>
      <c r="F234">
        <v>46.95</v>
      </c>
      <c r="G234">
        <v>-1.0655302020382848E-3</v>
      </c>
      <c r="H234">
        <v>450.5</v>
      </c>
      <c r="I234">
        <v>1.1092624542857557E-3</v>
      </c>
      <c r="J234">
        <v>27.7</v>
      </c>
      <c r="K234">
        <v>5.4005531800002888E-3</v>
      </c>
    </row>
    <row r="235" spans="1:11" x14ac:dyDescent="0.3">
      <c r="A235" s="10">
        <v>44547</v>
      </c>
      <c r="B235">
        <v>605</v>
      </c>
      <c r="C235">
        <f t="shared" si="6"/>
        <v>3.3003330286566998E-3</v>
      </c>
      <c r="D235">
        <v>17812.589843999998</v>
      </c>
      <c r="E235">
        <f t="shared" si="7"/>
        <v>-8.0876200543197885E-3</v>
      </c>
      <c r="F235">
        <v>46.9</v>
      </c>
      <c r="G235">
        <v>1.165884960370321E-2</v>
      </c>
      <c r="H235">
        <v>451</v>
      </c>
      <c r="I235">
        <v>-8.9087448891095548E-3</v>
      </c>
      <c r="J235">
        <v>27.85</v>
      </c>
      <c r="K235">
        <v>5.3715438019108488E-3</v>
      </c>
    </row>
    <row r="236" spans="1:11" x14ac:dyDescent="0.3">
      <c r="A236" s="10">
        <v>44550</v>
      </c>
      <c r="B236">
        <v>607</v>
      </c>
      <c r="C236">
        <f t="shared" si="6"/>
        <v>-1.4938037108866493E-2</v>
      </c>
      <c r="D236">
        <v>17669.109375</v>
      </c>
      <c r="E236">
        <f t="shared" si="7"/>
        <v>6.7775583471671218E-3</v>
      </c>
      <c r="F236">
        <v>47.45</v>
      </c>
      <c r="G236">
        <v>-1.0542963549061591E-3</v>
      </c>
      <c r="H236">
        <v>447</v>
      </c>
      <c r="I236">
        <v>2.2346378014163628E-3</v>
      </c>
      <c r="J236">
        <v>28</v>
      </c>
      <c r="K236">
        <v>-7.168489478612516E-3</v>
      </c>
    </row>
    <row r="237" spans="1:11" x14ac:dyDescent="0.3">
      <c r="A237" s="10">
        <v>44551</v>
      </c>
      <c r="B237">
        <v>598</v>
      </c>
      <c r="C237">
        <f t="shared" si="6"/>
        <v>-1.6736405580296484E-3</v>
      </c>
      <c r="D237">
        <v>17789.269531000002</v>
      </c>
      <c r="E237">
        <f t="shared" si="7"/>
        <v>2.1091900200707839E-3</v>
      </c>
      <c r="F237">
        <v>47.4</v>
      </c>
      <c r="G237">
        <v>-3.1695747612790672E-3</v>
      </c>
      <c r="H237">
        <v>448</v>
      </c>
      <c r="I237">
        <v>1.5504186535965254E-2</v>
      </c>
      <c r="J237">
        <v>27.8</v>
      </c>
      <c r="K237">
        <v>5.38117890451675E-3</v>
      </c>
    </row>
    <row r="238" spans="1:11" x14ac:dyDescent="0.3">
      <c r="A238" s="10">
        <v>44552</v>
      </c>
      <c r="B238">
        <v>597</v>
      </c>
      <c r="C238">
        <f t="shared" si="6"/>
        <v>5.0125418235441935E-3</v>
      </c>
      <c r="D238">
        <v>17826.830077999999</v>
      </c>
      <c r="E238">
        <f t="shared" si="7"/>
        <v>6.6994036869422917E-3</v>
      </c>
      <c r="F238">
        <v>47.25</v>
      </c>
      <c r="G238">
        <v>3.1695747612790395E-3</v>
      </c>
      <c r="H238">
        <v>455</v>
      </c>
      <c r="I238">
        <v>3.1370879697367286E-2</v>
      </c>
      <c r="J238">
        <v>27.95</v>
      </c>
      <c r="K238">
        <v>-1.7905107737882331E-3</v>
      </c>
    </row>
    <row r="239" spans="1:11" x14ac:dyDescent="0.3">
      <c r="A239" s="10">
        <v>44553</v>
      </c>
      <c r="B239">
        <v>600</v>
      </c>
      <c r="C239">
        <f t="shared" si="6"/>
        <v>9.950330853168092E-3</v>
      </c>
      <c r="D239">
        <v>17946.660156000002</v>
      </c>
      <c r="E239">
        <f t="shared" si="7"/>
        <v>8.3437364304442209E-4</v>
      </c>
      <c r="F239">
        <v>47.4</v>
      </c>
      <c r="G239">
        <v>6.3091691932647556E-3</v>
      </c>
      <c r="H239">
        <v>469.5</v>
      </c>
      <c r="I239">
        <v>1.37495555831024E-2</v>
      </c>
      <c r="J239">
        <v>27.9</v>
      </c>
      <c r="K239">
        <v>0</v>
      </c>
    </row>
    <row r="240" spans="1:11" x14ac:dyDescent="0.3">
      <c r="A240" s="10">
        <v>44554</v>
      </c>
      <c r="B240">
        <v>606</v>
      </c>
      <c r="C240">
        <f t="shared" si="6"/>
        <v>-3.3057881344995439E-3</v>
      </c>
      <c r="D240">
        <v>17961.640625</v>
      </c>
      <c r="E240">
        <f t="shared" si="7"/>
        <v>4.8485194534643632E-3</v>
      </c>
      <c r="F240">
        <v>47.7</v>
      </c>
      <c r="G240">
        <v>4.1841065225738695E-3</v>
      </c>
      <c r="H240">
        <v>476</v>
      </c>
      <c r="I240">
        <v>-6.3224657394870144E-3</v>
      </c>
      <c r="J240">
        <v>27.9</v>
      </c>
      <c r="K240">
        <v>1.7905107737882938E-3</v>
      </c>
    </row>
    <row r="241" spans="1:11" x14ac:dyDescent="0.3">
      <c r="A241" s="10">
        <v>44557</v>
      </c>
      <c r="B241">
        <v>604</v>
      </c>
      <c r="C241">
        <f t="shared" si="6"/>
        <v>3.3057881344994103E-3</v>
      </c>
      <c r="D241">
        <v>18048.939452999999</v>
      </c>
      <c r="E241">
        <f t="shared" si="7"/>
        <v>8.1594070690761168E-3</v>
      </c>
      <c r="F241">
        <v>47.9</v>
      </c>
      <c r="G241">
        <v>4.1666726948459123E-3</v>
      </c>
      <c r="H241">
        <v>473</v>
      </c>
      <c r="I241">
        <v>1.781084274624737E-2</v>
      </c>
      <c r="J241">
        <v>27.95</v>
      </c>
      <c r="K241">
        <v>0</v>
      </c>
    </row>
    <row r="242" spans="1:11" x14ac:dyDescent="0.3">
      <c r="A242" s="10">
        <v>44558</v>
      </c>
      <c r="B242">
        <v>606</v>
      </c>
      <c r="C242">
        <f t="shared" si="6"/>
        <v>1.4742281737203431E-2</v>
      </c>
      <c r="D242">
        <v>18196.810547000001</v>
      </c>
      <c r="E242">
        <f t="shared" si="7"/>
        <v>2.8244564322124108E-3</v>
      </c>
      <c r="F242">
        <v>48.1</v>
      </c>
      <c r="G242">
        <v>1.0389611324190385E-3</v>
      </c>
      <c r="H242">
        <v>481.5</v>
      </c>
      <c r="I242">
        <v>-7.2954987467242337E-3</v>
      </c>
      <c r="J242">
        <v>27.95</v>
      </c>
      <c r="K242">
        <v>1.7873105740958803E-3</v>
      </c>
    </row>
    <row r="243" spans="1:11" x14ac:dyDescent="0.3">
      <c r="A243" s="10">
        <v>44559</v>
      </c>
      <c r="B243">
        <v>615</v>
      </c>
      <c r="C243">
        <f t="shared" si="6"/>
        <v>1.6246957270019829E-3</v>
      </c>
      <c r="D243">
        <v>18248.279297000001</v>
      </c>
      <c r="E243">
        <f t="shared" si="7"/>
        <v>-1.6145755457971822E-3</v>
      </c>
      <c r="F243">
        <v>48.15</v>
      </c>
      <c r="G243">
        <v>0</v>
      </c>
      <c r="H243">
        <v>478</v>
      </c>
      <c r="I243">
        <v>-8.4034107963795041E-3</v>
      </c>
      <c r="J243">
        <v>28</v>
      </c>
      <c r="K243">
        <v>1.784121793501392E-3</v>
      </c>
    </row>
    <row r="244" spans="1:11" x14ac:dyDescent="0.3">
      <c r="A244" s="10">
        <v>44560</v>
      </c>
      <c r="B244">
        <v>616</v>
      </c>
      <c r="C244">
        <f t="shared" si="6"/>
        <v>-1.624695727001922E-3</v>
      </c>
      <c r="D244">
        <v>18218.839843999998</v>
      </c>
      <c r="E244">
        <f t="shared" si="7"/>
        <v>2.8320568652129949E-3</v>
      </c>
      <c r="F244">
        <v>48.15</v>
      </c>
      <c r="G244">
        <v>-3.1201273362436339E-3</v>
      </c>
      <c r="H244">
        <v>474</v>
      </c>
      <c r="I244">
        <v>1.1536572628416331E-2</v>
      </c>
      <c r="J244">
        <v>28.05</v>
      </c>
      <c r="K244">
        <v>0</v>
      </c>
    </row>
    <row r="245" spans="1:11" x14ac:dyDescent="0.3">
      <c r="A245" s="10">
        <v>44564</v>
      </c>
      <c r="B245">
        <v>615</v>
      </c>
      <c r="C245">
        <f t="shared" si="6"/>
        <v>2.5683594734695381E-2</v>
      </c>
      <c r="D245">
        <v>18270.509765999999</v>
      </c>
      <c r="E245">
        <f t="shared" si="7"/>
        <v>1.3905750108878977E-2</v>
      </c>
      <c r="F245">
        <v>48</v>
      </c>
      <c r="G245">
        <v>-1.152448585195396E-2</v>
      </c>
      <c r="H245">
        <v>479.5</v>
      </c>
      <c r="I245">
        <v>2.3700233471027749E-2</v>
      </c>
      <c r="J245">
        <v>28.05</v>
      </c>
      <c r="K245">
        <v>-1.7841217935014426E-3</v>
      </c>
    </row>
    <row r="246" spans="1:11" x14ac:dyDescent="0.3">
      <c r="A246" s="10">
        <v>44565</v>
      </c>
      <c r="B246">
        <v>631</v>
      </c>
      <c r="C246">
        <f t="shared" si="6"/>
        <v>3.885492640287587E-2</v>
      </c>
      <c r="D246">
        <v>18526.349609000001</v>
      </c>
      <c r="E246">
        <f t="shared" si="7"/>
        <v>-1.4254012931954182E-3</v>
      </c>
      <c r="F246">
        <v>47.45</v>
      </c>
      <c r="G246">
        <v>-3.1662295580496607E-3</v>
      </c>
      <c r="H246">
        <v>491</v>
      </c>
      <c r="I246">
        <v>8.2077296371323979E-2</v>
      </c>
      <c r="J246">
        <v>28</v>
      </c>
      <c r="K246">
        <v>3.5650661644961446E-3</v>
      </c>
    </row>
    <row r="247" spans="1:11" x14ac:dyDescent="0.3">
      <c r="A247" s="10">
        <v>44566</v>
      </c>
      <c r="B247">
        <v>656</v>
      </c>
      <c r="C247">
        <f t="shared" si="6"/>
        <v>-9.1884260544062551E-3</v>
      </c>
      <c r="D247">
        <v>18499.960938</v>
      </c>
      <c r="E247">
        <f t="shared" si="7"/>
        <v>-7.1629601421504194E-3</v>
      </c>
      <c r="F247">
        <v>47.3</v>
      </c>
      <c r="G247">
        <v>-3.1762864184207069E-3</v>
      </c>
      <c r="H247">
        <v>533</v>
      </c>
      <c r="I247">
        <v>3.7453227301621132E-3</v>
      </c>
      <c r="J247">
        <v>28.1</v>
      </c>
      <c r="K247">
        <v>3.5524016043677006E-3</v>
      </c>
    </row>
    <row r="248" spans="1:11" x14ac:dyDescent="0.3">
      <c r="A248" s="10">
        <v>44567</v>
      </c>
      <c r="B248">
        <v>650</v>
      </c>
      <c r="C248">
        <f t="shared" si="6"/>
        <v>-9.2736367853292149E-3</v>
      </c>
      <c r="D248">
        <v>18367.919922000001</v>
      </c>
      <c r="E248">
        <f t="shared" si="7"/>
        <v>-1.0846999623716196E-2</v>
      </c>
      <c r="F248">
        <v>47.15</v>
      </c>
      <c r="G248">
        <v>9.4987521579079047E-3</v>
      </c>
      <c r="H248">
        <v>535</v>
      </c>
      <c r="I248">
        <v>-2.2685282831083696E-2</v>
      </c>
      <c r="J248">
        <v>28.2</v>
      </c>
      <c r="K248">
        <v>1.2334958157951366E-2</v>
      </c>
    </row>
    <row r="249" spans="1:11" x14ac:dyDescent="0.3">
      <c r="A249" s="10">
        <v>44568</v>
      </c>
      <c r="B249">
        <v>644</v>
      </c>
      <c r="C249">
        <f t="shared" si="6"/>
        <v>-1.5649771667127665E-2</v>
      </c>
      <c r="D249">
        <v>18169.759765999999</v>
      </c>
      <c r="E249">
        <f t="shared" si="7"/>
        <v>3.8243790795743199E-3</v>
      </c>
      <c r="F249">
        <v>47.6</v>
      </c>
      <c r="G249">
        <v>-3.1562361814374373E-3</v>
      </c>
      <c r="H249">
        <v>523</v>
      </c>
      <c r="I249">
        <v>-1.5414563401186731E-2</v>
      </c>
      <c r="J249">
        <v>28.55</v>
      </c>
      <c r="K249">
        <v>1.3913267916985082E-2</v>
      </c>
    </row>
    <row r="250" spans="1:11" x14ac:dyDescent="0.3">
      <c r="A250" s="10">
        <v>44571</v>
      </c>
      <c r="B250">
        <v>634</v>
      </c>
      <c r="C250">
        <f t="shared" si="6"/>
        <v>1.4095769800393376E-2</v>
      </c>
      <c r="D250">
        <v>18239.380859000001</v>
      </c>
      <c r="E250">
        <f t="shared" si="7"/>
        <v>2.673601279734047E-3</v>
      </c>
      <c r="F250">
        <v>47.45</v>
      </c>
      <c r="G250">
        <v>-3.1662295580496607E-3</v>
      </c>
      <c r="H250">
        <v>515</v>
      </c>
      <c r="I250">
        <v>7.7369825021524011E-3</v>
      </c>
      <c r="J250">
        <v>28.95</v>
      </c>
      <c r="K250">
        <v>0</v>
      </c>
    </row>
    <row r="251" spans="1:11" x14ac:dyDescent="0.3">
      <c r="A251" s="10">
        <v>44572</v>
      </c>
      <c r="B251">
        <v>643</v>
      </c>
      <c r="C251">
        <f t="shared" si="6"/>
        <v>1.2364917970949935E-2</v>
      </c>
      <c r="D251">
        <v>18288.210938</v>
      </c>
      <c r="E251">
        <f t="shared" si="7"/>
        <v>4.7561936318642533E-3</v>
      </c>
      <c r="F251">
        <v>47.3</v>
      </c>
      <c r="G251">
        <v>4.2194155427082896E-3</v>
      </c>
      <c r="H251">
        <v>519</v>
      </c>
      <c r="I251">
        <v>-3.5297782081023819E-2</v>
      </c>
      <c r="J251">
        <v>28.95</v>
      </c>
      <c r="K251">
        <v>1.2017312004017488E-2</v>
      </c>
    </row>
    <row r="252" spans="1:11" x14ac:dyDescent="0.3">
      <c r="A252" s="10">
        <v>44573</v>
      </c>
      <c r="B252">
        <v>651</v>
      </c>
      <c r="C252">
        <f t="shared" si="6"/>
        <v>1.3730192811902037E-2</v>
      </c>
      <c r="D252">
        <v>18375.400390999999</v>
      </c>
      <c r="E252">
        <f t="shared" si="7"/>
        <v>3.3428665974610905E-3</v>
      </c>
      <c r="F252">
        <v>47.5</v>
      </c>
      <c r="G252">
        <v>0</v>
      </c>
      <c r="H252">
        <v>501</v>
      </c>
      <c r="I252">
        <v>1.7804624633506686E-2</v>
      </c>
      <c r="J252">
        <v>29.3</v>
      </c>
      <c r="K252">
        <v>3.4071583216141346E-3</v>
      </c>
    </row>
    <row r="253" spans="1:11" x14ac:dyDescent="0.3">
      <c r="A253" s="10">
        <v>44574</v>
      </c>
      <c r="B253">
        <v>660</v>
      </c>
      <c r="C253">
        <f t="shared" si="6"/>
        <v>1.5140048312150113E-3</v>
      </c>
      <c r="D253">
        <v>18436.929688</v>
      </c>
      <c r="E253">
        <f t="shared" si="7"/>
        <v>-1.8240707057748354E-3</v>
      </c>
      <c r="F253">
        <v>47.5</v>
      </c>
      <c r="G253">
        <v>9.4290902888516867E-3</v>
      </c>
      <c r="H253">
        <v>510</v>
      </c>
      <c r="I253">
        <v>-2.3810648693718559E-2</v>
      </c>
      <c r="J253">
        <v>29.4</v>
      </c>
      <c r="K253">
        <v>1.6863806052004725E-2</v>
      </c>
    </row>
    <row r="254" spans="1:11" x14ac:dyDescent="0.3">
      <c r="A254" s="10">
        <v>44575</v>
      </c>
      <c r="B254">
        <v>661</v>
      </c>
      <c r="C254">
        <f t="shared" si="6"/>
        <v>1.6504500671463199E-2</v>
      </c>
      <c r="D254">
        <v>18403.330077999999</v>
      </c>
      <c r="E254">
        <f t="shared" si="7"/>
        <v>6.6132623204458582E-3</v>
      </c>
      <c r="F254">
        <v>47.95</v>
      </c>
      <c r="G254">
        <v>-7.3260400920728977E-3</v>
      </c>
      <c r="H254">
        <v>498</v>
      </c>
      <c r="I254">
        <v>-1.212136053234485E-2</v>
      </c>
      <c r="J254">
        <v>29.9</v>
      </c>
      <c r="K254">
        <v>-1.3468217050866593E-2</v>
      </c>
    </row>
    <row r="255" spans="1:11" x14ac:dyDescent="0.3">
      <c r="A255" s="10">
        <v>44578</v>
      </c>
      <c r="B255">
        <v>672</v>
      </c>
      <c r="C255">
        <f t="shared" si="6"/>
        <v>1.6236519047640573E-2</v>
      </c>
      <c r="D255">
        <v>18525.439452999999</v>
      </c>
      <c r="E255">
        <f t="shared" si="7"/>
        <v>-7.9557383344358457E-3</v>
      </c>
      <c r="F255">
        <v>47.6</v>
      </c>
      <c r="G255">
        <v>0</v>
      </c>
      <c r="H255">
        <v>492</v>
      </c>
      <c r="I255">
        <v>1.8127384592556701E-2</v>
      </c>
      <c r="J255">
        <v>29.5</v>
      </c>
      <c r="K255">
        <v>-1.0221554071538139E-2</v>
      </c>
    </row>
    <row r="256" spans="1:11" x14ac:dyDescent="0.3">
      <c r="A256" s="10">
        <v>44579</v>
      </c>
      <c r="B256">
        <v>683</v>
      </c>
      <c r="C256">
        <f t="shared" si="6"/>
        <v>-3.1229303633781881E-2</v>
      </c>
      <c r="D256">
        <v>18378.640625</v>
      </c>
      <c r="E256">
        <f t="shared" si="7"/>
        <v>-8.2598550550890149E-3</v>
      </c>
      <c r="F256">
        <v>47.6</v>
      </c>
      <c r="G256">
        <v>3.1463056893649226E-3</v>
      </c>
      <c r="H256">
        <v>501</v>
      </c>
      <c r="I256">
        <v>1.9940186068644495E-3</v>
      </c>
      <c r="J256">
        <v>29.2</v>
      </c>
      <c r="K256">
        <v>0</v>
      </c>
    </row>
    <row r="257" spans="1:11" x14ac:dyDescent="0.3">
      <c r="A257" s="10">
        <v>44580</v>
      </c>
      <c r="B257">
        <v>662</v>
      </c>
      <c r="C257">
        <f t="shared" si="6"/>
        <v>-1.2158204479809519E-2</v>
      </c>
      <c r="D257">
        <v>18227.460938</v>
      </c>
      <c r="E257">
        <f t="shared" si="7"/>
        <v>-5.038526387467952E-4</v>
      </c>
      <c r="F257">
        <v>47.75</v>
      </c>
      <c r="G257">
        <v>-3.1463056893649482E-3</v>
      </c>
      <c r="H257">
        <v>502</v>
      </c>
      <c r="I257">
        <v>-2.9309829253827302E-2</v>
      </c>
      <c r="J257">
        <v>29.2</v>
      </c>
      <c r="K257">
        <v>-6.8728792877620643E-3</v>
      </c>
    </row>
    <row r="258" spans="1:11" x14ac:dyDescent="0.3">
      <c r="A258" s="10">
        <v>44581</v>
      </c>
      <c r="B258">
        <v>654</v>
      </c>
      <c r="C258">
        <f t="shared" si="6"/>
        <v>-4.5977092486294314E-3</v>
      </c>
      <c r="D258">
        <v>18218.279297000001</v>
      </c>
      <c r="E258">
        <f t="shared" si="7"/>
        <v>-1.7663797461974096E-2</v>
      </c>
      <c r="F258">
        <v>47.6</v>
      </c>
      <c r="G258">
        <v>-2.1030501967787877E-3</v>
      </c>
      <c r="H258">
        <v>487.5</v>
      </c>
      <c r="I258">
        <v>-1.2384059199721666E-2</v>
      </c>
      <c r="J258">
        <v>29</v>
      </c>
      <c r="K258">
        <v>-1.7256259674698364E-3</v>
      </c>
    </row>
    <row r="259" spans="1:11" x14ac:dyDescent="0.3">
      <c r="A259" s="10">
        <v>44582</v>
      </c>
      <c r="B259">
        <v>651</v>
      </c>
      <c r="C259">
        <f t="shared" ref="C259:C322" si="8">LN(B260/B259)</f>
        <v>-1.5480185287899172E-2</v>
      </c>
      <c r="D259">
        <v>17899.300781000002</v>
      </c>
      <c r="E259">
        <f t="shared" ref="E259:E322" si="9">LN(D260/D259)</f>
        <v>5.0009819020988659E-3</v>
      </c>
      <c r="F259">
        <v>47.5</v>
      </c>
      <c r="G259">
        <v>-2.1074823395646983E-3</v>
      </c>
      <c r="H259">
        <v>481.5</v>
      </c>
      <c r="I259">
        <v>-2.5237932589862649E-2</v>
      </c>
      <c r="J259">
        <v>28.95</v>
      </c>
      <c r="K259">
        <v>-3.4602110648956196E-3</v>
      </c>
    </row>
    <row r="260" spans="1:11" x14ac:dyDescent="0.3">
      <c r="A260" s="10">
        <v>44585</v>
      </c>
      <c r="B260">
        <v>641</v>
      </c>
      <c r="C260">
        <f t="shared" si="8"/>
        <v>1.854767235576105E-2</v>
      </c>
      <c r="D260">
        <v>17989.039063</v>
      </c>
      <c r="E260">
        <f t="shared" si="9"/>
        <v>-1.6134765585838904E-2</v>
      </c>
      <c r="F260">
        <v>47.4</v>
      </c>
      <c r="G260">
        <v>-5.2882196215643011E-3</v>
      </c>
      <c r="H260">
        <v>469.5</v>
      </c>
      <c r="I260">
        <v>-1.3941244562083519E-2</v>
      </c>
      <c r="J260">
        <v>28.85</v>
      </c>
      <c r="K260">
        <v>0</v>
      </c>
    </row>
    <row r="261" spans="1:11" x14ac:dyDescent="0.3">
      <c r="A261" s="10">
        <v>44586</v>
      </c>
      <c r="B261">
        <v>653</v>
      </c>
      <c r="C261">
        <f t="shared" si="8"/>
        <v>-1.8547672355761002E-2</v>
      </c>
      <c r="D261">
        <v>17701.119140999999</v>
      </c>
      <c r="E261">
        <f t="shared" si="9"/>
        <v>-1.5105788089703508E-3</v>
      </c>
      <c r="F261">
        <v>47.15</v>
      </c>
      <c r="G261">
        <v>-7.450806155865527E-3</v>
      </c>
      <c r="H261">
        <v>463</v>
      </c>
      <c r="I261">
        <v>-2.625971458355577E-2</v>
      </c>
      <c r="J261">
        <v>28.85</v>
      </c>
      <c r="K261">
        <v>0</v>
      </c>
    </row>
    <row r="262" spans="1:11" x14ac:dyDescent="0.3">
      <c r="A262" s="10">
        <v>44587</v>
      </c>
      <c r="B262">
        <v>641</v>
      </c>
      <c r="C262">
        <f t="shared" si="8"/>
        <v>-7.830893580547945E-3</v>
      </c>
      <c r="D262">
        <v>17674.400390999999</v>
      </c>
      <c r="E262">
        <f t="shared" si="9"/>
        <v>1.2700229036282214E-2</v>
      </c>
      <c r="F262">
        <v>46.8</v>
      </c>
      <c r="G262">
        <v>1.067805760830137E-3</v>
      </c>
      <c r="H262">
        <v>451</v>
      </c>
      <c r="I262">
        <v>1.7582870557866882E-2</v>
      </c>
      <c r="J262">
        <v>28.85</v>
      </c>
      <c r="K262">
        <v>5.1858370323654155E-3</v>
      </c>
    </row>
    <row r="263" spans="1:11" x14ac:dyDescent="0.3">
      <c r="A263" s="10">
        <v>44599</v>
      </c>
      <c r="B263">
        <v>636</v>
      </c>
      <c r="C263">
        <f t="shared" si="8"/>
        <v>-1.573564447430552E-3</v>
      </c>
      <c r="D263">
        <v>17900.300781000002</v>
      </c>
      <c r="E263">
        <f t="shared" si="9"/>
        <v>3.6947666410900404E-3</v>
      </c>
      <c r="F263">
        <v>46.85</v>
      </c>
      <c r="G263">
        <v>5.3219923379408925E-3</v>
      </c>
      <c r="H263">
        <v>459</v>
      </c>
      <c r="I263">
        <v>-1.0953012019197206E-2</v>
      </c>
      <c r="J263">
        <v>29</v>
      </c>
      <c r="K263">
        <v>3.2233494574984228E-2</v>
      </c>
    </row>
    <row r="264" spans="1:11" x14ac:dyDescent="0.3">
      <c r="A264" s="10">
        <v>44600</v>
      </c>
      <c r="B264">
        <v>635</v>
      </c>
      <c r="C264">
        <f t="shared" si="8"/>
        <v>-1.108483242449293E-2</v>
      </c>
      <c r="D264">
        <v>17966.560547000001</v>
      </c>
      <c r="E264">
        <f t="shared" si="9"/>
        <v>1.0255230060815374E-2</v>
      </c>
      <c r="F264">
        <v>47.1</v>
      </c>
      <c r="G264">
        <v>-3.1897953681001494E-3</v>
      </c>
      <c r="H264">
        <v>454</v>
      </c>
      <c r="I264">
        <v>5.4915019936751614E-3</v>
      </c>
      <c r="J264">
        <v>29.95</v>
      </c>
      <c r="K264">
        <v>4.9958471933716697E-3</v>
      </c>
    </row>
    <row r="265" spans="1:11" x14ac:dyDescent="0.3">
      <c r="A265" s="10">
        <v>44601</v>
      </c>
      <c r="B265">
        <v>628</v>
      </c>
      <c r="C265">
        <f t="shared" si="8"/>
        <v>7.9302556759775645E-3</v>
      </c>
      <c r="D265">
        <v>18151.759765999999</v>
      </c>
      <c r="E265">
        <f t="shared" si="9"/>
        <v>1.0210665976462904E-2</v>
      </c>
      <c r="F265">
        <v>46.95</v>
      </c>
      <c r="G265">
        <v>7.4270898436152814E-3</v>
      </c>
      <c r="H265">
        <v>456.5</v>
      </c>
      <c r="I265">
        <v>2.0596934090622694E-2</v>
      </c>
      <c r="J265">
        <v>30.1</v>
      </c>
      <c r="K265">
        <v>8.2713457506773339E-3</v>
      </c>
    </row>
    <row r="266" spans="1:11" x14ac:dyDescent="0.3">
      <c r="A266" s="10">
        <v>44602</v>
      </c>
      <c r="B266">
        <v>633</v>
      </c>
      <c r="C266">
        <f t="shared" si="8"/>
        <v>2.4962294559913775E-2</v>
      </c>
      <c r="D266">
        <v>18338.050781000002</v>
      </c>
      <c r="E266">
        <f t="shared" si="9"/>
        <v>-1.4795132292794897E-3</v>
      </c>
      <c r="F266">
        <v>47.3</v>
      </c>
      <c r="G266">
        <v>5.2714934935119782E-3</v>
      </c>
      <c r="H266">
        <v>466</v>
      </c>
      <c r="I266">
        <v>4.9198827844919267E-2</v>
      </c>
      <c r="J266">
        <v>30.35</v>
      </c>
      <c r="K266">
        <v>-1.6488049901837822E-3</v>
      </c>
    </row>
    <row r="267" spans="1:11" x14ac:dyDescent="0.3">
      <c r="A267" s="10">
        <v>44603</v>
      </c>
      <c r="B267">
        <v>649</v>
      </c>
      <c r="C267">
        <f t="shared" si="8"/>
        <v>1.5396461855928362E-3</v>
      </c>
      <c r="D267">
        <v>18310.939452999999</v>
      </c>
      <c r="E267">
        <f t="shared" si="9"/>
        <v>-1.7256364823272845E-2</v>
      </c>
      <c r="F267">
        <v>47.55</v>
      </c>
      <c r="G267">
        <v>0</v>
      </c>
      <c r="H267">
        <v>489.5</v>
      </c>
      <c r="I267">
        <v>-1.5440347919964816E-2</v>
      </c>
      <c r="J267">
        <v>30.3</v>
      </c>
      <c r="K267">
        <v>3.2948958968524846E-3</v>
      </c>
    </row>
    <row r="268" spans="1:11" x14ac:dyDescent="0.3">
      <c r="A268" s="10">
        <v>44606</v>
      </c>
      <c r="B268">
        <v>650</v>
      </c>
      <c r="C268">
        <f t="shared" si="8"/>
        <v>-2.0202707317519466E-2</v>
      </c>
      <c r="D268">
        <v>17997.669922000001</v>
      </c>
      <c r="E268">
        <f t="shared" si="9"/>
        <v>-2.5513247633950202E-3</v>
      </c>
      <c r="F268">
        <v>47.55</v>
      </c>
      <c r="G268">
        <v>-8.4477799119327575E-3</v>
      </c>
      <c r="H268">
        <v>482</v>
      </c>
      <c r="I268">
        <v>-3.8059561824345015E-2</v>
      </c>
      <c r="J268">
        <v>30.4</v>
      </c>
      <c r="K268">
        <v>-1.6460909066686805E-3</v>
      </c>
    </row>
    <row r="269" spans="1:11" x14ac:dyDescent="0.3">
      <c r="A269" s="10">
        <v>44607</v>
      </c>
      <c r="B269">
        <v>637</v>
      </c>
      <c r="C269">
        <f t="shared" si="8"/>
        <v>-6.2992334279872008E-3</v>
      </c>
      <c r="D269">
        <v>17951.810547000001</v>
      </c>
      <c r="E269">
        <f t="shared" si="9"/>
        <v>1.5458284337330031E-2</v>
      </c>
      <c r="F269">
        <v>47.15</v>
      </c>
      <c r="G269">
        <v>-3.1864073694078689E-3</v>
      </c>
      <c r="H269">
        <v>464</v>
      </c>
      <c r="I269">
        <v>1.0770060276379661E-3</v>
      </c>
      <c r="J269">
        <v>30.35</v>
      </c>
      <c r="K269">
        <v>-3.3003330286568541E-3</v>
      </c>
    </row>
    <row r="270" spans="1:11" x14ac:dyDescent="0.3">
      <c r="A270" s="10">
        <v>44608</v>
      </c>
      <c r="B270">
        <v>633</v>
      </c>
      <c r="C270">
        <f t="shared" si="8"/>
        <v>2.032908163842569E-2</v>
      </c>
      <c r="D270">
        <v>18231.470702999999</v>
      </c>
      <c r="E270">
        <f t="shared" si="9"/>
        <v>2.0328537581586425E-3</v>
      </c>
      <c r="F270">
        <v>47</v>
      </c>
      <c r="G270">
        <v>0</v>
      </c>
      <c r="H270">
        <v>464.5</v>
      </c>
      <c r="I270">
        <v>1.707618867990433E-2</v>
      </c>
      <c r="J270">
        <v>30.25</v>
      </c>
      <c r="K270">
        <v>1.3136477905369981E-2</v>
      </c>
    </row>
    <row r="271" spans="1:11" x14ac:dyDescent="0.3">
      <c r="A271" s="10">
        <v>44609</v>
      </c>
      <c r="B271">
        <v>646</v>
      </c>
      <c r="C271">
        <f t="shared" si="8"/>
        <v>-1.5491869868293781E-3</v>
      </c>
      <c r="D271">
        <v>18268.570313</v>
      </c>
      <c r="E271">
        <f t="shared" si="9"/>
        <v>-1.9846467413046171E-3</v>
      </c>
      <c r="F271">
        <v>47</v>
      </c>
      <c r="G271">
        <v>9.5289233458783259E-3</v>
      </c>
      <c r="H271">
        <v>472.5</v>
      </c>
      <c r="I271">
        <v>-1.0638398205055754E-2</v>
      </c>
      <c r="J271">
        <v>30.65</v>
      </c>
      <c r="K271">
        <v>-4.9059787688544073E-3</v>
      </c>
    </row>
    <row r="272" spans="1:11" x14ac:dyDescent="0.3">
      <c r="A272" s="10">
        <v>44610</v>
      </c>
      <c r="B272">
        <v>645</v>
      </c>
      <c r="C272">
        <f t="shared" si="8"/>
        <v>-1.2480661223609144E-2</v>
      </c>
      <c r="D272">
        <v>18232.349609000001</v>
      </c>
      <c r="E272">
        <f t="shared" si="9"/>
        <v>-5.9578773418613199E-4</v>
      </c>
      <c r="F272">
        <v>47.45</v>
      </c>
      <c r="G272">
        <v>0</v>
      </c>
      <c r="H272">
        <v>467.5</v>
      </c>
      <c r="I272">
        <v>1.1696039763191236E-2</v>
      </c>
      <c r="J272">
        <v>30.5</v>
      </c>
      <c r="K272">
        <v>-4.9301661078586089E-3</v>
      </c>
    </row>
    <row r="273" spans="1:11" x14ac:dyDescent="0.3">
      <c r="A273" s="10">
        <v>44613</v>
      </c>
      <c r="B273">
        <v>637</v>
      </c>
      <c r="C273">
        <f t="shared" si="8"/>
        <v>-7.8802614253059757E-3</v>
      </c>
      <c r="D273">
        <v>18221.490234000001</v>
      </c>
      <c r="E273">
        <f t="shared" si="9"/>
        <v>-1.393754202031558E-2</v>
      </c>
      <c r="F273">
        <v>47.45</v>
      </c>
      <c r="G273">
        <v>3.15623618143741E-3</v>
      </c>
      <c r="H273">
        <v>473</v>
      </c>
      <c r="I273">
        <v>1.3648505831559988E-2</v>
      </c>
      <c r="J273">
        <v>30.35</v>
      </c>
      <c r="K273">
        <v>-4.9545931246833411E-3</v>
      </c>
    </row>
    <row r="274" spans="1:11" x14ac:dyDescent="0.3">
      <c r="A274" s="10">
        <v>44614</v>
      </c>
      <c r="B274">
        <v>632</v>
      </c>
      <c r="C274">
        <f t="shared" si="8"/>
        <v>-7.9428535139367696E-3</v>
      </c>
      <c r="D274">
        <v>17969.289063</v>
      </c>
      <c r="E274">
        <f t="shared" si="9"/>
        <v>4.7989743250371128E-3</v>
      </c>
      <c r="F274">
        <v>47.6</v>
      </c>
      <c r="G274">
        <v>2.0986366569212054E-3</v>
      </c>
      <c r="H274">
        <v>479.5</v>
      </c>
      <c r="I274">
        <v>-2.1075595675175286E-2</v>
      </c>
      <c r="J274">
        <v>30.2</v>
      </c>
      <c r="K274">
        <v>-6.6445427186685013E-3</v>
      </c>
    </row>
    <row r="275" spans="1:11" x14ac:dyDescent="0.3">
      <c r="A275" s="10">
        <v>44615</v>
      </c>
      <c r="B275">
        <v>627</v>
      </c>
      <c r="C275">
        <f t="shared" si="8"/>
        <v>-3.1948908965191767E-3</v>
      </c>
      <c r="D275">
        <v>18055.730468999998</v>
      </c>
      <c r="E275">
        <f t="shared" si="9"/>
        <v>-2.5873872512829871E-2</v>
      </c>
      <c r="F275">
        <v>47.7</v>
      </c>
      <c r="G275">
        <v>-1.048767794084488E-3</v>
      </c>
      <c r="H275">
        <v>469.5</v>
      </c>
      <c r="I275">
        <v>-1.286191364240781E-2</v>
      </c>
      <c r="J275">
        <v>30</v>
      </c>
      <c r="K275">
        <v>0</v>
      </c>
    </row>
    <row r="276" spans="1:11" x14ac:dyDescent="0.3">
      <c r="A276" s="10">
        <v>44616</v>
      </c>
      <c r="B276">
        <v>625</v>
      </c>
      <c r="C276">
        <f t="shared" si="8"/>
        <v>-3.417745180158651E-2</v>
      </c>
      <c r="D276">
        <v>17594.550781000002</v>
      </c>
      <c r="E276">
        <f t="shared" si="9"/>
        <v>3.2700314375735734E-3</v>
      </c>
      <c r="F276">
        <v>47.65</v>
      </c>
      <c r="G276">
        <v>-7.372334602323837E-3</v>
      </c>
      <c r="H276">
        <v>463.5</v>
      </c>
      <c r="I276">
        <v>-3.4013152590924654E-2</v>
      </c>
      <c r="J276">
        <v>30</v>
      </c>
      <c r="K276">
        <v>-1.3423020332140661E-2</v>
      </c>
    </row>
    <row r="277" spans="1:11" x14ac:dyDescent="0.3">
      <c r="A277" s="10">
        <v>44617</v>
      </c>
      <c r="B277">
        <v>604</v>
      </c>
      <c r="C277">
        <f t="shared" si="8"/>
        <v>0</v>
      </c>
      <c r="D277">
        <v>17652.179688</v>
      </c>
      <c r="E277">
        <f t="shared" si="9"/>
        <v>1.3843671878997434E-2</v>
      </c>
      <c r="F277">
        <v>47.3</v>
      </c>
      <c r="G277">
        <v>1.0565241342000899E-3</v>
      </c>
      <c r="H277">
        <v>448</v>
      </c>
      <c r="I277">
        <v>7.782140442054949E-3</v>
      </c>
      <c r="J277">
        <v>29.6</v>
      </c>
      <c r="K277">
        <v>-5.0804512324190637E-3</v>
      </c>
    </row>
    <row r="278" spans="1:11" x14ac:dyDescent="0.3">
      <c r="A278" s="10">
        <v>44621</v>
      </c>
      <c r="B278">
        <v>604</v>
      </c>
      <c r="C278">
        <f t="shared" si="8"/>
        <v>0</v>
      </c>
      <c r="D278">
        <v>17898.25</v>
      </c>
      <c r="E278">
        <f t="shared" si="9"/>
        <v>-1.7139477372037999E-3</v>
      </c>
      <c r="F278">
        <v>47.35</v>
      </c>
      <c r="G278">
        <v>9.4588198653228692E-3</v>
      </c>
      <c r="H278">
        <v>451.5</v>
      </c>
      <c r="I278">
        <v>2.9462032730316282E-2</v>
      </c>
      <c r="J278">
        <v>29.45</v>
      </c>
      <c r="K278">
        <v>1.1814483413763056E-2</v>
      </c>
    </row>
    <row r="279" spans="1:11" x14ac:dyDescent="0.3">
      <c r="A279" s="10">
        <v>44622</v>
      </c>
      <c r="B279">
        <v>604</v>
      </c>
      <c r="C279">
        <f t="shared" si="8"/>
        <v>-4.9792633996073379E-3</v>
      </c>
      <c r="D279">
        <v>17867.599609000001</v>
      </c>
      <c r="E279">
        <f t="shared" si="9"/>
        <v>3.7316831193382437E-3</v>
      </c>
      <c r="F279">
        <v>47.8</v>
      </c>
      <c r="G279">
        <v>4.175371410480592E-3</v>
      </c>
      <c r="H279">
        <v>465</v>
      </c>
      <c r="I279">
        <v>-5.3908486348764233E-3</v>
      </c>
      <c r="J279">
        <v>29.8</v>
      </c>
      <c r="K279">
        <v>3.3500868852818057E-3</v>
      </c>
    </row>
    <row r="280" spans="1:11" x14ac:dyDescent="0.3">
      <c r="A280" s="10">
        <v>44623</v>
      </c>
      <c r="B280">
        <v>601</v>
      </c>
      <c r="C280">
        <f t="shared" si="8"/>
        <v>1.6625107736134572E-3</v>
      </c>
      <c r="D280">
        <v>17934.400390999999</v>
      </c>
      <c r="E280">
        <f t="shared" si="9"/>
        <v>-1.1094913745354363E-2</v>
      </c>
      <c r="F280">
        <v>48</v>
      </c>
      <c r="G280">
        <v>1.0411245084105101E-3</v>
      </c>
      <c r="H280">
        <v>462.5</v>
      </c>
      <c r="I280">
        <v>-6.5076151567381888E-3</v>
      </c>
      <c r="J280">
        <v>29.9</v>
      </c>
      <c r="K280">
        <v>1.6708441648177223E-3</v>
      </c>
    </row>
    <row r="281" spans="1:11" x14ac:dyDescent="0.3">
      <c r="A281" s="10">
        <v>44624</v>
      </c>
      <c r="B281">
        <v>602</v>
      </c>
      <c r="C281">
        <f t="shared" si="8"/>
        <v>-1.1696039763191298E-2</v>
      </c>
      <c r="D281">
        <v>17736.519531000002</v>
      </c>
      <c r="E281">
        <f t="shared" si="9"/>
        <v>-3.1956133989154201E-2</v>
      </c>
      <c r="F281">
        <v>48.05</v>
      </c>
      <c r="G281">
        <v>-8.3595053160902995E-3</v>
      </c>
      <c r="H281">
        <v>459.5</v>
      </c>
      <c r="I281">
        <v>-1.9780864747349126E-2</v>
      </c>
      <c r="J281">
        <v>29.95</v>
      </c>
      <c r="K281">
        <v>-8.3822787528043882E-3</v>
      </c>
    </row>
    <row r="282" spans="1:11" x14ac:dyDescent="0.3">
      <c r="A282" s="10">
        <v>44627</v>
      </c>
      <c r="B282">
        <v>595</v>
      </c>
      <c r="C282">
        <f t="shared" si="8"/>
        <v>-3.2453744849738515E-2</v>
      </c>
      <c r="D282">
        <v>17178.689452999999</v>
      </c>
      <c r="E282">
        <f t="shared" si="9"/>
        <v>-2.0788896090451883E-2</v>
      </c>
      <c r="F282">
        <v>47.65</v>
      </c>
      <c r="G282">
        <v>-1.1609629077839008E-2</v>
      </c>
      <c r="H282">
        <v>450.5</v>
      </c>
      <c r="I282">
        <v>-5.3574063819768099E-2</v>
      </c>
      <c r="J282">
        <v>29.7</v>
      </c>
      <c r="K282">
        <v>-1.6978336534417906E-2</v>
      </c>
    </row>
    <row r="283" spans="1:11" x14ac:dyDescent="0.3">
      <c r="A283" s="10">
        <v>44628</v>
      </c>
      <c r="B283">
        <v>576</v>
      </c>
      <c r="C283">
        <f t="shared" si="8"/>
        <v>-2.2828032556200833E-2</v>
      </c>
      <c r="D283">
        <v>16825.25</v>
      </c>
      <c r="E283">
        <f t="shared" si="9"/>
        <v>1.1235694538056337E-2</v>
      </c>
      <c r="F283">
        <v>47.1</v>
      </c>
      <c r="G283">
        <v>-3.1897953681001494E-3</v>
      </c>
      <c r="H283">
        <v>427</v>
      </c>
      <c r="I283">
        <v>-2.9711038653274922E-2</v>
      </c>
      <c r="J283">
        <v>29.2</v>
      </c>
      <c r="K283">
        <v>-8.5985052552317934E-3</v>
      </c>
    </row>
    <row r="284" spans="1:11" x14ac:dyDescent="0.3">
      <c r="A284" s="10">
        <v>44629</v>
      </c>
      <c r="B284">
        <v>563</v>
      </c>
      <c r="C284">
        <f t="shared" si="8"/>
        <v>8.8417905814610117E-3</v>
      </c>
      <c r="D284">
        <v>17015.359375</v>
      </c>
      <c r="E284">
        <f t="shared" si="9"/>
        <v>2.425996059091784E-2</v>
      </c>
      <c r="F284">
        <v>46.95</v>
      </c>
      <c r="G284">
        <v>6.3694482854797074E-3</v>
      </c>
      <c r="H284">
        <v>414.5</v>
      </c>
      <c r="I284">
        <v>2.1480539516759326E-2</v>
      </c>
      <c r="J284">
        <v>28.95</v>
      </c>
      <c r="K284">
        <v>-5.1948168771039109E-3</v>
      </c>
    </row>
    <row r="285" spans="1:11" x14ac:dyDescent="0.3">
      <c r="A285" s="10">
        <v>44630</v>
      </c>
      <c r="B285">
        <v>568</v>
      </c>
      <c r="C285">
        <f t="shared" si="8"/>
        <v>3.2903401106945E-2</v>
      </c>
      <c r="D285">
        <v>17433.199218999998</v>
      </c>
      <c r="E285">
        <f t="shared" si="9"/>
        <v>-9.7101044768514912E-3</v>
      </c>
      <c r="F285">
        <v>47.25</v>
      </c>
      <c r="G285">
        <v>7.3801072976226803E-3</v>
      </c>
      <c r="H285">
        <v>423.5</v>
      </c>
      <c r="I285">
        <v>2.9088729256925294E-2</v>
      </c>
      <c r="J285">
        <v>28.8</v>
      </c>
      <c r="K285">
        <v>3.7483093254740474E-2</v>
      </c>
    </row>
    <row r="286" spans="1:11" x14ac:dyDescent="0.3">
      <c r="A286" s="10">
        <v>44631</v>
      </c>
      <c r="B286">
        <v>587</v>
      </c>
      <c r="C286">
        <f t="shared" si="8"/>
        <v>-2.0654779030746025E-2</v>
      </c>
      <c r="D286">
        <v>17264.740234000001</v>
      </c>
      <c r="E286">
        <f t="shared" si="9"/>
        <v>-9.8539265253337239E-5</v>
      </c>
      <c r="F286">
        <v>47.6</v>
      </c>
      <c r="G286">
        <v>-3.1562361814374373E-3</v>
      </c>
      <c r="H286">
        <v>436</v>
      </c>
      <c r="I286">
        <v>-4.5977092486294314E-3</v>
      </c>
      <c r="J286">
        <v>29.9</v>
      </c>
      <c r="K286">
        <v>1.6708441648177223E-3</v>
      </c>
    </row>
    <row r="287" spans="1:11" x14ac:dyDescent="0.3">
      <c r="A287" s="10">
        <v>44634</v>
      </c>
      <c r="B287">
        <v>575</v>
      </c>
      <c r="C287">
        <f t="shared" si="8"/>
        <v>-5.2310494175525557E-3</v>
      </c>
      <c r="D287">
        <v>17263.039063</v>
      </c>
      <c r="E287">
        <f t="shared" si="9"/>
        <v>-1.9713267247363879E-2</v>
      </c>
      <c r="F287">
        <v>47.45</v>
      </c>
      <c r="G287">
        <v>2.1052639354624146E-3</v>
      </c>
      <c r="H287">
        <v>434</v>
      </c>
      <c r="I287">
        <v>4.5977092486295494E-3</v>
      </c>
      <c r="J287">
        <v>29.95</v>
      </c>
      <c r="K287">
        <v>3.333336419758217E-3</v>
      </c>
    </row>
    <row r="288" spans="1:11" x14ac:dyDescent="0.3">
      <c r="A288" s="10">
        <v>44635</v>
      </c>
      <c r="B288">
        <v>572</v>
      </c>
      <c r="C288">
        <f t="shared" si="8"/>
        <v>-2.4780028998486966E-2</v>
      </c>
      <c r="D288">
        <v>16926.060547000001</v>
      </c>
      <c r="E288">
        <f t="shared" si="9"/>
        <v>8.7221068505331561E-4</v>
      </c>
      <c r="F288">
        <v>47.55</v>
      </c>
      <c r="G288">
        <v>8.377012338048084E-3</v>
      </c>
      <c r="H288">
        <v>436</v>
      </c>
      <c r="I288">
        <v>-3.7387532071620329E-2</v>
      </c>
      <c r="J288">
        <v>30.05</v>
      </c>
      <c r="K288">
        <v>1.6625107736134572E-3</v>
      </c>
    </row>
    <row r="289" spans="1:11" x14ac:dyDescent="0.3">
      <c r="A289" s="10">
        <v>44636</v>
      </c>
      <c r="B289">
        <v>558</v>
      </c>
      <c r="C289">
        <f t="shared" si="8"/>
        <v>0</v>
      </c>
      <c r="D289">
        <v>16940.830077999999</v>
      </c>
      <c r="E289">
        <f t="shared" si="9"/>
        <v>2.9510988919511587E-2</v>
      </c>
      <c r="F289">
        <v>47.95</v>
      </c>
      <c r="G289">
        <v>-2.0876834304839552E-3</v>
      </c>
      <c r="H289">
        <v>420</v>
      </c>
      <c r="I289">
        <v>-5.970166986503796E-3</v>
      </c>
      <c r="J289">
        <v>30.1</v>
      </c>
      <c r="K289">
        <v>1.3201511858535761E-2</v>
      </c>
    </row>
    <row r="290" spans="1:11" x14ac:dyDescent="0.3">
      <c r="A290" s="10">
        <v>44637</v>
      </c>
      <c r="B290">
        <v>558</v>
      </c>
      <c r="C290">
        <f t="shared" si="8"/>
        <v>4.2111485350126848E-2</v>
      </c>
      <c r="D290">
        <v>17448.220702999999</v>
      </c>
      <c r="E290">
        <f t="shared" si="9"/>
        <v>4.7551295902744506E-4</v>
      </c>
      <c r="F290">
        <v>47.85</v>
      </c>
      <c r="G290">
        <v>3.1298930089275656E-3</v>
      </c>
      <c r="H290">
        <v>417.5</v>
      </c>
      <c r="I290">
        <v>6.4912702619953827E-2</v>
      </c>
      <c r="J290">
        <v>30.5</v>
      </c>
      <c r="K290">
        <v>1.3029500290333897E-2</v>
      </c>
    </row>
    <row r="291" spans="1:11" x14ac:dyDescent="0.3">
      <c r="A291" s="10">
        <v>44638</v>
      </c>
      <c r="B291">
        <v>582</v>
      </c>
      <c r="C291">
        <f t="shared" si="8"/>
        <v>-1.7196908795265881E-3</v>
      </c>
      <c r="D291">
        <v>17456.519531000002</v>
      </c>
      <c r="E291">
        <f t="shared" si="9"/>
        <v>5.9308625797431964E-3</v>
      </c>
      <c r="F291">
        <v>48</v>
      </c>
      <c r="G291">
        <v>1.9598358068628446E-2</v>
      </c>
      <c r="H291">
        <v>445.5</v>
      </c>
      <c r="I291">
        <v>-5.0643732818754915E-2</v>
      </c>
      <c r="J291">
        <v>30.9</v>
      </c>
      <c r="K291">
        <v>4.8426244757879908E-3</v>
      </c>
    </row>
    <row r="292" spans="1:11" x14ac:dyDescent="0.3">
      <c r="A292" s="10">
        <v>44641</v>
      </c>
      <c r="B292">
        <v>581</v>
      </c>
      <c r="C292">
        <f t="shared" si="8"/>
        <v>8.5690327251013668E-3</v>
      </c>
      <c r="D292">
        <v>17560.359375</v>
      </c>
      <c r="E292">
        <f t="shared" si="9"/>
        <v>-3.6926862292402621E-5</v>
      </c>
      <c r="F292">
        <v>48.95</v>
      </c>
      <c r="G292">
        <v>1.6211094628082248E-2</v>
      </c>
      <c r="H292">
        <v>423.5</v>
      </c>
      <c r="I292">
        <v>-1.1876624162579098E-2</v>
      </c>
      <c r="J292">
        <v>31.05</v>
      </c>
      <c r="K292">
        <v>3.2154368539743928E-3</v>
      </c>
    </row>
    <row r="293" spans="1:11" x14ac:dyDescent="0.3">
      <c r="A293" s="10">
        <v>44642</v>
      </c>
      <c r="B293">
        <v>586</v>
      </c>
      <c r="C293">
        <f t="shared" si="8"/>
        <v>-5.1326032265202022E-3</v>
      </c>
      <c r="D293">
        <v>17559.710938</v>
      </c>
      <c r="E293">
        <f t="shared" si="9"/>
        <v>9.7282121373226497E-3</v>
      </c>
      <c r="F293">
        <v>49.75</v>
      </c>
      <c r="G293">
        <v>-1.0055305020186497E-3</v>
      </c>
      <c r="H293">
        <v>418.5</v>
      </c>
      <c r="I293">
        <v>3.174869831458027E-2</v>
      </c>
      <c r="J293">
        <v>31.15</v>
      </c>
      <c r="K293">
        <v>7.9936476807455845E-3</v>
      </c>
    </row>
    <row r="294" spans="1:11" x14ac:dyDescent="0.3">
      <c r="A294" s="10">
        <v>44643</v>
      </c>
      <c r="B294">
        <v>583</v>
      </c>
      <c r="C294">
        <f t="shared" si="8"/>
        <v>1.1935350549272854E-2</v>
      </c>
      <c r="D294">
        <v>17731.369140999999</v>
      </c>
      <c r="E294">
        <f t="shared" si="9"/>
        <v>-1.8237770887799395E-3</v>
      </c>
      <c r="F294">
        <v>49.7</v>
      </c>
      <c r="G294">
        <v>-1.0065426114015058E-3</v>
      </c>
      <c r="H294">
        <v>432</v>
      </c>
      <c r="I294">
        <v>2.3121397583796004E-3</v>
      </c>
      <c r="J294">
        <v>31.4</v>
      </c>
      <c r="K294">
        <v>9.5087879690273561E-3</v>
      </c>
    </row>
    <row r="295" spans="1:11" x14ac:dyDescent="0.3">
      <c r="A295" s="10">
        <v>44644</v>
      </c>
      <c r="B295">
        <v>590</v>
      </c>
      <c r="C295">
        <f t="shared" si="8"/>
        <v>1.6934805063331477E-3</v>
      </c>
      <c r="D295">
        <v>17699.060547000001</v>
      </c>
      <c r="E295">
        <f t="shared" si="9"/>
        <v>-1.2500748968403315E-3</v>
      </c>
      <c r="F295">
        <v>49.65</v>
      </c>
      <c r="G295">
        <v>6.0241146033810974E-3</v>
      </c>
      <c r="H295">
        <v>433</v>
      </c>
      <c r="I295">
        <v>0</v>
      </c>
      <c r="J295">
        <v>31.7</v>
      </c>
      <c r="K295">
        <v>3.1496089028962013E-3</v>
      </c>
    </row>
    <row r="296" spans="1:11" x14ac:dyDescent="0.3">
      <c r="A296" s="10">
        <v>44645</v>
      </c>
      <c r="B296">
        <v>591</v>
      </c>
      <c r="C296">
        <f t="shared" si="8"/>
        <v>1.1774736544533537E-2</v>
      </c>
      <c r="D296">
        <v>17676.949218999998</v>
      </c>
      <c r="E296">
        <f t="shared" si="9"/>
        <v>-8.9178439054798577E-3</v>
      </c>
      <c r="F296">
        <v>49.95</v>
      </c>
      <c r="G296">
        <v>-5.0175719919794805E-3</v>
      </c>
      <c r="H296">
        <v>433</v>
      </c>
      <c r="I296">
        <v>-5.79040413470433E-3</v>
      </c>
      <c r="J296">
        <v>31.8</v>
      </c>
      <c r="K296">
        <v>0</v>
      </c>
    </row>
    <row r="297" spans="1:11" x14ac:dyDescent="0.3">
      <c r="A297" s="10">
        <v>44648</v>
      </c>
      <c r="B297">
        <v>598</v>
      </c>
      <c r="C297">
        <f t="shared" si="8"/>
        <v>-2.3689771122404665E-2</v>
      </c>
      <c r="D297">
        <v>17520.009765999999</v>
      </c>
      <c r="E297">
        <f t="shared" si="9"/>
        <v>1.6339596818480894E-3</v>
      </c>
      <c r="F297">
        <v>49.7</v>
      </c>
      <c r="G297">
        <v>0</v>
      </c>
      <c r="H297">
        <v>430.5</v>
      </c>
      <c r="I297">
        <v>2.3201866556971261E-3</v>
      </c>
      <c r="J297">
        <v>31.8</v>
      </c>
      <c r="K297">
        <v>9.3897403498391374E-3</v>
      </c>
    </row>
    <row r="298" spans="1:11" x14ac:dyDescent="0.3">
      <c r="A298" s="10">
        <v>44649</v>
      </c>
      <c r="B298">
        <v>584</v>
      </c>
      <c r="C298">
        <f t="shared" si="8"/>
        <v>8.5252008233596271E-3</v>
      </c>
      <c r="D298">
        <v>17548.660156000002</v>
      </c>
      <c r="E298">
        <f t="shared" si="9"/>
        <v>1.0875971686518483E-2</v>
      </c>
      <c r="F298">
        <v>49.7</v>
      </c>
      <c r="G298">
        <v>2.0100509280241E-3</v>
      </c>
      <c r="H298">
        <v>431.5</v>
      </c>
      <c r="I298">
        <v>-4.6457690991725687E-3</v>
      </c>
      <c r="J298">
        <v>32.1</v>
      </c>
      <c r="K298">
        <v>6.2112000926404553E-3</v>
      </c>
    </row>
    <row r="299" spans="1:11" x14ac:dyDescent="0.3">
      <c r="A299" s="10">
        <v>44650</v>
      </c>
      <c r="B299">
        <v>589</v>
      </c>
      <c r="C299">
        <f t="shared" si="8"/>
        <v>1.8503471564559726E-2</v>
      </c>
      <c r="D299">
        <v>17740.560547000001</v>
      </c>
      <c r="E299">
        <f t="shared" si="9"/>
        <v>-2.6578896084086126E-3</v>
      </c>
      <c r="F299">
        <v>49.8</v>
      </c>
      <c r="G299">
        <v>1.003512377240109E-3</v>
      </c>
      <c r="H299">
        <v>429.5</v>
      </c>
      <c r="I299">
        <v>2.4152985487996863E-2</v>
      </c>
      <c r="J299">
        <v>32.299999999999997</v>
      </c>
      <c r="K299">
        <v>1.6884514702008857E-2</v>
      </c>
    </row>
    <row r="300" spans="1:11" x14ac:dyDescent="0.3">
      <c r="A300" s="10">
        <v>44651</v>
      </c>
      <c r="B300">
        <v>600</v>
      </c>
      <c r="C300">
        <f t="shared" si="8"/>
        <v>-5.0125418235442863E-3</v>
      </c>
      <c r="D300">
        <v>17693.470702999999</v>
      </c>
      <c r="E300">
        <f t="shared" si="9"/>
        <v>-3.8438702235508394E-3</v>
      </c>
      <c r="F300">
        <v>49.85</v>
      </c>
      <c r="G300">
        <v>1.0025063496255707E-3</v>
      </c>
      <c r="H300">
        <v>440</v>
      </c>
      <c r="I300">
        <v>-1.373019281190202E-2</v>
      </c>
      <c r="J300">
        <v>32.85</v>
      </c>
      <c r="K300">
        <v>6.0698213670755527E-3</v>
      </c>
    </row>
    <row r="301" spans="1:11" x14ac:dyDescent="0.3">
      <c r="A301" s="10">
        <v>44652</v>
      </c>
      <c r="B301">
        <v>597</v>
      </c>
      <c r="C301">
        <f t="shared" si="8"/>
        <v>-1.3490929741015402E-2</v>
      </c>
      <c r="D301">
        <v>17625.589843999998</v>
      </c>
      <c r="E301">
        <f t="shared" si="9"/>
        <v>-5.8660450722456264E-3</v>
      </c>
      <c r="F301">
        <v>49.9</v>
      </c>
      <c r="G301">
        <v>-3.0105391528711519E-3</v>
      </c>
      <c r="H301">
        <v>434</v>
      </c>
      <c r="I301">
        <v>-1.8605187831034469E-2</v>
      </c>
      <c r="J301">
        <v>33.049999999999997</v>
      </c>
      <c r="K301">
        <v>-1.5140048312149606E-3</v>
      </c>
    </row>
    <row r="302" spans="1:11" x14ac:dyDescent="0.3">
      <c r="A302" s="10">
        <v>44657</v>
      </c>
      <c r="B302">
        <v>589</v>
      </c>
      <c r="C302">
        <f t="shared" si="8"/>
        <v>-1.8852314979209188E-2</v>
      </c>
      <c r="D302">
        <v>17522.5</v>
      </c>
      <c r="E302">
        <f t="shared" si="9"/>
        <v>-1.9819549900202179E-2</v>
      </c>
      <c r="F302">
        <v>49.75</v>
      </c>
      <c r="G302">
        <v>9.0045630930817525E-3</v>
      </c>
      <c r="H302">
        <v>426</v>
      </c>
      <c r="I302">
        <v>-5.8858321772613676E-3</v>
      </c>
      <c r="J302">
        <v>33</v>
      </c>
      <c r="K302">
        <v>3.1322471129041067E-2</v>
      </c>
    </row>
    <row r="303" spans="1:11" x14ac:dyDescent="0.3">
      <c r="A303" s="10">
        <v>44658</v>
      </c>
      <c r="B303">
        <v>578</v>
      </c>
      <c r="C303">
        <f t="shared" si="8"/>
        <v>-2.0979790469194522E-2</v>
      </c>
      <c r="D303">
        <v>17178.630859000001</v>
      </c>
      <c r="E303">
        <f t="shared" si="9"/>
        <v>6.1461866470830136E-3</v>
      </c>
      <c r="F303">
        <v>50.2</v>
      </c>
      <c r="G303">
        <v>-1.3032765921686616E-2</v>
      </c>
      <c r="H303">
        <v>423.5</v>
      </c>
      <c r="I303">
        <v>-3.4838358049307322E-2</v>
      </c>
      <c r="J303">
        <v>34.049999999999997</v>
      </c>
      <c r="K303">
        <v>-8.8496152769824993E-3</v>
      </c>
    </row>
    <row r="304" spans="1:11" x14ac:dyDescent="0.3">
      <c r="A304" s="10">
        <v>44659</v>
      </c>
      <c r="B304">
        <v>566</v>
      </c>
      <c r="C304">
        <f t="shared" si="8"/>
        <v>1.7652255245691492E-3</v>
      </c>
      <c r="D304">
        <v>17284.539063</v>
      </c>
      <c r="E304">
        <f t="shared" si="9"/>
        <v>-1.3757858538851777E-2</v>
      </c>
      <c r="F304">
        <v>49.55</v>
      </c>
      <c r="G304">
        <v>5.0327232546101986E-3</v>
      </c>
      <c r="H304">
        <v>409</v>
      </c>
      <c r="I304">
        <v>9.7324369182310543E-3</v>
      </c>
      <c r="J304">
        <v>33.75</v>
      </c>
      <c r="K304">
        <v>3.2072719887994192E-2</v>
      </c>
    </row>
    <row r="305" spans="1:11" x14ac:dyDescent="0.3">
      <c r="A305" s="10">
        <v>44662</v>
      </c>
      <c r="B305">
        <v>567</v>
      </c>
      <c r="C305">
        <f t="shared" si="8"/>
        <v>-1.6000341346441189E-2</v>
      </c>
      <c r="D305">
        <v>17048.369140999999</v>
      </c>
      <c r="E305">
        <f t="shared" si="9"/>
        <v>-3.3760432512988563E-3</v>
      </c>
      <c r="F305">
        <v>49.8</v>
      </c>
      <c r="G305">
        <v>-7.0529259618859839E-3</v>
      </c>
      <c r="H305">
        <v>413</v>
      </c>
      <c r="I305">
        <v>-3.6995587676595096E-2</v>
      </c>
      <c r="J305">
        <v>34.85</v>
      </c>
      <c r="K305">
        <v>1.4245255136048924E-2</v>
      </c>
    </row>
    <row r="306" spans="1:11" x14ac:dyDescent="0.3">
      <c r="A306" s="10">
        <v>44663</v>
      </c>
      <c r="B306">
        <v>558</v>
      </c>
      <c r="C306">
        <f t="shared" si="8"/>
        <v>-1.7937224540268775E-3</v>
      </c>
      <c r="D306">
        <v>16990.910156000002</v>
      </c>
      <c r="E306">
        <f t="shared" si="9"/>
        <v>1.8123390928228837E-2</v>
      </c>
      <c r="F306">
        <v>49.45</v>
      </c>
      <c r="G306">
        <v>-2.9761047160830237E-2</v>
      </c>
      <c r="H306">
        <v>398</v>
      </c>
      <c r="I306">
        <v>-1.2642393415176468E-2</v>
      </c>
      <c r="J306">
        <v>35.35</v>
      </c>
      <c r="K306">
        <v>-5.6737740859079365E-3</v>
      </c>
    </row>
    <row r="307" spans="1:11" x14ac:dyDescent="0.3">
      <c r="A307" s="10">
        <v>44664</v>
      </c>
      <c r="B307">
        <v>557</v>
      </c>
      <c r="C307">
        <f t="shared" si="8"/>
        <v>2.8320476787455515E-2</v>
      </c>
      <c r="D307">
        <v>17301.650390999999</v>
      </c>
      <c r="E307">
        <f t="shared" si="9"/>
        <v>-3.241934841780481E-3</v>
      </c>
      <c r="F307">
        <v>48</v>
      </c>
      <c r="G307">
        <v>0</v>
      </c>
      <c r="H307">
        <v>393</v>
      </c>
      <c r="I307">
        <v>2.0151815437307912E-2</v>
      </c>
      <c r="J307">
        <v>35.15</v>
      </c>
      <c r="K307">
        <v>2.8409110016038709E-3</v>
      </c>
    </row>
    <row r="308" spans="1:11" x14ac:dyDescent="0.3">
      <c r="A308" s="10">
        <v>44665</v>
      </c>
      <c r="B308">
        <v>573</v>
      </c>
      <c r="C308">
        <f t="shared" si="8"/>
        <v>0</v>
      </c>
      <c r="D308">
        <v>17245.650390999999</v>
      </c>
      <c r="E308">
        <f t="shared" si="9"/>
        <v>-1.4100782598905456E-2</v>
      </c>
      <c r="F308">
        <v>48</v>
      </c>
      <c r="G308">
        <v>-6.2696130135953742E-3</v>
      </c>
      <c r="H308">
        <v>401</v>
      </c>
      <c r="I308">
        <v>1.2391732295163457E-2</v>
      </c>
      <c r="J308">
        <v>35.25</v>
      </c>
      <c r="K308">
        <v>-5.54077568966449E-2</v>
      </c>
    </row>
    <row r="309" spans="1:11" x14ac:dyDescent="0.3">
      <c r="A309" s="10">
        <v>44666</v>
      </c>
      <c r="B309">
        <v>573</v>
      </c>
      <c r="C309">
        <f t="shared" si="8"/>
        <v>-1.9383866821048531E-2</v>
      </c>
      <c r="D309">
        <v>17004.179688</v>
      </c>
      <c r="E309">
        <f t="shared" si="9"/>
        <v>-6.2124728802067835E-3</v>
      </c>
      <c r="F309">
        <v>47.7</v>
      </c>
      <c r="G309">
        <v>-1.2658396871923465E-2</v>
      </c>
      <c r="H309">
        <v>406</v>
      </c>
      <c r="I309">
        <v>-2.4660924951935542E-3</v>
      </c>
      <c r="J309">
        <v>33.35</v>
      </c>
      <c r="K309">
        <v>-1.5003753752346762E-3</v>
      </c>
    </row>
    <row r="310" spans="1:11" x14ac:dyDescent="0.3">
      <c r="A310" s="10">
        <v>44669</v>
      </c>
      <c r="B310">
        <v>562</v>
      </c>
      <c r="C310">
        <f t="shared" si="8"/>
        <v>-1.7809443709948087E-3</v>
      </c>
      <c r="D310">
        <v>16898.869140999999</v>
      </c>
      <c r="E310">
        <f t="shared" si="9"/>
        <v>5.5783514317884111E-3</v>
      </c>
      <c r="F310">
        <v>47.1</v>
      </c>
      <c r="G310">
        <v>-1.2820688429061434E-2</v>
      </c>
      <c r="H310">
        <v>405</v>
      </c>
      <c r="I310">
        <v>0</v>
      </c>
      <c r="J310">
        <v>33.299999999999997</v>
      </c>
      <c r="K310">
        <v>-3.3590944436035323E-2</v>
      </c>
    </row>
    <row r="311" spans="1:11" x14ac:dyDescent="0.3">
      <c r="A311" s="10">
        <v>44670</v>
      </c>
      <c r="B311">
        <v>561</v>
      </c>
      <c r="C311">
        <f t="shared" si="8"/>
        <v>7.1048256237445824E-3</v>
      </c>
      <c r="D311">
        <v>16993.400390999999</v>
      </c>
      <c r="E311">
        <f t="shared" si="9"/>
        <v>9.1078590594980829E-3</v>
      </c>
      <c r="F311">
        <v>46.5</v>
      </c>
      <c r="G311">
        <v>-3.2310205814464203E-3</v>
      </c>
      <c r="H311">
        <v>405</v>
      </c>
      <c r="I311">
        <v>1.9560525854493572E-2</v>
      </c>
      <c r="J311">
        <v>32.200000000000003</v>
      </c>
      <c r="K311">
        <v>-1.5540018667343138E-3</v>
      </c>
    </row>
    <row r="312" spans="1:11" x14ac:dyDescent="0.3">
      <c r="A312" s="10">
        <v>44671</v>
      </c>
      <c r="B312">
        <v>565</v>
      </c>
      <c r="C312">
        <f t="shared" si="8"/>
        <v>8.8106296821549059E-3</v>
      </c>
      <c r="D312">
        <v>17148.880859000001</v>
      </c>
      <c r="E312">
        <f t="shared" si="9"/>
        <v>-1.2213289591978883E-3</v>
      </c>
      <c r="F312">
        <v>46.35</v>
      </c>
      <c r="G312">
        <v>5.3792491197359304E-3</v>
      </c>
      <c r="H312">
        <v>413</v>
      </c>
      <c r="I312">
        <v>-8.5106896679086191E-3</v>
      </c>
      <c r="J312">
        <v>32.15</v>
      </c>
      <c r="K312">
        <v>1.0827638652063393E-2</v>
      </c>
    </row>
    <row r="313" spans="1:11" x14ac:dyDescent="0.3">
      <c r="A313" s="10">
        <v>44672</v>
      </c>
      <c r="B313">
        <v>570</v>
      </c>
      <c r="C313">
        <f t="shared" si="8"/>
        <v>-8.8106296821549197E-3</v>
      </c>
      <c r="D313">
        <v>17127.949218999998</v>
      </c>
      <c r="E313">
        <f t="shared" si="9"/>
        <v>-6.0234572862296097E-3</v>
      </c>
      <c r="F313">
        <v>46.6</v>
      </c>
      <c r="G313">
        <v>4.2826617920007281E-3</v>
      </c>
      <c r="H313">
        <v>409.5</v>
      </c>
      <c r="I313">
        <v>7.2993024816115351E-3</v>
      </c>
      <c r="J313">
        <v>32.5</v>
      </c>
      <c r="K313">
        <v>-9.2736367853291021E-3</v>
      </c>
    </row>
    <row r="314" spans="1:11" x14ac:dyDescent="0.3">
      <c r="A314" s="10">
        <v>44673</v>
      </c>
      <c r="B314">
        <v>565</v>
      </c>
      <c r="C314">
        <f t="shared" si="8"/>
        <v>-1.2466768765130047E-2</v>
      </c>
      <c r="D314">
        <v>17025.089843999998</v>
      </c>
      <c r="E314">
        <f t="shared" si="9"/>
        <v>-2.4027166091965681E-2</v>
      </c>
      <c r="F314">
        <v>46.8</v>
      </c>
      <c r="G314">
        <v>-5.3561992005249576E-3</v>
      </c>
      <c r="H314">
        <v>412.5</v>
      </c>
      <c r="I314">
        <v>-1.7115332219268063E-2</v>
      </c>
      <c r="J314">
        <v>32.200000000000003</v>
      </c>
      <c r="K314">
        <v>2.4541108916117445E-2</v>
      </c>
    </row>
    <row r="315" spans="1:11" x14ac:dyDescent="0.3">
      <c r="A315" s="10">
        <v>44676</v>
      </c>
      <c r="B315">
        <v>558</v>
      </c>
      <c r="C315">
        <f t="shared" si="8"/>
        <v>-1.9910159959329751E-2</v>
      </c>
      <c r="D315">
        <v>16620.900390999999</v>
      </c>
      <c r="E315">
        <f t="shared" si="9"/>
        <v>1.4362351418832778E-3</v>
      </c>
      <c r="F315">
        <v>46.55</v>
      </c>
      <c r="G315">
        <v>-9.7140537204731051E-3</v>
      </c>
      <c r="H315">
        <v>405.5</v>
      </c>
      <c r="I315">
        <v>-3.0039805698009646E-2</v>
      </c>
      <c r="J315">
        <v>33</v>
      </c>
      <c r="K315">
        <v>-1.6807118316381174E-2</v>
      </c>
    </row>
    <row r="316" spans="1:11" x14ac:dyDescent="0.3">
      <c r="A316" s="10">
        <v>44677</v>
      </c>
      <c r="B316">
        <v>547</v>
      </c>
      <c r="C316">
        <f t="shared" si="8"/>
        <v>-1.829826677076116E-3</v>
      </c>
      <c r="D316">
        <v>16644.789063</v>
      </c>
      <c r="E316">
        <f t="shared" si="9"/>
        <v>-2.0726614066522715E-2</v>
      </c>
      <c r="F316">
        <v>46.1</v>
      </c>
      <c r="G316">
        <v>2.1668480850902932E-3</v>
      </c>
      <c r="H316">
        <v>393.5</v>
      </c>
      <c r="I316">
        <v>1.3880349032405519E-2</v>
      </c>
      <c r="J316">
        <v>32.450000000000003</v>
      </c>
      <c r="K316">
        <v>3.0351343424138512E-2</v>
      </c>
    </row>
    <row r="317" spans="1:11" x14ac:dyDescent="0.3">
      <c r="A317" s="10">
        <v>44678</v>
      </c>
      <c r="B317">
        <v>546</v>
      </c>
      <c r="C317">
        <f t="shared" si="8"/>
        <v>-3.7317763007195165E-2</v>
      </c>
      <c r="D317">
        <v>16303.349609000001</v>
      </c>
      <c r="E317">
        <f t="shared" si="9"/>
        <v>7.0918126112669653E-3</v>
      </c>
      <c r="F317">
        <v>46.2</v>
      </c>
      <c r="G317">
        <v>-8.6957069675540448E-3</v>
      </c>
      <c r="H317">
        <v>399</v>
      </c>
      <c r="I317">
        <v>1.9851768552731529E-2</v>
      </c>
      <c r="J317">
        <v>33.450000000000003</v>
      </c>
      <c r="K317">
        <v>-7.5019106517945451E-3</v>
      </c>
    </row>
    <row r="318" spans="1:11" x14ac:dyDescent="0.3">
      <c r="A318" s="10">
        <v>44679</v>
      </c>
      <c r="B318">
        <v>526</v>
      </c>
      <c r="C318">
        <f t="shared" si="8"/>
        <v>9.4608085042288889E-3</v>
      </c>
      <c r="D318">
        <v>16419.380859000001</v>
      </c>
      <c r="E318">
        <f t="shared" si="9"/>
        <v>1.0469084429092069E-2</v>
      </c>
      <c r="F318">
        <v>45.8</v>
      </c>
      <c r="G318">
        <v>6.528858882463631E-3</v>
      </c>
      <c r="H318">
        <v>407</v>
      </c>
      <c r="I318">
        <v>-4.926118336055889E-3</v>
      </c>
      <c r="J318">
        <v>33.200000000000003</v>
      </c>
      <c r="K318">
        <v>3.0075210639551007E-3</v>
      </c>
    </row>
    <row r="319" spans="1:11" x14ac:dyDescent="0.3">
      <c r="A319" s="10">
        <v>44680</v>
      </c>
      <c r="B319">
        <v>531</v>
      </c>
      <c r="C319">
        <f t="shared" si="8"/>
        <v>1.30965389198455E-2</v>
      </c>
      <c r="D319">
        <v>16592.179688</v>
      </c>
      <c r="E319">
        <f t="shared" si="9"/>
        <v>-5.6377455099258884E-3</v>
      </c>
      <c r="F319">
        <v>46.1</v>
      </c>
      <c r="G319">
        <v>-4.3478329361033982E-3</v>
      </c>
      <c r="H319">
        <v>405</v>
      </c>
      <c r="I319">
        <v>-1.2353306079927434E-3</v>
      </c>
      <c r="J319">
        <v>33.299999999999997</v>
      </c>
      <c r="K319">
        <v>1.6381602371885982E-2</v>
      </c>
    </row>
    <row r="320" spans="1:11" x14ac:dyDescent="0.3">
      <c r="A320" s="10">
        <v>44684</v>
      </c>
      <c r="B320">
        <v>538</v>
      </c>
      <c r="C320">
        <f t="shared" si="8"/>
        <v>-1.3096538919845569E-2</v>
      </c>
      <c r="D320">
        <v>16498.900390999999</v>
      </c>
      <c r="E320">
        <f t="shared" si="9"/>
        <v>4.0484091334350592E-3</v>
      </c>
      <c r="F320">
        <v>45.9</v>
      </c>
      <c r="G320">
        <v>-1.2054940505353743E-2</v>
      </c>
      <c r="H320">
        <v>404.5</v>
      </c>
      <c r="I320">
        <v>4.9321924893188721E-3</v>
      </c>
      <c r="J320">
        <v>33.85</v>
      </c>
      <c r="K320">
        <v>-3.4563921455076224E-2</v>
      </c>
    </row>
    <row r="321" spans="1:11" x14ac:dyDescent="0.3">
      <c r="A321" s="10">
        <v>44685</v>
      </c>
      <c r="B321">
        <v>531</v>
      </c>
      <c r="C321">
        <f t="shared" si="8"/>
        <v>5.6338177182560642E-3</v>
      </c>
      <c r="D321">
        <v>16565.830077999999</v>
      </c>
      <c r="E321">
        <f t="shared" si="9"/>
        <v>7.8341608007221029E-3</v>
      </c>
      <c r="F321">
        <v>45.35</v>
      </c>
      <c r="G321">
        <v>3.3021493957590318E-3</v>
      </c>
      <c r="H321">
        <v>406.5</v>
      </c>
      <c r="I321">
        <v>4.9079853121922253E-3</v>
      </c>
      <c r="J321">
        <v>32.700000000000003</v>
      </c>
      <c r="K321">
        <v>-9.2166551049241759E-3</v>
      </c>
    </row>
    <row r="322" spans="1:11" x14ac:dyDescent="0.3">
      <c r="A322" s="10">
        <v>44686</v>
      </c>
      <c r="B322">
        <v>534</v>
      </c>
      <c r="C322">
        <f t="shared" si="8"/>
        <v>1.4870162479451407E-2</v>
      </c>
      <c r="D322">
        <v>16696.119140999999</v>
      </c>
      <c r="E322">
        <f t="shared" si="9"/>
        <v>-1.7395143376603368E-2</v>
      </c>
      <c r="F322">
        <v>45.5</v>
      </c>
      <c r="G322">
        <v>2.195390563435656E-3</v>
      </c>
      <c r="H322">
        <v>408.5</v>
      </c>
      <c r="I322">
        <v>2.0594307498743795E-2</v>
      </c>
      <c r="J322">
        <v>32.4</v>
      </c>
      <c r="K322">
        <v>-9.3023926623134485E-3</v>
      </c>
    </row>
    <row r="323" spans="1:11" x14ac:dyDescent="0.3">
      <c r="A323" s="10">
        <v>44687</v>
      </c>
      <c r="B323">
        <v>542</v>
      </c>
      <c r="C323">
        <f t="shared" ref="C323:C386" si="10">LN(B324/B323)</f>
        <v>-2.616971773338472E-2</v>
      </c>
      <c r="D323">
        <v>16408.199218999998</v>
      </c>
      <c r="E323">
        <f t="shared" ref="E323:E386" si="11">LN(D324/D323)</f>
        <v>-2.2139609541446618E-2</v>
      </c>
      <c r="F323">
        <v>45.6</v>
      </c>
      <c r="G323">
        <v>-1.102547001170771E-2</v>
      </c>
      <c r="H323">
        <v>417</v>
      </c>
      <c r="I323">
        <v>-2.1819047394639725E-2</v>
      </c>
      <c r="J323">
        <v>32.1</v>
      </c>
      <c r="K323">
        <v>-9.3897403498390316E-3</v>
      </c>
    </row>
    <row r="324" spans="1:11" x14ac:dyDescent="0.3">
      <c r="A324" s="10">
        <v>44690</v>
      </c>
      <c r="B324">
        <v>528</v>
      </c>
      <c r="C324">
        <f t="shared" si="10"/>
        <v>-1.5267472130788421E-2</v>
      </c>
      <c r="D324">
        <v>16048.919921999999</v>
      </c>
      <c r="E324">
        <f t="shared" si="11"/>
        <v>7.9601537611391092E-4</v>
      </c>
      <c r="F324">
        <v>45.1</v>
      </c>
      <c r="G324">
        <v>-1.902687505469421E-2</v>
      </c>
      <c r="H324">
        <v>408</v>
      </c>
      <c r="I324">
        <v>-2.3559676173892E-2</v>
      </c>
      <c r="J324">
        <v>31.8</v>
      </c>
      <c r="K324">
        <v>-3.5203635192979671E-2</v>
      </c>
    </row>
    <row r="325" spans="1:11" x14ac:dyDescent="0.3">
      <c r="A325" s="10">
        <v>44691</v>
      </c>
      <c r="B325">
        <v>520</v>
      </c>
      <c r="C325">
        <f t="shared" si="10"/>
        <v>-3.8535693159899662E-3</v>
      </c>
      <c r="D325">
        <v>16061.700194999999</v>
      </c>
      <c r="E325">
        <f t="shared" si="11"/>
        <v>-3.4582971426193499E-3</v>
      </c>
      <c r="F325">
        <v>44.25</v>
      </c>
      <c r="G325">
        <v>-9.0806526357464813E-3</v>
      </c>
      <c r="H325">
        <v>398.5</v>
      </c>
      <c r="I325">
        <v>-1.5170961007806618E-2</v>
      </c>
      <c r="J325">
        <v>30.7</v>
      </c>
      <c r="K325">
        <v>-1.1466137087644093E-2</v>
      </c>
    </row>
    <row r="326" spans="1:11" x14ac:dyDescent="0.3">
      <c r="A326" s="10">
        <v>44692</v>
      </c>
      <c r="B326">
        <v>518</v>
      </c>
      <c r="C326">
        <f t="shared" si="10"/>
        <v>5.7747994938839578E-3</v>
      </c>
      <c r="D326">
        <v>16006.25</v>
      </c>
      <c r="E326">
        <f t="shared" si="11"/>
        <v>-2.4639717139692398E-2</v>
      </c>
      <c r="F326">
        <v>43.85</v>
      </c>
      <c r="G326">
        <v>-2.7747444880503951E-2</v>
      </c>
      <c r="H326">
        <v>392.5</v>
      </c>
      <c r="I326">
        <v>-1.2746974320005839E-3</v>
      </c>
      <c r="J326">
        <v>30.35</v>
      </c>
      <c r="K326">
        <v>9.8361448767129694E-3</v>
      </c>
    </row>
    <row r="327" spans="1:11" x14ac:dyDescent="0.3">
      <c r="A327" s="10">
        <v>44693</v>
      </c>
      <c r="B327">
        <v>521</v>
      </c>
      <c r="C327">
        <f t="shared" si="10"/>
        <v>-3.1191612478007055E-2</v>
      </c>
      <c r="D327">
        <v>15616.679688</v>
      </c>
      <c r="E327">
        <f t="shared" si="11"/>
        <v>1.3727764491292588E-2</v>
      </c>
      <c r="F327">
        <v>42.65</v>
      </c>
      <c r="G327">
        <v>-4.434519252757213E-2</v>
      </c>
      <c r="H327">
        <v>392</v>
      </c>
      <c r="I327">
        <v>-3.6367644170874833E-2</v>
      </c>
      <c r="J327">
        <v>30.65</v>
      </c>
      <c r="K327">
        <v>-3.8242399036446217E-2</v>
      </c>
    </row>
    <row r="328" spans="1:11" x14ac:dyDescent="0.3">
      <c r="A328" s="10">
        <v>44694</v>
      </c>
      <c r="B328">
        <v>505</v>
      </c>
      <c r="C328">
        <f t="shared" si="10"/>
        <v>1.1811160928344619E-2</v>
      </c>
      <c r="D328">
        <v>15832.540039</v>
      </c>
      <c r="E328">
        <f t="shared" si="11"/>
        <v>4.3172000275257701E-3</v>
      </c>
      <c r="F328">
        <v>40.799999999999997</v>
      </c>
      <c r="G328">
        <v>1.9418085857101731E-2</v>
      </c>
      <c r="H328">
        <v>378</v>
      </c>
      <c r="I328">
        <v>1.3140793561058328E-2</v>
      </c>
      <c r="J328">
        <v>29.5</v>
      </c>
      <c r="K328">
        <v>-1.6963532481784019E-3</v>
      </c>
    </row>
    <row r="329" spans="1:11" x14ac:dyDescent="0.3">
      <c r="A329" s="10">
        <v>44697</v>
      </c>
      <c r="B329">
        <v>511</v>
      </c>
      <c r="C329">
        <f t="shared" si="10"/>
        <v>1.745922137176855E-2</v>
      </c>
      <c r="D329">
        <v>15901.040039</v>
      </c>
      <c r="E329">
        <f t="shared" si="11"/>
        <v>9.7036887987287639E-3</v>
      </c>
      <c r="F329">
        <v>41.6</v>
      </c>
      <c r="G329">
        <v>-8.4490544865276334E-3</v>
      </c>
      <c r="H329">
        <v>383</v>
      </c>
      <c r="I329">
        <v>-3.9241384561342577E-3</v>
      </c>
      <c r="J329">
        <v>29.45</v>
      </c>
      <c r="K329">
        <v>-1.1955735920148772E-2</v>
      </c>
    </row>
    <row r="330" spans="1:11" x14ac:dyDescent="0.3">
      <c r="A330" s="10">
        <v>44698</v>
      </c>
      <c r="B330">
        <v>520</v>
      </c>
      <c r="C330">
        <f t="shared" si="10"/>
        <v>1.9048194970694411E-2</v>
      </c>
      <c r="D330">
        <v>16056.089844</v>
      </c>
      <c r="E330">
        <f t="shared" si="11"/>
        <v>1.4884265674516381E-2</v>
      </c>
      <c r="F330">
        <v>41.25</v>
      </c>
      <c r="G330">
        <v>6.0423144559626617E-3</v>
      </c>
      <c r="H330">
        <v>381.5</v>
      </c>
      <c r="I330">
        <v>3.9825429962678786E-2</v>
      </c>
      <c r="J330">
        <v>29.1</v>
      </c>
      <c r="K330">
        <v>-1.7331456351639976E-2</v>
      </c>
    </row>
    <row r="331" spans="1:11" x14ac:dyDescent="0.3">
      <c r="A331" s="10">
        <v>44699</v>
      </c>
      <c r="B331">
        <v>530</v>
      </c>
      <c r="C331">
        <f t="shared" si="10"/>
        <v>1.4981553615616894E-2</v>
      </c>
      <c r="D331">
        <v>16296.860352</v>
      </c>
      <c r="E331">
        <f t="shared" si="11"/>
        <v>-1.7114536808456777E-2</v>
      </c>
      <c r="F331">
        <v>41.5</v>
      </c>
      <c r="G331">
        <v>2.4067400305650593E-3</v>
      </c>
      <c r="H331">
        <v>397</v>
      </c>
      <c r="I331">
        <v>1.0025146619378865E-2</v>
      </c>
      <c r="J331">
        <v>28.6</v>
      </c>
      <c r="K331">
        <v>3.4367643504207818E-2</v>
      </c>
    </row>
    <row r="332" spans="1:11" x14ac:dyDescent="0.3">
      <c r="A332" s="10">
        <v>44700</v>
      </c>
      <c r="B332">
        <v>538</v>
      </c>
      <c r="C332">
        <f t="shared" si="10"/>
        <v>-3.0190972279145682E-2</v>
      </c>
      <c r="D332">
        <v>16020.320313</v>
      </c>
      <c r="E332">
        <f t="shared" si="11"/>
        <v>7.7431531371105712E-3</v>
      </c>
      <c r="F332">
        <v>41.6</v>
      </c>
      <c r="G332">
        <v>-1.2092045765028633E-2</v>
      </c>
      <c r="H332">
        <v>401</v>
      </c>
      <c r="I332">
        <v>-7.509422022131459E-3</v>
      </c>
      <c r="J332">
        <v>29.6</v>
      </c>
      <c r="K332">
        <v>-2.9136594086655254E-2</v>
      </c>
    </row>
    <row r="333" spans="1:11" x14ac:dyDescent="0.3">
      <c r="A333" s="10">
        <v>44701</v>
      </c>
      <c r="B333">
        <v>522</v>
      </c>
      <c r="C333">
        <f t="shared" si="10"/>
        <v>1.5209418663528708E-2</v>
      </c>
      <c r="D333">
        <v>16144.849609000001</v>
      </c>
      <c r="E333">
        <f t="shared" si="11"/>
        <v>7.157954567534483E-4</v>
      </c>
      <c r="F333">
        <v>41.1</v>
      </c>
      <c r="G333">
        <v>1.215805620889728E-3</v>
      </c>
      <c r="H333">
        <v>398</v>
      </c>
      <c r="I333">
        <v>-7.5662403833158132E-3</v>
      </c>
      <c r="J333">
        <v>28.75</v>
      </c>
      <c r="K333">
        <v>5.2038278750270442E-3</v>
      </c>
    </row>
    <row r="334" spans="1:11" x14ac:dyDescent="0.3">
      <c r="A334" s="10">
        <v>44704</v>
      </c>
      <c r="B334">
        <v>530</v>
      </c>
      <c r="C334">
        <f t="shared" si="10"/>
        <v>-3.7807228399060443E-3</v>
      </c>
      <c r="D334">
        <v>16156.410156</v>
      </c>
      <c r="E334">
        <f t="shared" si="11"/>
        <v>-1.2003882163328147E-2</v>
      </c>
      <c r="F334">
        <v>41.15</v>
      </c>
      <c r="G334">
        <v>1.2143292324019804E-3</v>
      </c>
      <c r="H334">
        <v>395</v>
      </c>
      <c r="I334">
        <v>-1.2739025777429714E-2</v>
      </c>
      <c r="J334">
        <v>28.9</v>
      </c>
      <c r="K334">
        <v>1.8852314979209195E-2</v>
      </c>
    </row>
    <row r="335" spans="1:11" x14ac:dyDescent="0.3">
      <c r="A335" s="10">
        <v>44705</v>
      </c>
      <c r="B335">
        <v>528</v>
      </c>
      <c r="C335">
        <f t="shared" si="10"/>
        <v>-1.5267472130788421E-2</v>
      </c>
      <c r="D335">
        <v>15963.629883</v>
      </c>
      <c r="E335">
        <f t="shared" si="11"/>
        <v>8.756565739091924E-3</v>
      </c>
      <c r="F335">
        <v>41.2</v>
      </c>
      <c r="G335">
        <v>0</v>
      </c>
      <c r="H335">
        <v>390</v>
      </c>
      <c r="I335">
        <v>-2.072613051711697E-2</v>
      </c>
      <c r="J335">
        <v>29.45</v>
      </c>
      <c r="K335">
        <v>0</v>
      </c>
    </row>
    <row r="336" spans="1:11" x14ac:dyDescent="0.3">
      <c r="A336" s="10">
        <v>44706</v>
      </c>
      <c r="B336">
        <v>520</v>
      </c>
      <c r="C336">
        <f t="shared" si="10"/>
        <v>7.6628727455690972E-3</v>
      </c>
      <c r="D336">
        <v>16104.030273</v>
      </c>
      <c r="E336">
        <f t="shared" si="11"/>
        <v>-8.430866118560195E-3</v>
      </c>
      <c r="F336">
        <v>41.2</v>
      </c>
      <c r="G336">
        <v>1.0863112257370931E-2</v>
      </c>
      <c r="H336">
        <v>382</v>
      </c>
      <c r="I336">
        <v>1.4295240186826532E-2</v>
      </c>
      <c r="J336">
        <v>29.45</v>
      </c>
      <c r="K336">
        <v>3.3898337545115241E-3</v>
      </c>
    </row>
    <row r="337" spans="1:11" x14ac:dyDescent="0.3">
      <c r="A337" s="10">
        <v>44707</v>
      </c>
      <c r="B337">
        <v>524</v>
      </c>
      <c r="C337">
        <f t="shared" si="10"/>
        <v>-1.9268418865877032E-2</v>
      </c>
      <c r="D337">
        <v>15968.830078000001</v>
      </c>
      <c r="E337">
        <f t="shared" si="11"/>
        <v>1.8451845953664326E-2</v>
      </c>
      <c r="F337">
        <v>41.65</v>
      </c>
      <c r="G337">
        <v>1.1997601919040951E-3</v>
      </c>
      <c r="H337">
        <v>387.5</v>
      </c>
      <c r="I337">
        <v>-5.1746557900174744E-3</v>
      </c>
      <c r="J337">
        <v>29.55</v>
      </c>
      <c r="K337">
        <v>-2.5708356710206923E-2</v>
      </c>
    </row>
    <row r="338" spans="1:11" x14ac:dyDescent="0.3">
      <c r="A338" s="10">
        <v>44708</v>
      </c>
      <c r="B338">
        <v>514</v>
      </c>
      <c r="C338">
        <f t="shared" si="10"/>
        <v>3.0653741091002305E-2</v>
      </c>
      <c r="D338">
        <v>16266.219727</v>
      </c>
      <c r="E338">
        <f t="shared" si="11"/>
        <v>2.0951650111821062E-2</v>
      </c>
      <c r="F338">
        <v>41.7</v>
      </c>
      <c r="G338">
        <v>1.1919092237210284E-2</v>
      </c>
      <c r="H338">
        <v>385.5</v>
      </c>
      <c r="I338">
        <v>1.9268418865876987E-2</v>
      </c>
      <c r="J338">
        <v>28.8</v>
      </c>
      <c r="K338">
        <v>2.061928720273561E-2</v>
      </c>
    </row>
    <row r="339" spans="1:11" x14ac:dyDescent="0.3">
      <c r="A339" s="10">
        <v>44711</v>
      </c>
      <c r="B339">
        <v>530</v>
      </c>
      <c r="C339">
        <f t="shared" si="10"/>
        <v>3.1571795875813789E-2</v>
      </c>
      <c r="D339">
        <v>16610.619140999999</v>
      </c>
      <c r="E339">
        <f t="shared" si="11"/>
        <v>1.1799053459126772E-2</v>
      </c>
      <c r="F339">
        <v>42.2</v>
      </c>
      <c r="G339">
        <v>1.4117881545784803E-2</v>
      </c>
      <c r="H339">
        <v>393</v>
      </c>
      <c r="I339">
        <v>1.6404153337068132E-2</v>
      </c>
      <c r="J339">
        <v>29.4</v>
      </c>
      <c r="K339">
        <v>2.1867986636580738E-2</v>
      </c>
    </row>
    <row r="340" spans="1:11" x14ac:dyDescent="0.3">
      <c r="A340" s="10">
        <v>44712</v>
      </c>
      <c r="B340">
        <v>547</v>
      </c>
      <c r="C340">
        <f t="shared" si="10"/>
        <v>2.3487981307213759E-2</v>
      </c>
      <c r="D340">
        <v>16807.769531000002</v>
      </c>
      <c r="E340">
        <f t="shared" si="11"/>
        <v>-7.9252718520932183E-3</v>
      </c>
      <c r="F340">
        <v>42.8</v>
      </c>
      <c r="G340">
        <v>-4.6838493124263143E-3</v>
      </c>
      <c r="H340">
        <v>399.5</v>
      </c>
      <c r="I340">
        <v>1.367330190020986E-2</v>
      </c>
      <c r="J340">
        <v>30.05</v>
      </c>
      <c r="K340">
        <v>1.8137347977118485E-2</v>
      </c>
    </row>
    <row r="341" spans="1:11" x14ac:dyDescent="0.3">
      <c r="A341" s="10">
        <v>44713</v>
      </c>
      <c r="B341">
        <v>560</v>
      </c>
      <c r="C341">
        <f t="shared" si="10"/>
        <v>-1.9838342219664327E-2</v>
      </c>
      <c r="D341">
        <v>16675.089843999998</v>
      </c>
      <c r="E341">
        <f t="shared" si="11"/>
        <v>-7.3745840473934373E-3</v>
      </c>
      <c r="F341">
        <v>42.6</v>
      </c>
      <c r="G341">
        <v>-1.1806512586988952E-2</v>
      </c>
      <c r="H341">
        <v>405</v>
      </c>
      <c r="I341">
        <v>0</v>
      </c>
      <c r="J341">
        <v>30.6</v>
      </c>
      <c r="K341">
        <v>-2.6491615446976341E-2</v>
      </c>
    </row>
    <row r="342" spans="1:11" x14ac:dyDescent="0.3">
      <c r="A342" s="10">
        <v>44714</v>
      </c>
      <c r="B342">
        <v>549</v>
      </c>
      <c r="C342">
        <f t="shared" si="10"/>
        <v>-1.6529301951210582E-2</v>
      </c>
      <c r="D342">
        <v>16552.570313</v>
      </c>
      <c r="E342">
        <f t="shared" si="11"/>
        <v>3.2203278689587737E-3</v>
      </c>
      <c r="F342">
        <v>42.1</v>
      </c>
      <c r="G342">
        <v>-9.5466118835798881E-3</v>
      </c>
      <c r="H342">
        <v>405</v>
      </c>
      <c r="I342">
        <v>4.9261183360557815E-3</v>
      </c>
      <c r="J342">
        <v>29.8</v>
      </c>
      <c r="K342">
        <v>-8.424649659251578E-3</v>
      </c>
    </row>
    <row r="343" spans="1:11" x14ac:dyDescent="0.3">
      <c r="A343" s="10">
        <v>44718</v>
      </c>
      <c r="B343">
        <v>540</v>
      </c>
      <c r="C343">
        <f t="shared" si="10"/>
        <v>0</v>
      </c>
      <c r="D343">
        <v>16605.960938</v>
      </c>
      <c r="E343">
        <f t="shared" si="11"/>
        <v>-5.6209890820767654E-3</v>
      </c>
      <c r="F343">
        <v>41.7</v>
      </c>
      <c r="G343">
        <v>-3.6036075032986558E-3</v>
      </c>
      <c r="H343">
        <v>407</v>
      </c>
      <c r="I343">
        <v>8.5627434498878573E-3</v>
      </c>
      <c r="J343">
        <v>29.55</v>
      </c>
      <c r="K343">
        <v>1.6906174779074521E-3</v>
      </c>
    </row>
    <row r="344" spans="1:11" x14ac:dyDescent="0.3">
      <c r="A344" s="10">
        <v>44719</v>
      </c>
      <c r="B344">
        <v>540</v>
      </c>
      <c r="C344">
        <f t="shared" si="10"/>
        <v>-9.3023926623135612E-3</v>
      </c>
      <c r="D344">
        <v>16512.880859000001</v>
      </c>
      <c r="E344">
        <f t="shared" si="11"/>
        <v>9.5005416664918473E-3</v>
      </c>
      <c r="F344">
        <v>41.55</v>
      </c>
      <c r="G344">
        <v>-4.8250998317567965E-3</v>
      </c>
      <c r="H344">
        <v>410.5</v>
      </c>
      <c r="I344">
        <v>-8.5627434498879145E-3</v>
      </c>
      <c r="J344">
        <v>29.6</v>
      </c>
      <c r="K344">
        <v>-8.4818150559092306E-3</v>
      </c>
    </row>
    <row r="345" spans="1:11" x14ac:dyDescent="0.3">
      <c r="A345" s="10">
        <v>44720</v>
      </c>
      <c r="B345">
        <v>535</v>
      </c>
      <c r="C345">
        <f t="shared" si="10"/>
        <v>1.6682499959936061E-2</v>
      </c>
      <c r="D345">
        <v>16670.509765999999</v>
      </c>
      <c r="E345">
        <f t="shared" si="11"/>
        <v>-2.9538735953781527E-3</v>
      </c>
      <c r="F345">
        <v>41.35</v>
      </c>
      <c r="G345">
        <v>9.6270298271642022E-3</v>
      </c>
      <c r="H345">
        <v>407</v>
      </c>
      <c r="I345">
        <v>-9.8766234959119757E-3</v>
      </c>
      <c r="J345">
        <v>29.35</v>
      </c>
      <c r="K345">
        <v>5.0977170716685798E-3</v>
      </c>
    </row>
    <row r="346" spans="1:11" x14ac:dyDescent="0.3">
      <c r="A346" s="10">
        <v>44721</v>
      </c>
      <c r="B346">
        <v>544</v>
      </c>
      <c r="C346">
        <f t="shared" si="10"/>
        <v>-5.5299680094610861E-3</v>
      </c>
      <c r="D346">
        <v>16621.339843999998</v>
      </c>
      <c r="E346">
        <f t="shared" si="11"/>
        <v>-9.7469691072219894E-3</v>
      </c>
      <c r="F346">
        <v>41.75</v>
      </c>
      <c r="G346">
        <v>-4.801929995407306E-3</v>
      </c>
      <c r="H346">
        <v>403</v>
      </c>
      <c r="I346">
        <v>4.9505051598562047E-3</v>
      </c>
      <c r="J346">
        <v>29.5</v>
      </c>
      <c r="K346">
        <v>-1.1935350549272791E-2</v>
      </c>
    </row>
    <row r="347" spans="1:11" x14ac:dyDescent="0.3">
      <c r="A347" s="10">
        <v>44722</v>
      </c>
      <c r="B347">
        <v>541</v>
      </c>
      <c r="C347">
        <f t="shared" si="10"/>
        <v>-2.0542272300314038E-2</v>
      </c>
      <c r="D347">
        <v>16460.119140999999</v>
      </c>
      <c r="E347">
        <f t="shared" si="11"/>
        <v>-2.392524316501525E-2</v>
      </c>
      <c r="F347">
        <v>41.55</v>
      </c>
      <c r="G347">
        <v>-3.6166404701884389E-3</v>
      </c>
      <c r="H347">
        <v>405</v>
      </c>
      <c r="I347">
        <v>-1.2422519998557209E-2</v>
      </c>
      <c r="J347">
        <v>29.15</v>
      </c>
      <c r="K347">
        <v>0</v>
      </c>
    </row>
    <row r="348" spans="1:11" x14ac:dyDescent="0.3">
      <c r="A348" s="10">
        <v>44725</v>
      </c>
      <c r="B348">
        <v>530</v>
      </c>
      <c r="C348">
        <f t="shared" si="10"/>
        <v>-2.677024106460478E-2</v>
      </c>
      <c r="D348">
        <v>16070.980469</v>
      </c>
      <c r="E348">
        <f t="shared" si="11"/>
        <v>-1.4702097599705412E-3</v>
      </c>
      <c r="F348">
        <v>41.4</v>
      </c>
      <c r="G348">
        <v>-1.4598799421152749E-2</v>
      </c>
      <c r="H348">
        <v>400</v>
      </c>
      <c r="I348">
        <v>-4.0821994520255166E-2</v>
      </c>
      <c r="J348">
        <v>29.15</v>
      </c>
      <c r="K348">
        <v>-8.6133176781149467E-3</v>
      </c>
    </row>
    <row r="349" spans="1:11" x14ac:dyDescent="0.3">
      <c r="A349" s="10">
        <v>44726</v>
      </c>
      <c r="B349">
        <v>516</v>
      </c>
      <c r="C349">
        <f t="shared" si="10"/>
        <v>-5.8309203107932096E-3</v>
      </c>
      <c r="D349">
        <v>16047.370117</v>
      </c>
      <c r="E349">
        <f t="shared" si="11"/>
        <v>-3.0031343704797807E-3</v>
      </c>
      <c r="F349">
        <v>40.799999999999997</v>
      </c>
      <c r="G349">
        <v>-1.7305747097592451E-2</v>
      </c>
      <c r="H349">
        <v>384</v>
      </c>
      <c r="I349">
        <v>-1.8397365139716057E-2</v>
      </c>
      <c r="J349">
        <v>28.9</v>
      </c>
      <c r="K349">
        <v>1.8852314979209195E-2</v>
      </c>
    </row>
    <row r="350" spans="1:11" x14ac:dyDescent="0.3">
      <c r="A350" s="10">
        <v>44727</v>
      </c>
      <c r="B350">
        <v>513</v>
      </c>
      <c r="C350">
        <f t="shared" si="10"/>
        <v>-7.8278286202467916E-3</v>
      </c>
      <c r="D350">
        <v>15999.25</v>
      </c>
      <c r="E350">
        <f t="shared" si="11"/>
        <v>-1.0091193906392704E-2</v>
      </c>
      <c r="F350">
        <v>40.1</v>
      </c>
      <c r="G350">
        <v>-1.2476607981553632E-3</v>
      </c>
      <c r="H350">
        <v>377</v>
      </c>
      <c r="I350">
        <v>1.709443335930004E-2</v>
      </c>
      <c r="J350">
        <v>29.45</v>
      </c>
      <c r="K350">
        <v>-1.0238997301094312E-2</v>
      </c>
    </row>
    <row r="351" spans="1:11" x14ac:dyDescent="0.3">
      <c r="A351" s="10">
        <v>44728</v>
      </c>
      <c r="B351">
        <v>509</v>
      </c>
      <c r="C351">
        <f t="shared" si="10"/>
        <v>-1.9665689720408269E-3</v>
      </c>
      <c r="D351">
        <v>15838.610352</v>
      </c>
      <c r="E351">
        <f t="shared" si="11"/>
        <v>-1.2538372663138345E-2</v>
      </c>
      <c r="F351">
        <v>40.049999999999997</v>
      </c>
      <c r="G351">
        <v>-1.2492194004318168E-3</v>
      </c>
      <c r="H351">
        <v>383.5</v>
      </c>
      <c r="I351">
        <v>-4.1256682638379935E-2</v>
      </c>
      <c r="J351">
        <v>29.15</v>
      </c>
      <c r="K351">
        <v>1.1935350549272854E-2</v>
      </c>
    </row>
    <row r="352" spans="1:11" x14ac:dyDescent="0.3">
      <c r="A352" s="10">
        <v>44729</v>
      </c>
      <c r="B352">
        <v>508</v>
      </c>
      <c r="C352">
        <f t="shared" si="10"/>
        <v>-1.3875346493617068E-2</v>
      </c>
      <c r="D352">
        <v>15641.259765999999</v>
      </c>
      <c r="E352">
        <f t="shared" si="11"/>
        <v>-1.7652178919042413E-2</v>
      </c>
      <c r="F352">
        <v>40</v>
      </c>
      <c r="G352">
        <v>-1.0050335853501451E-2</v>
      </c>
      <c r="H352">
        <v>368</v>
      </c>
      <c r="I352">
        <v>-3.8786025035156421E-2</v>
      </c>
      <c r="J352">
        <v>29.5</v>
      </c>
      <c r="K352">
        <v>-1.3652089168327207E-2</v>
      </c>
    </row>
    <row r="353" spans="1:11" x14ac:dyDescent="0.3">
      <c r="A353" s="10">
        <v>44732</v>
      </c>
      <c r="B353">
        <v>501</v>
      </c>
      <c r="C353">
        <f t="shared" si="10"/>
        <v>-6.0060240602119218E-3</v>
      </c>
      <c r="D353">
        <v>15367.580078000001</v>
      </c>
      <c r="E353">
        <f t="shared" si="11"/>
        <v>2.3223131304744026E-2</v>
      </c>
      <c r="F353">
        <v>39.6</v>
      </c>
      <c r="G353">
        <v>-1.9121041446778397E-2</v>
      </c>
      <c r="H353">
        <v>354</v>
      </c>
      <c r="I353">
        <v>-3.4486176071169321E-2</v>
      </c>
      <c r="J353">
        <v>29.1</v>
      </c>
      <c r="K353">
        <v>-3.4423441909729015E-3</v>
      </c>
    </row>
    <row r="354" spans="1:11" x14ac:dyDescent="0.3">
      <c r="A354" s="10">
        <v>44733</v>
      </c>
      <c r="B354">
        <v>498</v>
      </c>
      <c r="C354">
        <f t="shared" si="10"/>
        <v>1.3958352250706855E-2</v>
      </c>
      <c r="D354">
        <v>15728.639648</v>
      </c>
      <c r="E354">
        <f t="shared" si="11"/>
        <v>-2.4514348472508125E-2</v>
      </c>
      <c r="F354">
        <v>38.85</v>
      </c>
      <c r="G354">
        <v>1.5325970478226772E-2</v>
      </c>
      <c r="H354">
        <v>342</v>
      </c>
      <c r="I354">
        <v>3.165731987069164E-2</v>
      </c>
      <c r="J354">
        <v>29</v>
      </c>
      <c r="K354">
        <v>1.709443335930004E-2</v>
      </c>
    </row>
    <row r="355" spans="1:11" x14ac:dyDescent="0.3">
      <c r="A355" s="10">
        <v>44734</v>
      </c>
      <c r="B355">
        <v>505</v>
      </c>
      <c r="C355">
        <f t="shared" si="10"/>
        <v>-2.1011278212593038E-2</v>
      </c>
      <c r="D355">
        <v>15347.75</v>
      </c>
      <c r="E355">
        <f t="shared" si="11"/>
        <v>-1.1224629791892147E-2</v>
      </c>
      <c r="F355">
        <v>39.450000000000003</v>
      </c>
      <c r="G355">
        <v>1.2666246151927618E-3</v>
      </c>
      <c r="H355">
        <v>353</v>
      </c>
      <c r="I355">
        <v>-5.0846100521560328E-2</v>
      </c>
      <c r="J355">
        <v>29.5</v>
      </c>
      <c r="K355">
        <v>-1.8820059326769931E-2</v>
      </c>
    </row>
    <row r="356" spans="1:11" x14ac:dyDescent="0.3">
      <c r="A356" s="10">
        <v>44735</v>
      </c>
      <c r="B356">
        <v>494.5</v>
      </c>
      <c r="C356">
        <f t="shared" si="10"/>
        <v>-1.8367863331387208E-2</v>
      </c>
      <c r="D356">
        <v>15176.440430000001</v>
      </c>
      <c r="E356">
        <f t="shared" si="11"/>
        <v>8.3255650829592055E-3</v>
      </c>
      <c r="F356">
        <v>39.5</v>
      </c>
      <c r="G356">
        <v>-1.2739025777429714E-2</v>
      </c>
      <c r="H356">
        <v>335.5</v>
      </c>
      <c r="I356">
        <v>-1.1994146785819278E-2</v>
      </c>
      <c r="J356">
        <v>28.95</v>
      </c>
      <c r="K356">
        <v>1.5424470325631731E-2</v>
      </c>
    </row>
    <row r="357" spans="1:11" x14ac:dyDescent="0.3">
      <c r="A357" s="10">
        <v>44736</v>
      </c>
      <c r="B357">
        <v>485.5</v>
      </c>
      <c r="C357">
        <f t="shared" si="10"/>
        <v>2.0576138946801622E-3</v>
      </c>
      <c r="D357">
        <v>15303.320313</v>
      </c>
      <c r="E357">
        <f t="shared" si="11"/>
        <v>1.586282233330806E-2</v>
      </c>
      <c r="F357">
        <v>39</v>
      </c>
      <c r="G357">
        <v>1.2739025777429712E-2</v>
      </c>
      <c r="H357">
        <v>331.5</v>
      </c>
      <c r="I357">
        <v>-1.0614201241773428E-2</v>
      </c>
      <c r="J357">
        <v>29.4</v>
      </c>
      <c r="K357">
        <v>8.4674510990985965E-3</v>
      </c>
    </row>
    <row r="358" spans="1:11" x14ac:dyDescent="0.3">
      <c r="A358" s="10">
        <v>44739</v>
      </c>
      <c r="B358">
        <v>486.5</v>
      </c>
      <c r="C358">
        <f t="shared" si="10"/>
        <v>2.4366687775833305E-2</v>
      </c>
      <c r="D358">
        <v>15548.009765999999</v>
      </c>
      <c r="E358">
        <f t="shared" si="11"/>
        <v>-6.976282924934742E-3</v>
      </c>
      <c r="F358">
        <v>39.5</v>
      </c>
      <c r="G358">
        <v>7.5662403833156562E-3</v>
      </c>
      <c r="H358">
        <v>328</v>
      </c>
      <c r="I358">
        <v>4.0334070626701107E-2</v>
      </c>
      <c r="J358">
        <v>29.65</v>
      </c>
      <c r="K358">
        <v>1.6849203649194455E-3</v>
      </c>
    </row>
    <row r="359" spans="1:11" x14ac:dyDescent="0.3">
      <c r="A359" s="10">
        <v>44740</v>
      </c>
      <c r="B359">
        <v>498.5</v>
      </c>
      <c r="C359">
        <f t="shared" si="10"/>
        <v>-2.0080328032455234E-3</v>
      </c>
      <c r="D359">
        <v>15439.919921999999</v>
      </c>
      <c r="E359">
        <f t="shared" si="11"/>
        <v>-1.302428545547144E-2</v>
      </c>
      <c r="F359">
        <v>39.799999999999997</v>
      </c>
      <c r="G359">
        <v>-5.0377940299570698E-3</v>
      </c>
      <c r="H359">
        <v>341.5</v>
      </c>
      <c r="I359">
        <v>-2.8212710094356185E-2</v>
      </c>
      <c r="J359">
        <v>29.7</v>
      </c>
      <c r="K359">
        <v>0</v>
      </c>
    </row>
    <row r="360" spans="1:11" x14ac:dyDescent="0.3">
      <c r="A360" s="10">
        <v>44741</v>
      </c>
      <c r="B360">
        <v>497.5</v>
      </c>
      <c r="C360">
        <f t="shared" si="10"/>
        <v>-1.3151428804126895E-2</v>
      </c>
      <c r="D360">
        <v>15240.129883</v>
      </c>
      <c r="E360">
        <f t="shared" si="11"/>
        <v>-2.7567856276357966E-2</v>
      </c>
      <c r="F360">
        <v>39.6</v>
      </c>
      <c r="G360">
        <v>-1.2634240467721285E-3</v>
      </c>
      <c r="H360">
        <v>332</v>
      </c>
      <c r="I360">
        <v>-2.1309786586751096E-2</v>
      </c>
      <c r="J360">
        <v>29.7</v>
      </c>
      <c r="K360">
        <v>-1.0152371464018073E-2</v>
      </c>
    </row>
    <row r="361" spans="1:11" x14ac:dyDescent="0.3">
      <c r="A361" s="10">
        <v>44742</v>
      </c>
      <c r="B361">
        <v>491</v>
      </c>
      <c r="C361">
        <f t="shared" si="10"/>
        <v>-3.1026273563100618E-2</v>
      </c>
      <c r="D361">
        <v>14825.730469</v>
      </c>
      <c r="E361">
        <f t="shared" si="11"/>
        <v>-3.3096615084015048E-2</v>
      </c>
      <c r="F361">
        <v>39.549999999999997</v>
      </c>
      <c r="G361">
        <v>-1.2650223065866339E-3</v>
      </c>
      <c r="H361">
        <v>325</v>
      </c>
      <c r="I361">
        <v>-5.3725399356162988E-2</v>
      </c>
      <c r="J361">
        <v>29.4</v>
      </c>
      <c r="K361">
        <v>-1.3698844358161802E-2</v>
      </c>
    </row>
    <row r="362" spans="1:11" x14ac:dyDescent="0.3">
      <c r="A362" s="10">
        <v>44743</v>
      </c>
      <c r="B362">
        <v>476</v>
      </c>
      <c r="C362">
        <f t="shared" si="10"/>
        <v>-4.8422584676228765E-2</v>
      </c>
      <c r="D362">
        <v>14343.080078000001</v>
      </c>
      <c r="E362">
        <f t="shared" si="11"/>
        <v>-8.8249796694293524E-3</v>
      </c>
      <c r="F362">
        <v>39.5</v>
      </c>
      <c r="G362">
        <v>2.129072280888173E-2</v>
      </c>
      <c r="H362">
        <v>308</v>
      </c>
      <c r="I362">
        <v>-8.8192712035460849E-2</v>
      </c>
      <c r="J362">
        <v>29</v>
      </c>
      <c r="K362">
        <v>3.4423441909729197E-3</v>
      </c>
    </row>
    <row r="363" spans="1:11" x14ac:dyDescent="0.3">
      <c r="A363" s="10">
        <v>44746</v>
      </c>
      <c r="B363">
        <v>453.5</v>
      </c>
      <c r="C363">
        <f t="shared" si="10"/>
        <v>-3.0220542642884408E-2</v>
      </c>
      <c r="D363">
        <v>14217.059569999999</v>
      </c>
      <c r="E363">
        <f t="shared" si="11"/>
        <v>9.2515834133342616E-3</v>
      </c>
      <c r="F363">
        <v>40.35</v>
      </c>
      <c r="G363">
        <v>-8.7119406020215676E-3</v>
      </c>
      <c r="H363">
        <v>282</v>
      </c>
      <c r="I363">
        <v>-1.4285957247476541E-2</v>
      </c>
      <c r="J363">
        <v>29.1</v>
      </c>
      <c r="K363">
        <v>-5.1679701584426731E-3</v>
      </c>
    </row>
    <row r="364" spans="1:11" x14ac:dyDescent="0.3">
      <c r="A364" s="10">
        <v>44747</v>
      </c>
      <c r="B364">
        <v>440</v>
      </c>
      <c r="C364">
        <f t="shared" si="10"/>
        <v>1.3544225107757253E-2</v>
      </c>
      <c r="D364">
        <v>14349.200194999999</v>
      </c>
      <c r="E364">
        <f t="shared" si="11"/>
        <v>-2.5672428210981674E-2</v>
      </c>
      <c r="F364">
        <v>40</v>
      </c>
      <c r="G364">
        <v>1.8576385572935457E-2</v>
      </c>
      <c r="H364">
        <v>278</v>
      </c>
      <c r="I364">
        <v>2.311213987574862E-2</v>
      </c>
      <c r="J364">
        <v>28.95</v>
      </c>
      <c r="K364">
        <v>3.4482792789159236E-3</v>
      </c>
    </row>
    <row r="365" spans="1:11" x14ac:dyDescent="0.3">
      <c r="A365" s="10">
        <v>44748</v>
      </c>
      <c r="B365">
        <v>446</v>
      </c>
      <c r="C365">
        <f t="shared" si="10"/>
        <v>-2.3824155727506593E-2</v>
      </c>
      <c r="D365">
        <v>13985.509765999999</v>
      </c>
      <c r="E365">
        <f t="shared" si="11"/>
        <v>2.4770880145055799E-2</v>
      </c>
      <c r="F365">
        <v>40.75</v>
      </c>
      <c r="G365">
        <v>-1.8576385572935419E-2</v>
      </c>
      <c r="H365">
        <v>284.5</v>
      </c>
      <c r="I365">
        <v>-1.5943650397136001E-2</v>
      </c>
      <c r="J365">
        <v>29.05</v>
      </c>
      <c r="K365">
        <v>-1.5611765472113315E-2</v>
      </c>
    </row>
    <row r="366" spans="1:11" x14ac:dyDescent="0.3">
      <c r="A366" s="10">
        <v>44749</v>
      </c>
      <c r="B366">
        <v>435.5</v>
      </c>
      <c r="C366">
        <f t="shared" si="10"/>
        <v>4.9282088423018428E-2</v>
      </c>
      <c r="D366">
        <v>14336.269531</v>
      </c>
      <c r="E366">
        <f t="shared" si="11"/>
        <v>8.9068075050118944E-3</v>
      </c>
      <c r="F366">
        <v>40</v>
      </c>
      <c r="G366">
        <v>2.2250608934819723E-2</v>
      </c>
      <c r="H366">
        <v>280</v>
      </c>
      <c r="I366">
        <v>3.8533664002242986E-2</v>
      </c>
      <c r="J366">
        <v>28.6</v>
      </c>
      <c r="K366">
        <v>0</v>
      </c>
    </row>
    <row r="367" spans="1:11" x14ac:dyDescent="0.3">
      <c r="A367" s="10">
        <v>44750</v>
      </c>
      <c r="B367">
        <v>457.5</v>
      </c>
      <c r="C367">
        <f t="shared" si="10"/>
        <v>2.0552372953321199E-2</v>
      </c>
      <c r="D367">
        <v>14464.530273</v>
      </c>
      <c r="E367">
        <f t="shared" si="11"/>
        <v>-8.6096514722276401E-3</v>
      </c>
      <c r="F367">
        <v>40.9</v>
      </c>
      <c r="G367">
        <v>-2.4479816386401127E-3</v>
      </c>
      <c r="H367">
        <v>291</v>
      </c>
      <c r="I367">
        <v>5.8398576173950001E-2</v>
      </c>
      <c r="J367">
        <v>28.6</v>
      </c>
      <c r="K367">
        <v>-1.0544913176614998E-2</v>
      </c>
    </row>
    <row r="368" spans="1:11" x14ac:dyDescent="0.3">
      <c r="A368" s="10">
        <v>44753</v>
      </c>
      <c r="B368">
        <v>467</v>
      </c>
      <c r="C368">
        <f t="shared" si="10"/>
        <v>-1.076436658715843E-2</v>
      </c>
      <c r="D368">
        <v>14340.530273</v>
      </c>
      <c r="E368">
        <f t="shared" si="11"/>
        <v>-2.7565852968217848E-2</v>
      </c>
      <c r="F368">
        <v>40.799999999999997</v>
      </c>
      <c r="G368">
        <v>7.3260400920731016E-3</v>
      </c>
      <c r="H368">
        <v>308.5</v>
      </c>
      <c r="I368">
        <v>-1.4694141939220862E-2</v>
      </c>
      <c r="J368">
        <v>28.3</v>
      </c>
      <c r="K368">
        <v>-4.5174799356701392E-2</v>
      </c>
    </row>
    <row r="369" spans="1:11" x14ac:dyDescent="0.3">
      <c r="A369" s="10">
        <v>44754</v>
      </c>
      <c r="B369">
        <v>462</v>
      </c>
      <c r="C369">
        <f t="shared" si="10"/>
        <v>-2.7429037170063942E-2</v>
      </c>
      <c r="D369">
        <v>13950.620117</v>
      </c>
      <c r="E369">
        <f t="shared" si="11"/>
        <v>2.6459941890848843E-2</v>
      </c>
      <c r="F369">
        <v>41.1</v>
      </c>
      <c r="G369">
        <v>-2.4360547978811158E-3</v>
      </c>
      <c r="H369">
        <v>304</v>
      </c>
      <c r="I369">
        <v>1.6313575491523787E-2</v>
      </c>
      <c r="J369">
        <v>27.05</v>
      </c>
      <c r="K369">
        <v>-2.0542272300314038E-2</v>
      </c>
    </row>
    <row r="370" spans="1:11" x14ac:dyDescent="0.3">
      <c r="A370" s="10">
        <v>44755</v>
      </c>
      <c r="B370">
        <v>449.5</v>
      </c>
      <c r="C370">
        <f t="shared" si="10"/>
        <v>4.5660105113759411E-2</v>
      </c>
      <c r="D370">
        <v>14324.679688</v>
      </c>
      <c r="E370">
        <f t="shared" si="11"/>
        <v>7.9157006527928332E-3</v>
      </c>
      <c r="F370">
        <v>41</v>
      </c>
      <c r="G370">
        <v>1.9324272826402842E-2</v>
      </c>
      <c r="H370">
        <v>309</v>
      </c>
      <c r="I370">
        <v>2.871010588243136E-2</v>
      </c>
      <c r="J370">
        <v>26.5</v>
      </c>
      <c r="K370">
        <v>2.2388994893478686E-2</v>
      </c>
    </row>
    <row r="371" spans="1:11" x14ac:dyDescent="0.3">
      <c r="A371" s="10">
        <v>44756</v>
      </c>
      <c r="B371">
        <v>470.5</v>
      </c>
      <c r="C371">
        <f t="shared" si="10"/>
        <v>9.5188450092068399E-3</v>
      </c>
      <c r="D371">
        <v>14438.519531</v>
      </c>
      <c r="E371">
        <f t="shared" si="11"/>
        <v>7.7340097798331122E-3</v>
      </c>
      <c r="F371">
        <v>41.8</v>
      </c>
      <c r="G371">
        <v>-2.3952107259547105E-3</v>
      </c>
      <c r="H371">
        <v>318</v>
      </c>
      <c r="I371">
        <v>6.269613013595395E-3</v>
      </c>
      <c r="J371">
        <v>27.1</v>
      </c>
      <c r="K371">
        <v>1.1009285508369175E-2</v>
      </c>
    </row>
    <row r="372" spans="1:11" x14ac:dyDescent="0.3">
      <c r="A372" s="10">
        <v>44757</v>
      </c>
      <c r="B372">
        <v>475</v>
      </c>
      <c r="C372">
        <f t="shared" si="10"/>
        <v>3.6179656577502259E-2</v>
      </c>
      <c r="D372">
        <v>14550.620117</v>
      </c>
      <c r="E372">
        <f t="shared" si="11"/>
        <v>1.1549020131904118E-2</v>
      </c>
      <c r="F372">
        <v>41.7</v>
      </c>
      <c r="G372">
        <v>-2.9199154692262353E-2</v>
      </c>
      <c r="H372">
        <v>320</v>
      </c>
      <c r="I372">
        <v>-4.6985207815541498E-3</v>
      </c>
      <c r="J372">
        <v>27.4</v>
      </c>
      <c r="K372">
        <v>-7.3260400920728977E-3</v>
      </c>
    </row>
    <row r="373" spans="1:11" x14ac:dyDescent="0.3">
      <c r="A373" s="10">
        <v>44760</v>
      </c>
      <c r="B373">
        <v>492.5</v>
      </c>
      <c r="C373">
        <f t="shared" si="10"/>
        <v>6.072893157899082E-3</v>
      </c>
      <c r="D373">
        <v>14719.639648</v>
      </c>
      <c r="E373">
        <f t="shared" si="11"/>
        <v>-1.73793567569718E-3</v>
      </c>
      <c r="F373">
        <v>40.5</v>
      </c>
      <c r="G373">
        <v>4.9261183360560026E-3</v>
      </c>
      <c r="H373">
        <v>318.5</v>
      </c>
      <c r="I373">
        <v>2.4807473704267658E-2</v>
      </c>
      <c r="J373">
        <v>27.2</v>
      </c>
      <c r="K373">
        <v>2.8987536873252406E-2</v>
      </c>
    </row>
    <row r="374" spans="1:11" x14ac:dyDescent="0.3">
      <c r="A374" s="10">
        <v>44761</v>
      </c>
      <c r="B374">
        <v>495.5</v>
      </c>
      <c r="C374">
        <f t="shared" si="10"/>
        <v>-9.1232259755220629E-3</v>
      </c>
      <c r="D374">
        <v>14694.080078000001</v>
      </c>
      <c r="E374">
        <f t="shared" si="11"/>
        <v>2.6600926581102882E-3</v>
      </c>
      <c r="F374">
        <v>40.700000000000003</v>
      </c>
      <c r="G374">
        <v>2.3073276164302336E-2</v>
      </c>
      <c r="H374">
        <v>326.5</v>
      </c>
      <c r="I374">
        <v>-1.5325673497781163E-3</v>
      </c>
      <c r="J374">
        <v>28</v>
      </c>
      <c r="K374">
        <v>-5.3715438019108766E-3</v>
      </c>
    </row>
    <row r="375" spans="1:11" x14ac:dyDescent="0.3">
      <c r="A375" s="10">
        <v>44762</v>
      </c>
      <c r="B375">
        <v>491</v>
      </c>
      <c r="C375">
        <f t="shared" si="10"/>
        <v>8.113634774169631E-3</v>
      </c>
      <c r="D375">
        <v>14733.219727</v>
      </c>
      <c r="E375">
        <f t="shared" si="11"/>
        <v>1.3783442228943291E-2</v>
      </c>
      <c r="F375">
        <v>41.65</v>
      </c>
      <c r="G375">
        <v>-1.2012013456340143E-3</v>
      </c>
      <c r="H375">
        <v>326</v>
      </c>
      <c r="I375">
        <v>-1.0794245130880512E-2</v>
      </c>
      <c r="J375">
        <v>27.85</v>
      </c>
      <c r="K375">
        <v>0</v>
      </c>
    </row>
    <row r="376" spans="1:11" x14ac:dyDescent="0.3">
      <c r="A376" s="10">
        <v>44763</v>
      </c>
      <c r="B376">
        <v>495</v>
      </c>
      <c r="C376">
        <f t="shared" si="10"/>
        <v>1.2048338516174574E-2</v>
      </c>
      <c r="D376">
        <v>14937.700194999999</v>
      </c>
      <c r="E376">
        <f t="shared" si="11"/>
        <v>7.8028132430499396E-4</v>
      </c>
      <c r="F376">
        <v>41.6</v>
      </c>
      <c r="G376">
        <v>-8.9199082959522849E-2</v>
      </c>
      <c r="H376">
        <v>322.5</v>
      </c>
      <c r="I376">
        <v>4.2495012848955259E-2</v>
      </c>
      <c r="J376">
        <v>27.85</v>
      </c>
      <c r="K376">
        <v>2.1315194199046716E-2</v>
      </c>
    </row>
    <row r="377" spans="1:11" x14ac:dyDescent="0.3">
      <c r="A377" s="10">
        <v>44764</v>
      </c>
      <c r="B377">
        <v>501</v>
      </c>
      <c r="C377">
        <f t="shared" si="10"/>
        <v>3.9840690148745129E-3</v>
      </c>
      <c r="D377">
        <v>14949.360352</v>
      </c>
      <c r="E377">
        <f t="shared" si="11"/>
        <v>-8.7200761556450795E-4</v>
      </c>
      <c r="F377">
        <v>38.049999999999997</v>
      </c>
      <c r="G377">
        <v>-9.2409898537295608E-3</v>
      </c>
      <c r="H377">
        <v>336.5</v>
      </c>
      <c r="I377">
        <v>-8.9552837291040546E-3</v>
      </c>
      <c r="J377">
        <v>28.45</v>
      </c>
      <c r="K377">
        <v>2.0870322725580377E-2</v>
      </c>
    </row>
    <row r="378" spans="1:11" x14ac:dyDescent="0.3">
      <c r="A378" s="10">
        <v>44767</v>
      </c>
      <c r="B378">
        <v>503</v>
      </c>
      <c r="C378">
        <f t="shared" si="10"/>
        <v>-6.9825720111310313E-3</v>
      </c>
      <c r="D378">
        <v>14936.330078000001</v>
      </c>
      <c r="E378">
        <f t="shared" si="11"/>
        <v>-8.7113030702005035E-3</v>
      </c>
      <c r="F378">
        <v>37.700000000000003</v>
      </c>
      <c r="G378">
        <v>3.9708854294927204E-3</v>
      </c>
      <c r="H378">
        <v>333.5</v>
      </c>
      <c r="I378">
        <v>1.0440064996683422E-2</v>
      </c>
      <c r="J378">
        <v>29.05</v>
      </c>
      <c r="K378">
        <v>3.4364294985810974E-3</v>
      </c>
    </row>
    <row r="379" spans="1:11" x14ac:dyDescent="0.3">
      <c r="A379" s="10">
        <v>44768</v>
      </c>
      <c r="B379">
        <v>499.5</v>
      </c>
      <c r="C379">
        <f t="shared" si="10"/>
        <v>-9.0498355199179273E-3</v>
      </c>
      <c r="D379">
        <v>14806.780273</v>
      </c>
      <c r="E379">
        <f t="shared" si="11"/>
        <v>7.7239445913780506E-3</v>
      </c>
      <c r="F379">
        <v>37.85</v>
      </c>
      <c r="G379">
        <v>-1.3218772579159355E-3</v>
      </c>
      <c r="H379">
        <v>337</v>
      </c>
      <c r="I379">
        <v>-1.484781267579225E-3</v>
      </c>
      <c r="J379">
        <v>29.15</v>
      </c>
      <c r="K379">
        <v>1.713796477734598E-3</v>
      </c>
    </row>
    <row r="380" spans="1:11" x14ac:dyDescent="0.3">
      <c r="A380" s="10">
        <v>44769</v>
      </c>
      <c r="B380">
        <v>495</v>
      </c>
      <c r="C380">
        <f t="shared" si="10"/>
        <v>1.4042357123038984E-2</v>
      </c>
      <c r="D380">
        <v>14921.589844</v>
      </c>
      <c r="E380">
        <f t="shared" si="11"/>
        <v>-1.991679778536001E-3</v>
      </c>
      <c r="F380">
        <v>37.799999999999997</v>
      </c>
      <c r="G380">
        <v>1.3218772579158475E-3</v>
      </c>
      <c r="H380">
        <v>336.5</v>
      </c>
      <c r="I380">
        <v>1.7673508617497422E-2</v>
      </c>
      <c r="J380">
        <v>29.2</v>
      </c>
      <c r="K380">
        <v>5.1238369998694664E-3</v>
      </c>
    </row>
    <row r="381" spans="1:11" x14ac:dyDescent="0.3">
      <c r="A381" s="10">
        <v>44770</v>
      </c>
      <c r="B381">
        <v>502</v>
      </c>
      <c r="C381">
        <f t="shared" si="10"/>
        <v>-1.9940186068643953E-3</v>
      </c>
      <c r="D381">
        <v>14891.900390999999</v>
      </c>
      <c r="E381">
        <f t="shared" si="11"/>
        <v>7.2374213955215651E-3</v>
      </c>
      <c r="F381">
        <v>37.85</v>
      </c>
      <c r="G381">
        <v>9.2045357290717056E-3</v>
      </c>
      <c r="H381">
        <v>342.5</v>
      </c>
      <c r="I381">
        <v>-5.8565321127128714E-3</v>
      </c>
      <c r="J381">
        <v>29.35</v>
      </c>
      <c r="K381">
        <v>-5.9666818305761697E-2</v>
      </c>
    </row>
    <row r="382" spans="1:11" x14ac:dyDescent="0.3">
      <c r="A382" s="10">
        <v>44771</v>
      </c>
      <c r="B382">
        <v>501</v>
      </c>
      <c r="C382">
        <f t="shared" si="10"/>
        <v>1.5841915465657923E-2</v>
      </c>
      <c r="D382">
        <v>15000.070313</v>
      </c>
      <c r="E382">
        <f t="shared" si="11"/>
        <v>-1.2260711076986664E-3</v>
      </c>
      <c r="F382">
        <v>38.200000000000003</v>
      </c>
      <c r="G382">
        <v>1.4295240186826532E-2</v>
      </c>
      <c r="H382">
        <v>340.5</v>
      </c>
      <c r="I382">
        <v>4.3956114730381293E-3</v>
      </c>
      <c r="J382">
        <v>27.65</v>
      </c>
      <c r="K382">
        <v>-5.4397232958180979E-3</v>
      </c>
    </row>
    <row r="383" spans="1:11" x14ac:dyDescent="0.3">
      <c r="A383" s="10">
        <v>44774</v>
      </c>
      <c r="B383">
        <v>509</v>
      </c>
      <c r="C383">
        <f t="shared" si="10"/>
        <v>-9.8717484791541171E-3</v>
      </c>
      <c r="D383">
        <v>14981.690430000001</v>
      </c>
      <c r="E383">
        <f t="shared" si="11"/>
        <v>-1.5773517174608329E-2</v>
      </c>
      <c r="F383">
        <v>38.75</v>
      </c>
      <c r="G383">
        <v>1.9169916107720123E-2</v>
      </c>
      <c r="H383">
        <v>342</v>
      </c>
      <c r="I383">
        <v>-2.9282597790883341E-3</v>
      </c>
      <c r="J383">
        <v>27.5</v>
      </c>
      <c r="K383">
        <v>-1.0969031370574046E-2</v>
      </c>
    </row>
    <row r="384" spans="1:11" x14ac:dyDescent="0.3">
      <c r="A384" s="10">
        <v>44775</v>
      </c>
      <c r="B384">
        <v>504</v>
      </c>
      <c r="C384">
        <f t="shared" si="10"/>
        <v>-2.409755157906053E-2</v>
      </c>
      <c r="D384">
        <v>14747.230469</v>
      </c>
      <c r="E384">
        <f t="shared" si="11"/>
        <v>2.0179392945539709E-3</v>
      </c>
      <c r="F384">
        <v>39.5</v>
      </c>
      <c r="G384">
        <v>-8.9002494702641252E-3</v>
      </c>
      <c r="H384">
        <v>341</v>
      </c>
      <c r="I384">
        <v>-4.6520015634892817E-2</v>
      </c>
      <c r="J384">
        <v>27.2</v>
      </c>
      <c r="K384">
        <v>5.4995555660386697E-3</v>
      </c>
    </row>
    <row r="385" spans="1:11" x14ac:dyDescent="0.3">
      <c r="A385" s="10">
        <v>44776</v>
      </c>
      <c r="B385">
        <v>492</v>
      </c>
      <c r="C385">
        <f t="shared" si="10"/>
        <v>1.8127384592556701E-2</v>
      </c>
      <c r="D385">
        <v>14777.019531</v>
      </c>
      <c r="E385">
        <f t="shared" si="11"/>
        <v>-5.0760839227668884E-3</v>
      </c>
      <c r="F385">
        <v>39.15</v>
      </c>
      <c r="G385">
        <v>-1.2779554454919577E-3</v>
      </c>
      <c r="H385">
        <v>325.5</v>
      </c>
      <c r="I385">
        <v>3.0674870678618796E-3</v>
      </c>
      <c r="J385">
        <v>27.35</v>
      </c>
      <c r="K385">
        <v>-5.4995555660386584E-3</v>
      </c>
    </row>
    <row r="386" spans="1:11" x14ac:dyDescent="0.3">
      <c r="A386" s="10">
        <v>44777</v>
      </c>
      <c r="B386">
        <v>501</v>
      </c>
      <c r="C386">
        <f t="shared" si="10"/>
        <v>-1.9980026626731087E-3</v>
      </c>
      <c r="D386">
        <v>14702.200194999999</v>
      </c>
      <c r="E386">
        <f t="shared" si="11"/>
        <v>2.2452832860113806E-2</v>
      </c>
      <c r="F386">
        <v>39.1</v>
      </c>
      <c r="G386">
        <v>-8.9917111919640726E-3</v>
      </c>
      <c r="H386">
        <v>326.5</v>
      </c>
      <c r="I386">
        <v>-2.9528174839205175E-2</v>
      </c>
      <c r="J386">
        <v>27.2</v>
      </c>
      <c r="K386">
        <v>3.6697288889624017E-3</v>
      </c>
    </row>
    <row r="387" spans="1:11" x14ac:dyDescent="0.3">
      <c r="A387" s="10">
        <v>44778</v>
      </c>
      <c r="B387">
        <v>500</v>
      </c>
      <c r="C387">
        <f t="shared" ref="C387:C450" si="12">LN(B388/B387)</f>
        <v>3.1498667059371016E-2</v>
      </c>
      <c r="D387">
        <v>15036.040039</v>
      </c>
      <c r="E387">
        <f t="shared" ref="E387:E450" si="13">LN(D388/D387)</f>
        <v>-1.040035287431858E-3</v>
      </c>
      <c r="F387">
        <v>38.75</v>
      </c>
      <c r="G387">
        <v>2.5773210143005408E-3</v>
      </c>
      <c r="H387">
        <v>317</v>
      </c>
      <c r="I387">
        <v>1.8750549345376028E-2</v>
      </c>
      <c r="J387">
        <v>27.3</v>
      </c>
      <c r="K387">
        <v>9.115833408009413E-3</v>
      </c>
    </row>
    <row r="388" spans="1:11" x14ac:dyDescent="0.3">
      <c r="A388" s="10">
        <v>44781</v>
      </c>
      <c r="B388">
        <v>516</v>
      </c>
      <c r="C388">
        <f t="shared" si="12"/>
        <v>-7.7821404420549628E-3</v>
      </c>
      <c r="D388">
        <v>15020.410156</v>
      </c>
      <c r="E388">
        <f t="shared" si="13"/>
        <v>1.9866605254613722E-3</v>
      </c>
      <c r="F388">
        <v>38.85</v>
      </c>
      <c r="G388">
        <v>-3.8684767779203176E-3</v>
      </c>
      <c r="H388">
        <v>323</v>
      </c>
      <c r="I388">
        <v>6.1728591070810161E-3</v>
      </c>
      <c r="J388">
        <v>27.55</v>
      </c>
      <c r="K388">
        <v>1.8132371241809436E-3</v>
      </c>
    </row>
    <row r="389" spans="1:11" x14ac:dyDescent="0.3">
      <c r="A389" s="10">
        <v>44782</v>
      </c>
      <c r="B389">
        <v>512</v>
      </c>
      <c r="C389">
        <f t="shared" si="12"/>
        <v>-3.9138993211363287E-3</v>
      </c>
      <c r="D389">
        <v>15050.280273</v>
      </c>
      <c r="E389">
        <f t="shared" si="13"/>
        <v>-7.4200633694958473E-3</v>
      </c>
      <c r="F389">
        <v>38.700000000000003</v>
      </c>
      <c r="G389">
        <v>1.2911557636198078E-3</v>
      </c>
      <c r="H389">
        <v>325</v>
      </c>
      <c r="I389">
        <v>0</v>
      </c>
      <c r="J389">
        <v>27.6</v>
      </c>
      <c r="K389">
        <v>1.7953803616595845E-2</v>
      </c>
    </row>
    <row r="390" spans="1:11" x14ac:dyDescent="0.3">
      <c r="A390" s="10">
        <v>44783</v>
      </c>
      <c r="B390">
        <v>510</v>
      </c>
      <c r="C390">
        <f t="shared" si="12"/>
        <v>-1.9802627296179754E-2</v>
      </c>
      <c r="D390">
        <v>14939.019531</v>
      </c>
      <c r="E390">
        <f t="shared" si="13"/>
        <v>1.7177394309179115E-2</v>
      </c>
      <c r="F390">
        <v>38.75</v>
      </c>
      <c r="G390">
        <v>0</v>
      </c>
      <c r="H390">
        <v>325</v>
      </c>
      <c r="I390">
        <v>-1.8634079544892868E-2</v>
      </c>
      <c r="J390">
        <v>28.1</v>
      </c>
      <c r="K390">
        <v>1.7777782459991356E-3</v>
      </c>
    </row>
    <row r="391" spans="1:11" x14ac:dyDescent="0.3">
      <c r="A391" s="10">
        <v>44784</v>
      </c>
      <c r="B391">
        <v>500</v>
      </c>
      <c r="C391">
        <f t="shared" si="12"/>
        <v>2.7615167032973391E-2</v>
      </c>
      <c r="D391">
        <v>15197.849609000001</v>
      </c>
      <c r="E391">
        <f t="shared" si="13"/>
        <v>5.9776907736355757E-3</v>
      </c>
      <c r="F391">
        <v>38.75</v>
      </c>
      <c r="G391">
        <v>1.5365219064056359E-2</v>
      </c>
      <c r="H391">
        <v>319</v>
      </c>
      <c r="I391">
        <v>2.3238845931641137E-2</v>
      </c>
      <c r="J391">
        <v>28.15</v>
      </c>
      <c r="K391">
        <v>1.2356732688905428E-2</v>
      </c>
    </row>
    <row r="392" spans="1:11" x14ac:dyDescent="0.3">
      <c r="A392" s="10">
        <v>44785</v>
      </c>
      <c r="B392">
        <v>514</v>
      </c>
      <c r="C392">
        <f t="shared" si="12"/>
        <v>5.8196090532640025E-3</v>
      </c>
      <c r="D392">
        <v>15288.969727</v>
      </c>
      <c r="E392">
        <f t="shared" si="13"/>
        <v>8.361837745817462E-3</v>
      </c>
      <c r="F392">
        <v>39.35</v>
      </c>
      <c r="G392">
        <v>-1.271455988196832E-3</v>
      </c>
      <c r="H392">
        <v>326.5</v>
      </c>
      <c r="I392">
        <v>1.0662705744040111E-2</v>
      </c>
      <c r="J392">
        <v>28.5</v>
      </c>
      <c r="K392">
        <v>-1.7559267022649199E-3</v>
      </c>
    </row>
    <row r="393" spans="1:11" x14ac:dyDescent="0.3">
      <c r="A393" s="10">
        <v>44788</v>
      </c>
      <c r="B393">
        <v>517</v>
      </c>
      <c r="C393">
        <f t="shared" si="12"/>
        <v>1.1538589556493806E-2</v>
      </c>
      <c r="D393">
        <v>15417.349609000001</v>
      </c>
      <c r="E393">
        <f t="shared" si="13"/>
        <v>2.0887945878674485E-4</v>
      </c>
      <c r="F393">
        <v>39.299999999999997</v>
      </c>
      <c r="G393">
        <v>0</v>
      </c>
      <c r="H393">
        <v>330</v>
      </c>
      <c r="I393">
        <v>1.3544225107757253E-2</v>
      </c>
      <c r="J393">
        <v>28.45</v>
      </c>
      <c r="K393">
        <v>-3.5211303985788248E-3</v>
      </c>
    </row>
    <row r="394" spans="1:11" x14ac:dyDescent="0.3">
      <c r="A394" s="10">
        <v>44789</v>
      </c>
      <c r="B394">
        <v>523</v>
      </c>
      <c r="C394">
        <f t="shared" si="12"/>
        <v>3.8167985267008112E-3</v>
      </c>
      <c r="D394">
        <v>15420.570313</v>
      </c>
      <c r="E394">
        <f t="shared" si="13"/>
        <v>2.9061635554847851E-3</v>
      </c>
      <c r="F394">
        <v>39.299999999999997</v>
      </c>
      <c r="G394">
        <v>1.2714559881968875E-3</v>
      </c>
      <c r="H394">
        <v>334.5</v>
      </c>
      <c r="I394">
        <v>-5.9970194723742909E-3</v>
      </c>
      <c r="J394">
        <v>28.35</v>
      </c>
      <c r="K394">
        <v>-1.7652255245691922E-3</v>
      </c>
    </row>
    <row r="395" spans="1:11" x14ac:dyDescent="0.3">
      <c r="A395" s="10">
        <v>44790</v>
      </c>
      <c r="B395">
        <v>525</v>
      </c>
      <c r="C395">
        <f t="shared" si="12"/>
        <v>3.8022859497384787E-3</v>
      </c>
      <c r="D395">
        <v>15465.450194999999</v>
      </c>
      <c r="E395">
        <f t="shared" si="13"/>
        <v>-4.451433809396158E-3</v>
      </c>
      <c r="F395">
        <v>39.35</v>
      </c>
      <c r="G395">
        <v>1.6383479250524125E-2</v>
      </c>
      <c r="H395">
        <v>332.5</v>
      </c>
      <c r="I395">
        <v>-1.0582109330536972E-2</v>
      </c>
      <c r="J395">
        <v>28.3</v>
      </c>
      <c r="K395">
        <v>-1.7683470567420034E-3</v>
      </c>
    </row>
    <row r="396" spans="1:11" x14ac:dyDescent="0.3">
      <c r="A396" s="10">
        <v>44791</v>
      </c>
      <c r="B396">
        <v>527</v>
      </c>
      <c r="C396">
        <f t="shared" si="12"/>
        <v>-1.3371736965889308E-2</v>
      </c>
      <c r="D396">
        <v>15396.759765999999</v>
      </c>
      <c r="E396">
        <f t="shared" si="13"/>
        <v>7.804120684051294E-4</v>
      </c>
      <c r="F396">
        <v>40</v>
      </c>
      <c r="G396">
        <v>-5.0125418235443982E-3</v>
      </c>
      <c r="H396">
        <v>329</v>
      </c>
      <c r="I396">
        <v>-4.5696956900652969E-3</v>
      </c>
      <c r="J396">
        <v>28.25</v>
      </c>
      <c r="K396">
        <v>-7.1048256237445711E-3</v>
      </c>
    </row>
    <row r="397" spans="1:11" x14ac:dyDescent="0.3">
      <c r="A397" s="10">
        <v>44792</v>
      </c>
      <c r="B397">
        <v>520</v>
      </c>
      <c r="C397">
        <f t="shared" si="12"/>
        <v>-1.9249284095843938E-3</v>
      </c>
      <c r="D397">
        <v>15408.780273</v>
      </c>
      <c r="E397">
        <f t="shared" si="13"/>
        <v>-1.0676753897071876E-2</v>
      </c>
      <c r="F397">
        <v>39.799999999999997</v>
      </c>
      <c r="G397">
        <v>-8.8328649985086136E-3</v>
      </c>
      <c r="H397">
        <v>327.5</v>
      </c>
      <c r="I397">
        <v>1.364691384118189E-2</v>
      </c>
      <c r="J397">
        <v>28.05</v>
      </c>
      <c r="K397">
        <v>0</v>
      </c>
    </row>
    <row r="398" spans="1:11" x14ac:dyDescent="0.3">
      <c r="A398" s="10">
        <v>44795</v>
      </c>
      <c r="B398">
        <v>519</v>
      </c>
      <c r="C398">
        <f t="shared" si="12"/>
        <v>-1.749315744751723E-2</v>
      </c>
      <c r="D398">
        <v>15245.139648</v>
      </c>
      <c r="E398">
        <f t="shared" si="13"/>
        <v>-9.8382426238927713E-3</v>
      </c>
      <c r="F398">
        <v>39.450000000000003</v>
      </c>
      <c r="G398">
        <v>5.0569007889737115E-3</v>
      </c>
      <c r="H398">
        <v>332</v>
      </c>
      <c r="I398">
        <v>-1.5174798019235115E-2</v>
      </c>
      <c r="J398">
        <v>28.05</v>
      </c>
      <c r="K398">
        <v>-8.9526112721139382E-3</v>
      </c>
    </row>
    <row r="399" spans="1:11" x14ac:dyDescent="0.3">
      <c r="A399" s="10">
        <v>44796</v>
      </c>
      <c r="B399">
        <v>510</v>
      </c>
      <c r="C399">
        <f t="shared" si="12"/>
        <v>-1.1834457647002796E-2</v>
      </c>
      <c r="D399">
        <v>15095.889648</v>
      </c>
      <c r="E399">
        <f t="shared" si="13"/>
        <v>-1.7702074652606965E-3</v>
      </c>
      <c r="F399">
        <v>39.65</v>
      </c>
      <c r="G399">
        <v>-7.5949732174446375E-3</v>
      </c>
      <c r="H399">
        <v>327</v>
      </c>
      <c r="I399">
        <v>-9.2166551049239522E-3</v>
      </c>
      <c r="J399">
        <v>27.8</v>
      </c>
      <c r="K399">
        <v>-9.033485097667944E-3</v>
      </c>
    </row>
    <row r="400" spans="1:11" x14ac:dyDescent="0.3">
      <c r="A400" s="10">
        <v>44797</v>
      </c>
      <c r="B400">
        <v>504</v>
      </c>
      <c r="C400">
        <f t="shared" si="12"/>
        <v>-1.9860979716294028E-3</v>
      </c>
      <c r="D400">
        <v>15069.190430000001</v>
      </c>
      <c r="E400">
        <f t="shared" si="13"/>
        <v>8.6457714351264314E-3</v>
      </c>
      <c r="F400">
        <v>39.35</v>
      </c>
      <c r="G400">
        <v>-2.5445306349948728E-3</v>
      </c>
      <c r="H400">
        <v>324</v>
      </c>
      <c r="I400">
        <v>0</v>
      </c>
      <c r="J400">
        <v>27.55</v>
      </c>
      <c r="K400">
        <v>3.623192369420331E-3</v>
      </c>
    </row>
    <row r="401" spans="1:11" x14ac:dyDescent="0.3">
      <c r="A401" s="10">
        <v>44798</v>
      </c>
      <c r="B401">
        <v>503</v>
      </c>
      <c r="C401">
        <f t="shared" si="12"/>
        <v>9.8912774787427004E-3</v>
      </c>
      <c r="D401">
        <v>15200.040039</v>
      </c>
      <c r="E401">
        <f t="shared" si="13"/>
        <v>5.1446504363011477E-3</v>
      </c>
      <c r="F401">
        <v>39.25</v>
      </c>
      <c r="G401">
        <v>7.6142499852454399E-3</v>
      </c>
      <c r="H401">
        <v>324</v>
      </c>
      <c r="I401">
        <v>6.1538655743782859E-3</v>
      </c>
      <c r="J401">
        <v>27.65</v>
      </c>
      <c r="K401">
        <v>5.4102927282477006E-3</v>
      </c>
    </row>
    <row r="402" spans="1:11" x14ac:dyDescent="0.3">
      <c r="A402" s="10">
        <v>44799</v>
      </c>
      <c r="B402">
        <v>508</v>
      </c>
      <c r="C402">
        <f t="shared" si="12"/>
        <v>7.8431774610258787E-3</v>
      </c>
      <c r="D402">
        <v>15278.440430000001</v>
      </c>
      <c r="E402">
        <f t="shared" si="13"/>
        <v>-2.3325295527837103E-2</v>
      </c>
      <c r="F402">
        <v>39.549999999999997</v>
      </c>
      <c r="G402">
        <v>2.52525386719421E-3</v>
      </c>
      <c r="H402">
        <v>326</v>
      </c>
      <c r="I402">
        <v>1.8237587549780793E-2</v>
      </c>
      <c r="J402">
        <v>27.8</v>
      </c>
      <c r="K402">
        <v>7.168489478612497E-3</v>
      </c>
    </row>
    <row r="403" spans="1:11" x14ac:dyDescent="0.3">
      <c r="A403" s="10">
        <v>44802</v>
      </c>
      <c r="B403">
        <v>512</v>
      </c>
      <c r="C403">
        <f t="shared" si="12"/>
        <v>-2.6721035637614764E-2</v>
      </c>
      <c r="D403">
        <v>14926.190430000001</v>
      </c>
      <c r="E403">
        <f t="shared" si="13"/>
        <v>1.8366550016717413E-3</v>
      </c>
      <c r="F403">
        <v>39.65</v>
      </c>
      <c r="G403">
        <v>-7.5949732174446375E-3</v>
      </c>
      <c r="H403">
        <v>332</v>
      </c>
      <c r="I403">
        <v>-4.4657150583742193E-2</v>
      </c>
      <c r="J403">
        <v>28</v>
      </c>
      <c r="K403">
        <v>-1.0772096981911183E-2</v>
      </c>
    </row>
    <row r="404" spans="1:11" x14ac:dyDescent="0.3">
      <c r="A404" s="10">
        <v>44803</v>
      </c>
      <c r="B404">
        <v>498.5</v>
      </c>
      <c r="C404">
        <f t="shared" si="12"/>
        <v>-5.0276626769655006E-3</v>
      </c>
      <c r="D404">
        <v>14953.629883</v>
      </c>
      <c r="E404">
        <f t="shared" si="13"/>
        <v>9.4386680405187974E-3</v>
      </c>
      <c r="F404">
        <v>39.35</v>
      </c>
      <c r="G404">
        <v>-2.5445306349948728E-3</v>
      </c>
      <c r="H404">
        <v>317.5</v>
      </c>
      <c r="I404">
        <v>0</v>
      </c>
      <c r="J404">
        <v>27.7</v>
      </c>
      <c r="K404">
        <v>-1.8066852249490357E-3</v>
      </c>
    </row>
    <row r="405" spans="1:11" x14ac:dyDescent="0.3">
      <c r="A405" s="10">
        <v>44804</v>
      </c>
      <c r="B405">
        <v>496</v>
      </c>
      <c r="C405">
        <f t="shared" si="12"/>
        <v>1.798250255043227E-2</v>
      </c>
      <c r="D405">
        <v>15095.440430000001</v>
      </c>
      <c r="E405">
        <f t="shared" si="13"/>
        <v>-1.9639867614138884E-2</v>
      </c>
      <c r="F405">
        <v>39.25</v>
      </c>
      <c r="G405">
        <v>1.2730746467981126E-3</v>
      </c>
      <c r="H405">
        <v>317.5</v>
      </c>
      <c r="I405">
        <v>3.4059019591918892E-2</v>
      </c>
      <c r="J405">
        <v>27.65</v>
      </c>
      <c r="K405">
        <v>1.9696249975724108E-2</v>
      </c>
    </row>
    <row r="406" spans="1:11" x14ac:dyDescent="0.3">
      <c r="A406" s="10">
        <v>44805</v>
      </c>
      <c r="B406">
        <v>505</v>
      </c>
      <c r="C406">
        <f t="shared" si="12"/>
        <v>-2.9133150269942079E-2</v>
      </c>
      <c r="D406">
        <v>14801.860352</v>
      </c>
      <c r="E406">
        <f t="shared" si="13"/>
        <v>-8.7410733549141192E-3</v>
      </c>
      <c r="F406">
        <v>39.299999999999997</v>
      </c>
      <c r="G406">
        <v>-1.0230268250814922E-2</v>
      </c>
      <c r="H406">
        <v>328.5</v>
      </c>
      <c r="I406">
        <v>-3.5635064047384646E-2</v>
      </c>
      <c r="J406">
        <v>28.2</v>
      </c>
      <c r="K406">
        <v>-1.9696249975724153E-2</v>
      </c>
    </row>
    <row r="407" spans="1:11" x14ac:dyDescent="0.3">
      <c r="A407" s="10">
        <v>44806</v>
      </c>
      <c r="B407">
        <v>490.5</v>
      </c>
      <c r="C407">
        <f t="shared" si="12"/>
        <v>-1.1276388067934609E-2</v>
      </c>
      <c r="D407">
        <v>14673.040039</v>
      </c>
      <c r="E407">
        <f t="shared" si="13"/>
        <v>-8.1409789431331108E-4</v>
      </c>
      <c r="F407">
        <v>38.9</v>
      </c>
      <c r="G407">
        <v>-1.033600933066206E-2</v>
      </c>
      <c r="H407">
        <v>317</v>
      </c>
      <c r="I407">
        <v>-1.4297304700824449E-2</v>
      </c>
      <c r="J407">
        <v>27.65</v>
      </c>
      <c r="K407">
        <v>-1.8099552452394191E-3</v>
      </c>
    </row>
    <row r="408" spans="1:11" x14ac:dyDescent="0.3">
      <c r="A408" s="10">
        <v>44809</v>
      </c>
      <c r="B408">
        <v>485</v>
      </c>
      <c r="C408">
        <f t="shared" si="12"/>
        <v>2.0597329630105622E-3</v>
      </c>
      <c r="D408">
        <v>14661.099609000001</v>
      </c>
      <c r="E408">
        <f t="shared" si="13"/>
        <v>1.0975815043071787E-3</v>
      </c>
      <c r="F408">
        <v>38.5</v>
      </c>
      <c r="G408">
        <v>1.5464225697581553E-2</v>
      </c>
      <c r="H408">
        <v>312.5</v>
      </c>
      <c r="I408">
        <v>-1.2882625831013718E-2</v>
      </c>
      <c r="J408">
        <v>27.6</v>
      </c>
      <c r="K408">
        <v>-1.8132371241808313E-3</v>
      </c>
    </row>
    <row r="409" spans="1:11" x14ac:dyDescent="0.3">
      <c r="A409" s="10">
        <v>44810</v>
      </c>
      <c r="B409">
        <v>486</v>
      </c>
      <c r="C409">
        <f t="shared" si="12"/>
        <v>6.1538655743782859E-3</v>
      </c>
      <c r="D409">
        <v>14677.200194999999</v>
      </c>
      <c r="E409">
        <f t="shared" si="13"/>
        <v>-1.8369416299274736E-2</v>
      </c>
      <c r="F409">
        <v>39.1</v>
      </c>
      <c r="G409">
        <v>1.89999382449039E-2</v>
      </c>
      <c r="H409">
        <v>308.5</v>
      </c>
      <c r="I409">
        <v>2.4020370241469659E-2</v>
      </c>
      <c r="J409">
        <v>27.55</v>
      </c>
      <c r="K409">
        <v>9.033485097667826E-3</v>
      </c>
    </row>
    <row r="410" spans="1:11" x14ac:dyDescent="0.3">
      <c r="A410" s="10">
        <v>44811</v>
      </c>
      <c r="B410">
        <v>489</v>
      </c>
      <c r="C410">
        <f t="shared" si="12"/>
        <v>-3.4324742541074607E-2</v>
      </c>
      <c r="D410">
        <v>14410.049805000001</v>
      </c>
      <c r="E410">
        <f t="shared" si="13"/>
        <v>1.1959395340639379E-2</v>
      </c>
      <c r="F410">
        <v>39.85</v>
      </c>
      <c r="G410">
        <v>-3.7712175430792915E-3</v>
      </c>
      <c r="H410">
        <v>316</v>
      </c>
      <c r="I410">
        <v>0</v>
      </c>
      <c r="J410">
        <v>27.8</v>
      </c>
      <c r="K410">
        <v>-1.8149318505677334E-2</v>
      </c>
    </row>
    <row r="411" spans="1:11" x14ac:dyDescent="0.3">
      <c r="A411" s="10">
        <v>44812</v>
      </c>
      <c r="B411">
        <v>472.5</v>
      </c>
      <c r="C411">
        <f t="shared" si="12"/>
        <v>5.2770571008438193E-3</v>
      </c>
      <c r="D411">
        <v>14583.419921999999</v>
      </c>
      <c r="E411">
        <f t="shared" si="13"/>
        <v>1.5243799126726638E-2</v>
      </c>
      <c r="F411">
        <v>39.700000000000003</v>
      </c>
      <c r="G411">
        <v>3.771217543079324E-3</v>
      </c>
      <c r="H411">
        <v>316</v>
      </c>
      <c r="I411">
        <v>5.8388318238154414E-2</v>
      </c>
      <c r="J411">
        <v>27.3</v>
      </c>
      <c r="K411">
        <v>7.2993024816115351E-3</v>
      </c>
    </row>
    <row r="412" spans="1:11" x14ac:dyDescent="0.3">
      <c r="A412" s="10">
        <v>44816</v>
      </c>
      <c r="B412">
        <v>475</v>
      </c>
      <c r="C412">
        <f t="shared" si="12"/>
        <v>2.3922097591418532E-2</v>
      </c>
      <c r="D412">
        <v>14807.429688</v>
      </c>
      <c r="E412">
        <f t="shared" si="13"/>
        <v>5.8569244936815638E-3</v>
      </c>
      <c r="F412">
        <v>39.85</v>
      </c>
      <c r="G412">
        <v>-1.2554929458320908E-3</v>
      </c>
      <c r="H412">
        <v>335</v>
      </c>
      <c r="I412">
        <v>-5.9880418446225572E-3</v>
      </c>
      <c r="J412">
        <v>27.5</v>
      </c>
      <c r="K412">
        <v>9.0498355199178562E-3</v>
      </c>
    </row>
    <row r="413" spans="1:11" x14ac:dyDescent="0.3">
      <c r="A413" s="10">
        <v>44817</v>
      </c>
      <c r="B413">
        <v>486.5</v>
      </c>
      <c r="C413">
        <f t="shared" si="12"/>
        <v>1.327227241663043E-2</v>
      </c>
      <c r="D413">
        <v>14894.410156</v>
      </c>
      <c r="E413">
        <f t="shared" si="13"/>
        <v>-1.5978604441048053E-2</v>
      </c>
      <c r="F413">
        <v>39.799999999999997</v>
      </c>
      <c r="G413">
        <v>2.509411605425707E-3</v>
      </c>
      <c r="H413">
        <v>333</v>
      </c>
      <c r="I413">
        <v>0</v>
      </c>
      <c r="J413">
        <v>27.75</v>
      </c>
      <c r="K413">
        <v>0</v>
      </c>
    </row>
    <row r="414" spans="1:11" x14ac:dyDescent="0.3">
      <c r="A414" s="10">
        <v>44818</v>
      </c>
      <c r="B414">
        <v>493</v>
      </c>
      <c r="C414">
        <f t="shared" si="12"/>
        <v>-2.6723070140753508E-2</v>
      </c>
      <c r="D414">
        <v>14658.309569999999</v>
      </c>
      <c r="E414">
        <f t="shared" si="13"/>
        <v>7.9994065686749851E-4</v>
      </c>
      <c r="F414">
        <v>39.9</v>
      </c>
      <c r="G414">
        <v>-6.2853758149607527E-3</v>
      </c>
      <c r="H414">
        <v>333</v>
      </c>
      <c r="I414">
        <v>-2.4317307650706357E-2</v>
      </c>
      <c r="J414">
        <v>27.75</v>
      </c>
      <c r="K414">
        <v>-1.2692826798419071E-2</v>
      </c>
    </row>
    <row r="415" spans="1:11" x14ac:dyDescent="0.3">
      <c r="A415" s="10">
        <v>44819</v>
      </c>
      <c r="B415">
        <v>480</v>
      </c>
      <c r="C415">
        <f t="shared" si="12"/>
        <v>-7.3183808076798399E-3</v>
      </c>
      <c r="D415">
        <v>14670.040039</v>
      </c>
      <c r="E415">
        <f t="shared" si="13"/>
        <v>-7.408422948045364E-3</v>
      </c>
      <c r="F415">
        <v>39.65</v>
      </c>
      <c r="G415">
        <v>-2.5252538671941822E-3</v>
      </c>
      <c r="H415">
        <v>325</v>
      </c>
      <c r="I415">
        <v>3.9220713153281329E-2</v>
      </c>
      <c r="J415">
        <v>27.4</v>
      </c>
      <c r="K415">
        <v>5.4595222048989742E-3</v>
      </c>
    </row>
    <row r="416" spans="1:11" x14ac:dyDescent="0.3">
      <c r="A416" s="10">
        <v>44820</v>
      </c>
      <c r="B416">
        <v>476.5</v>
      </c>
      <c r="C416">
        <f t="shared" si="12"/>
        <v>-9.4887375087014583E-3</v>
      </c>
      <c r="D416">
        <v>14561.759765999999</v>
      </c>
      <c r="E416">
        <f t="shared" si="13"/>
        <v>-9.3889684783643578E-3</v>
      </c>
      <c r="F416">
        <v>39.549999999999997</v>
      </c>
      <c r="G416">
        <v>-2.4313417742877645E-2</v>
      </c>
      <c r="H416">
        <v>338</v>
      </c>
      <c r="I416">
        <v>-1.7910926566530219E-2</v>
      </c>
      <c r="J416">
        <v>27.55</v>
      </c>
      <c r="K416">
        <v>-5.459522204898982E-3</v>
      </c>
    </row>
    <row r="417" spans="1:11" x14ac:dyDescent="0.3">
      <c r="A417" s="10">
        <v>44823</v>
      </c>
      <c r="B417">
        <v>472</v>
      </c>
      <c r="C417">
        <f t="shared" si="12"/>
        <v>-1.0649727916658039E-2</v>
      </c>
      <c r="D417">
        <v>14425.679688</v>
      </c>
      <c r="E417">
        <f t="shared" si="13"/>
        <v>8.5329390555613765E-3</v>
      </c>
      <c r="F417">
        <v>38.6</v>
      </c>
      <c r="G417">
        <v>5.1679701584423773E-3</v>
      </c>
      <c r="H417">
        <v>332</v>
      </c>
      <c r="I417">
        <v>1.0486987495247851E-2</v>
      </c>
      <c r="J417">
        <v>27.4</v>
      </c>
      <c r="K417">
        <v>0</v>
      </c>
    </row>
    <row r="418" spans="1:11" x14ac:dyDescent="0.3">
      <c r="A418" s="10">
        <v>44824</v>
      </c>
      <c r="B418">
        <v>467</v>
      </c>
      <c r="C418">
        <f t="shared" si="12"/>
        <v>2.0138465425359423E-2</v>
      </c>
      <c r="D418">
        <v>14549.299805000001</v>
      </c>
      <c r="E418">
        <f t="shared" si="13"/>
        <v>-8.6133653286571167E-3</v>
      </c>
      <c r="F418">
        <v>38.799999999999997</v>
      </c>
      <c r="G418">
        <v>-6.4641466198892376E-3</v>
      </c>
      <c r="H418">
        <v>335.5</v>
      </c>
      <c r="I418">
        <v>-5.9790910560580711E-3</v>
      </c>
      <c r="J418">
        <v>27.4</v>
      </c>
      <c r="K418">
        <v>0</v>
      </c>
    </row>
    <row r="419" spans="1:11" x14ac:dyDescent="0.3">
      <c r="A419" s="10">
        <v>44825</v>
      </c>
      <c r="B419">
        <v>476.5</v>
      </c>
      <c r="C419">
        <f t="shared" si="12"/>
        <v>-1.1609629077839008E-2</v>
      </c>
      <c r="D419">
        <v>14424.519531</v>
      </c>
      <c r="E419">
        <f t="shared" si="13"/>
        <v>-9.745377901574934E-3</v>
      </c>
      <c r="F419">
        <v>38.549999999999997</v>
      </c>
      <c r="G419">
        <v>-1.1741817876683061E-2</v>
      </c>
      <c r="H419">
        <v>333.5</v>
      </c>
      <c r="I419">
        <v>-1.8154810280371827E-2</v>
      </c>
      <c r="J419">
        <v>27.4</v>
      </c>
      <c r="K419">
        <v>-3.6563112031104319E-3</v>
      </c>
    </row>
    <row r="420" spans="1:11" x14ac:dyDescent="0.3">
      <c r="A420" s="10">
        <v>44826</v>
      </c>
      <c r="B420">
        <v>471</v>
      </c>
      <c r="C420">
        <f t="shared" si="12"/>
        <v>-1.3896535762524538E-2</v>
      </c>
      <c r="D420">
        <v>14284.629883</v>
      </c>
      <c r="E420">
        <f t="shared" si="13"/>
        <v>-1.1706639543857011E-2</v>
      </c>
      <c r="F420">
        <v>38.1</v>
      </c>
      <c r="G420">
        <v>-1.4540903922511691E-2</v>
      </c>
      <c r="H420">
        <v>327.5</v>
      </c>
      <c r="I420">
        <v>-1.5384918839479456E-2</v>
      </c>
      <c r="J420">
        <v>27.3</v>
      </c>
      <c r="K420">
        <v>-1.8484814674103102E-2</v>
      </c>
    </row>
    <row r="421" spans="1:11" x14ac:dyDescent="0.3">
      <c r="A421" s="10">
        <v>44827</v>
      </c>
      <c r="B421">
        <v>464.5</v>
      </c>
      <c r="C421">
        <f t="shared" si="12"/>
        <v>-2.0664139302942794E-2</v>
      </c>
      <c r="D421">
        <v>14118.379883</v>
      </c>
      <c r="E421">
        <f t="shared" si="13"/>
        <v>-2.439054793292408E-2</v>
      </c>
      <c r="F421">
        <v>37.549999999999997</v>
      </c>
      <c r="G421">
        <v>-1.475546556591921E-2</v>
      </c>
      <c r="H421">
        <v>322.5</v>
      </c>
      <c r="I421">
        <v>-2.1944454254559303E-2</v>
      </c>
      <c r="J421">
        <v>26.8</v>
      </c>
      <c r="K421">
        <v>-1.8674141747954732E-3</v>
      </c>
    </row>
    <row r="422" spans="1:11" x14ac:dyDescent="0.3">
      <c r="A422" s="10">
        <v>44830</v>
      </c>
      <c r="B422">
        <v>455</v>
      </c>
      <c r="C422">
        <f t="shared" si="12"/>
        <v>-1.8858018634396723E-2</v>
      </c>
      <c r="D422">
        <v>13778.190430000001</v>
      </c>
      <c r="E422">
        <f t="shared" si="13"/>
        <v>3.5066001695242361E-3</v>
      </c>
      <c r="F422">
        <v>37</v>
      </c>
      <c r="G422">
        <v>-3.1574345598595094E-2</v>
      </c>
      <c r="H422">
        <v>315.5</v>
      </c>
      <c r="I422">
        <v>-6.0426543178568229E-2</v>
      </c>
      <c r="J422">
        <v>26.75</v>
      </c>
      <c r="K422">
        <v>-1.5066198354644178E-2</v>
      </c>
    </row>
    <row r="423" spans="1:11" x14ac:dyDescent="0.3">
      <c r="A423" s="10">
        <v>44831</v>
      </c>
      <c r="B423">
        <v>446.5</v>
      </c>
      <c r="C423">
        <f t="shared" si="12"/>
        <v>3.353832098431458E-3</v>
      </c>
      <c r="D423">
        <v>13826.589844</v>
      </c>
      <c r="E423">
        <f t="shared" si="13"/>
        <v>-2.642032692402416E-2</v>
      </c>
      <c r="F423">
        <v>35.85</v>
      </c>
      <c r="G423">
        <v>-1.3956736389749138E-3</v>
      </c>
      <c r="H423">
        <v>297</v>
      </c>
      <c r="I423">
        <v>1.0050335853501506E-2</v>
      </c>
      <c r="J423">
        <v>26.35</v>
      </c>
      <c r="K423">
        <v>-7.6190844764395171E-3</v>
      </c>
    </row>
    <row r="424" spans="1:11" x14ac:dyDescent="0.3">
      <c r="A424" s="10">
        <v>44832</v>
      </c>
      <c r="B424">
        <v>448</v>
      </c>
      <c r="C424">
        <f t="shared" si="12"/>
        <v>-2.2574322038539065E-2</v>
      </c>
      <c r="D424">
        <v>13466.070313</v>
      </c>
      <c r="E424">
        <f t="shared" si="13"/>
        <v>5.0510195820374949E-3</v>
      </c>
      <c r="F424">
        <v>35.799999999999997</v>
      </c>
      <c r="G424">
        <v>-2.5461064198273143E-2</v>
      </c>
      <c r="H424">
        <v>300</v>
      </c>
      <c r="I424">
        <v>-5.1293294387550578E-2</v>
      </c>
      <c r="J424">
        <v>26.15</v>
      </c>
      <c r="K424">
        <v>-1.9138761822840532E-3</v>
      </c>
    </row>
    <row r="425" spans="1:11" x14ac:dyDescent="0.3">
      <c r="A425" s="10">
        <v>44833</v>
      </c>
      <c r="B425">
        <v>438</v>
      </c>
      <c r="C425">
        <f t="shared" si="12"/>
        <v>-6.8728792877620643E-3</v>
      </c>
      <c r="D425">
        <v>13534.259765999999</v>
      </c>
      <c r="E425">
        <f t="shared" si="13"/>
        <v>-8.136870412780231E-3</v>
      </c>
      <c r="F425">
        <v>34.9</v>
      </c>
      <c r="G425">
        <v>-2.1724243191582365E-2</v>
      </c>
      <c r="H425">
        <v>285</v>
      </c>
      <c r="I425">
        <v>-5.0370359388949668E-2</v>
      </c>
      <c r="J425">
        <v>26.1</v>
      </c>
      <c r="K425">
        <v>0</v>
      </c>
    </row>
    <row r="426" spans="1:11" x14ac:dyDescent="0.3">
      <c r="A426" s="10">
        <v>44834</v>
      </c>
      <c r="B426">
        <v>435</v>
      </c>
      <c r="C426">
        <f t="shared" si="12"/>
        <v>-3.0340717052672272E-2</v>
      </c>
      <c r="D426">
        <v>13424.580078000001</v>
      </c>
      <c r="E426">
        <f t="shared" si="13"/>
        <v>-9.2872007356616451E-3</v>
      </c>
      <c r="F426">
        <v>34.15</v>
      </c>
      <c r="G426">
        <v>-1.0301783527826057E-2</v>
      </c>
      <c r="H426">
        <v>271</v>
      </c>
      <c r="I426">
        <v>-7.4074412778618046E-3</v>
      </c>
      <c r="J426">
        <v>26.1</v>
      </c>
      <c r="K426">
        <v>-1.3500687218902576E-2</v>
      </c>
    </row>
    <row r="427" spans="1:11" x14ac:dyDescent="0.3">
      <c r="A427" s="10">
        <v>44837</v>
      </c>
      <c r="B427">
        <v>422</v>
      </c>
      <c r="C427">
        <f t="shared" si="12"/>
        <v>-1.1919092237210311E-2</v>
      </c>
      <c r="D427">
        <v>13300.480469</v>
      </c>
      <c r="E427">
        <f t="shared" si="13"/>
        <v>2.0541635476981072E-2</v>
      </c>
      <c r="F427">
        <v>33.799999999999997</v>
      </c>
      <c r="G427">
        <v>-4.4477463982362537E-3</v>
      </c>
      <c r="H427">
        <v>269</v>
      </c>
      <c r="I427">
        <v>4.3643289731906586E-2</v>
      </c>
      <c r="J427">
        <v>25.75</v>
      </c>
      <c r="K427">
        <v>-1.5655897072552907E-2</v>
      </c>
    </row>
    <row r="428" spans="1:11" x14ac:dyDescent="0.3">
      <c r="A428" s="10">
        <v>44838</v>
      </c>
      <c r="B428">
        <v>417</v>
      </c>
      <c r="C428">
        <f t="shared" si="12"/>
        <v>2.8370697129215566E-2</v>
      </c>
      <c r="D428">
        <v>13576.519531</v>
      </c>
      <c r="E428">
        <f t="shared" si="13"/>
        <v>1.6430391835798547E-2</v>
      </c>
      <c r="F428">
        <v>33.65</v>
      </c>
      <c r="G428">
        <v>5.9259432675471679E-3</v>
      </c>
      <c r="H428">
        <v>281</v>
      </c>
      <c r="I428">
        <v>2.2868190903659345E-2</v>
      </c>
      <c r="J428">
        <v>25.35</v>
      </c>
      <c r="K428">
        <v>-1.9743343037176295E-3</v>
      </c>
    </row>
    <row r="429" spans="1:11" x14ac:dyDescent="0.3">
      <c r="A429" s="10">
        <v>44839</v>
      </c>
      <c r="B429">
        <v>429</v>
      </c>
      <c r="C429">
        <f t="shared" si="12"/>
        <v>3.6617363238223309E-2</v>
      </c>
      <c r="D429">
        <v>13801.429688</v>
      </c>
      <c r="E429">
        <f t="shared" si="13"/>
        <v>6.5445326556260331E-3</v>
      </c>
      <c r="F429">
        <v>33.85</v>
      </c>
      <c r="G429">
        <v>8.8235866585150251E-3</v>
      </c>
      <c r="H429">
        <v>287.5</v>
      </c>
      <c r="I429">
        <v>3.4191364748279343E-2</v>
      </c>
      <c r="J429">
        <v>25.3</v>
      </c>
      <c r="K429">
        <v>-1.9782400121057075E-3</v>
      </c>
    </row>
    <row r="430" spans="1:11" x14ac:dyDescent="0.3">
      <c r="A430" s="10">
        <v>44840</v>
      </c>
      <c r="B430">
        <v>445</v>
      </c>
      <c r="C430">
        <f t="shared" si="12"/>
        <v>1.3393057336438035E-2</v>
      </c>
      <c r="D430">
        <v>13892.049805000001</v>
      </c>
      <c r="E430">
        <f t="shared" si="13"/>
        <v>-1.3754457763721735E-2</v>
      </c>
      <c r="F430">
        <v>34.15</v>
      </c>
      <c r="G430">
        <v>4.3827681550951342E-3</v>
      </c>
      <c r="H430">
        <v>297.5</v>
      </c>
      <c r="I430">
        <v>-1.0135221894043018E-2</v>
      </c>
      <c r="J430">
        <v>25.25</v>
      </c>
      <c r="K430">
        <v>7.8895872751629237E-3</v>
      </c>
    </row>
    <row r="431" spans="1:11" x14ac:dyDescent="0.3">
      <c r="A431" s="10">
        <v>44841</v>
      </c>
      <c r="B431">
        <v>451</v>
      </c>
      <c r="C431">
        <f t="shared" si="12"/>
        <v>-2.9248429126232201E-2</v>
      </c>
      <c r="D431">
        <v>13702.280273</v>
      </c>
      <c r="E431">
        <f t="shared" si="13"/>
        <v>-4.4489811795886347E-2</v>
      </c>
      <c r="F431">
        <v>34.299999999999997</v>
      </c>
      <c r="G431">
        <v>-1.4587894636598729E-3</v>
      </c>
      <c r="H431">
        <v>294.5</v>
      </c>
      <c r="I431">
        <v>-2.5796787332020305E-2</v>
      </c>
      <c r="J431">
        <v>25.45</v>
      </c>
      <c r="K431">
        <v>-5.9113472630571264E-3</v>
      </c>
    </row>
    <row r="432" spans="1:11" x14ac:dyDescent="0.3">
      <c r="A432" s="10">
        <v>44845</v>
      </c>
      <c r="B432">
        <v>438</v>
      </c>
      <c r="C432">
        <f t="shared" si="12"/>
        <v>-8.701137698962981E-2</v>
      </c>
      <c r="D432">
        <v>13106.030273</v>
      </c>
      <c r="E432">
        <f t="shared" si="13"/>
        <v>-1.8932898255631281E-3</v>
      </c>
      <c r="F432">
        <v>34.25</v>
      </c>
      <c r="G432">
        <v>-1.322576221926125E-2</v>
      </c>
      <c r="H432">
        <v>287</v>
      </c>
      <c r="I432">
        <v>-5.1843601656322374E-2</v>
      </c>
      <c r="J432">
        <v>25.3</v>
      </c>
      <c r="K432">
        <v>-3.6221263434318501E-2</v>
      </c>
    </row>
    <row r="433" spans="1:11" x14ac:dyDescent="0.3">
      <c r="A433" s="10">
        <v>44846</v>
      </c>
      <c r="B433">
        <v>401.5</v>
      </c>
      <c r="C433">
        <f t="shared" si="12"/>
        <v>-1.0012599292429814E-2</v>
      </c>
      <c r="D433">
        <v>13081.240234000001</v>
      </c>
      <c r="E433">
        <f t="shared" si="13"/>
        <v>-2.0896023023140899E-2</v>
      </c>
      <c r="F433">
        <v>33.799999999999997</v>
      </c>
      <c r="G433">
        <v>-1.4803851704342195E-3</v>
      </c>
      <c r="H433">
        <v>272.5</v>
      </c>
      <c r="I433">
        <v>-7.366515816762554E-3</v>
      </c>
      <c r="J433">
        <v>24.4</v>
      </c>
      <c r="K433">
        <v>8.1633106391610557E-3</v>
      </c>
    </row>
    <row r="434" spans="1:11" x14ac:dyDescent="0.3">
      <c r="A434" s="10">
        <v>44847</v>
      </c>
      <c r="B434">
        <v>397.5</v>
      </c>
      <c r="C434">
        <f t="shared" si="12"/>
        <v>-6.309169193264721E-3</v>
      </c>
      <c r="D434">
        <v>12810.730469</v>
      </c>
      <c r="E434">
        <f t="shared" si="13"/>
        <v>2.4473365801991238E-2</v>
      </c>
      <c r="F434">
        <v>33.75</v>
      </c>
      <c r="G434">
        <v>-3.3135561596098789E-2</v>
      </c>
      <c r="H434">
        <v>270.5</v>
      </c>
      <c r="I434">
        <v>-2.432299514022002E-2</v>
      </c>
      <c r="J434">
        <v>24.6</v>
      </c>
      <c r="K434">
        <v>-3.5163912457667014E-2</v>
      </c>
    </row>
    <row r="435" spans="1:11" x14ac:dyDescent="0.3">
      <c r="A435" s="10">
        <v>44848</v>
      </c>
      <c r="B435">
        <v>395</v>
      </c>
      <c r="C435">
        <f t="shared" si="12"/>
        <v>4.2137584448404528E-2</v>
      </c>
      <c r="D435">
        <v>13128.120117</v>
      </c>
      <c r="E435">
        <f t="shared" si="13"/>
        <v>-1.242211548051664E-2</v>
      </c>
      <c r="F435">
        <v>32.65</v>
      </c>
      <c r="G435">
        <v>-7.6864329241564059E-3</v>
      </c>
      <c r="H435">
        <v>264</v>
      </c>
      <c r="I435">
        <v>4.987183004017294E-2</v>
      </c>
      <c r="J435">
        <v>23.75</v>
      </c>
      <c r="K435">
        <v>-8.4567100182233977E-3</v>
      </c>
    </row>
    <row r="436" spans="1:11" x14ac:dyDescent="0.3">
      <c r="A436" s="10">
        <v>44851</v>
      </c>
      <c r="B436">
        <v>412</v>
      </c>
      <c r="C436">
        <f t="shared" si="12"/>
        <v>-3.7087068662335958E-2</v>
      </c>
      <c r="D436">
        <v>12966.049805000001</v>
      </c>
      <c r="E436">
        <f t="shared" si="13"/>
        <v>1.216001551058956E-2</v>
      </c>
      <c r="F436">
        <v>32.4</v>
      </c>
      <c r="G436">
        <v>-2.1841741915048753E-2</v>
      </c>
      <c r="H436">
        <v>277.5</v>
      </c>
      <c r="I436">
        <v>3.5971261808494747E-3</v>
      </c>
      <c r="J436">
        <v>23.55</v>
      </c>
      <c r="K436">
        <v>-1.9293202934678896E-2</v>
      </c>
    </row>
    <row r="437" spans="1:11" x14ac:dyDescent="0.3">
      <c r="A437" s="10">
        <v>44852</v>
      </c>
      <c r="B437">
        <v>397</v>
      </c>
      <c r="C437">
        <f t="shared" si="12"/>
        <v>2.4876904755404477E-2</v>
      </c>
      <c r="D437">
        <v>13124.679688</v>
      </c>
      <c r="E437">
        <f t="shared" si="13"/>
        <v>-1.1334356163315282E-2</v>
      </c>
      <c r="F437">
        <v>31.7</v>
      </c>
      <c r="G437">
        <v>-7.9176977367853493E-3</v>
      </c>
      <c r="H437">
        <v>278.5</v>
      </c>
      <c r="I437">
        <v>0</v>
      </c>
      <c r="J437">
        <v>23.1</v>
      </c>
      <c r="K437">
        <v>-4.3384015985982417E-3</v>
      </c>
    </row>
    <row r="438" spans="1:11" x14ac:dyDescent="0.3">
      <c r="A438" s="10">
        <v>44853</v>
      </c>
      <c r="B438">
        <v>407</v>
      </c>
      <c r="C438">
        <f t="shared" si="12"/>
        <v>-2.8662398234886408E-2</v>
      </c>
      <c r="D438">
        <v>12976.759765999999</v>
      </c>
      <c r="E438">
        <f t="shared" si="13"/>
        <v>-2.3654930077881614E-3</v>
      </c>
      <c r="F438">
        <v>31.45</v>
      </c>
      <c r="G438">
        <v>4.7581374464170179E-3</v>
      </c>
      <c r="H438">
        <v>278.5</v>
      </c>
      <c r="I438">
        <v>-3.8431078856482039E-2</v>
      </c>
      <c r="J438">
        <v>23</v>
      </c>
      <c r="K438">
        <v>-2.197890671877523E-2</v>
      </c>
    </row>
    <row r="439" spans="1:11" x14ac:dyDescent="0.3">
      <c r="A439" s="10">
        <v>44854</v>
      </c>
      <c r="B439">
        <v>395.5</v>
      </c>
      <c r="C439">
        <f t="shared" si="12"/>
        <v>5.0441468866780029E-3</v>
      </c>
      <c r="D439">
        <v>12946.099609000001</v>
      </c>
      <c r="E439">
        <f t="shared" si="13"/>
        <v>-9.8504920241094703E-3</v>
      </c>
      <c r="F439">
        <v>31.6</v>
      </c>
      <c r="G439">
        <v>-2.2400936689166772E-2</v>
      </c>
      <c r="H439">
        <v>268</v>
      </c>
      <c r="I439">
        <v>0</v>
      </c>
      <c r="J439">
        <v>22.5</v>
      </c>
      <c r="K439">
        <v>2.2197567383130316E-3</v>
      </c>
    </row>
    <row r="440" spans="1:11" x14ac:dyDescent="0.3">
      <c r="A440" s="10">
        <v>44855</v>
      </c>
      <c r="B440">
        <v>397.5</v>
      </c>
      <c r="C440">
        <f t="shared" si="12"/>
        <v>-2.0331068783583633E-2</v>
      </c>
      <c r="D440">
        <v>12819.200194999999</v>
      </c>
      <c r="E440">
        <f t="shared" si="13"/>
        <v>2.9428287454365122E-3</v>
      </c>
      <c r="F440">
        <v>30.9</v>
      </c>
      <c r="G440">
        <v>3.23102058144654E-3</v>
      </c>
      <c r="H440">
        <v>268</v>
      </c>
      <c r="I440">
        <v>0</v>
      </c>
      <c r="J440">
        <v>22.55</v>
      </c>
      <c r="K440">
        <v>1.7582870557866663E-2</v>
      </c>
    </row>
    <row r="441" spans="1:11" x14ac:dyDescent="0.3">
      <c r="A441" s="10">
        <v>44858</v>
      </c>
      <c r="B441">
        <v>389.5</v>
      </c>
      <c r="C441">
        <f t="shared" si="12"/>
        <v>-6.4391722810212011E-3</v>
      </c>
      <c r="D441">
        <v>12856.980469</v>
      </c>
      <c r="E441">
        <f t="shared" si="13"/>
        <v>-1.4956169536850099E-2</v>
      </c>
      <c r="F441">
        <v>31</v>
      </c>
      <c r="G441">
        <v>-1.2987195526811079E-2</v>
      </c>
      <c r="H441">
        <v>268</v>
      </c>
      <c r="I441">
        <v>0</v>
      </c>
      <c r="J441">
        <v>22.95</v>
      </c>
      <c r="K441">
        <v>-4.3668191663404025E-3</v>
      </c>
    </row>
    <row r="442" spans="1:11" x14ac:dyDescent="0.3">
      <c r="A442" s="10">
        <v>44859</v>
      </c>
      <c r="B442">
        <v>387</v>
      </c>
      <c r="C442">
        <f t="shared" si="12"/>
        <v>-4.2222630422346703E-2</v>
      </c>
      <c r="D442">
        <v>12666.120117</v>
      </c>
      <c r="E442">
        <f t="shared" si="13"/>
        <v>4.9560461301797381E-3</v>
      </c>
      <c r="F442">
        <v>30.6</v>
      </c>
      <c r="G442">
        <v>-2.3141528561694491E-2</v>
      </c>
      <c r="H442">
        <v>268</v>
      </c>
      <c r="I442">
        <v>0</v>
      </c>
      <c r="J442">
        <v>22.85</v>
      </c>
      <c r="K442">
        <v>-2.1905813798186978E-3</v>
      </c>
    </row>
    <row r="443" spans="1:11" x14ac:dyDescent="0.3">
      <c r="A443" s="10">
        <v>44860</v>
      </c>
      <c r="B443">
        <v>371</v>
      </c>
      <c r="C443">
        <f t="shared" si="12"/>
        <v>1.3387080782459279E-2</v>
      </c>
      <c r="D443">
        <v>12729.049805000001</v>
      </c>
      <c r="E443">
        <f t="shared" si="13"/>
        <v>1.5382652360461768E-2</v>
      </c>
      <c r="F443">
        <v>29.9</v>
      </c>
      <c r="G443">
        <v>1.3289232118682706E-2</v>
      </c>
      <c r="H443">
        <v>268</v>
      </c>
      <c r="I443">
        <v>0</v>
      </c>
      <c r="J443">
        <v>22.8</v>
      </c>
      <c r="K443">
        <v>1.739174271186902E-2</v>
      </c>
    </row>
    <row r="444" spans="1:11" x14ac:dyDescent="0.3">
      <c r="A444" s="10">
        <v>44861</v>
      </c>
      <c r="B444">
        <v>376</v>
      </c>
      <c r="C444">
        <f t="shared" si="12"/>
        <v>2.4952049613489749E-2</v>
      </c>
      <c r="D444">
        <v>12926.370117</v>
      </c>
      <c r="E444">
        <f t="shared" si="13"/>
        <v>-1.0729352110509951E-2</v>
      </c>
      <c r="F444">
        <v>30.3</v>
      </c>
      <c r="G444">
        <v>1.7989037836073304E-2</v>
      </c>
      <c r="H444">
        <v>268</v>
      </c>
      <c r="I444">
        <v>0</v>
      </c>
      <c r="J444">
        <v>23.2</v>
      </c>
      <c r="K444">
        <v>-4.3196611445162842E-3</v>
      </c>
    </row>
    <row r="445" spans="1:11" x14ac:dyDescent="0.3">
      <c r="A445" s="10">
        <v>44862</v>
      </c>
      <c r="B445">
        <v>385.5</v>
      </c>
      <c r="C445">
        <f t="shared" si="12"/>
        <v>-1.5686596167699508E-2</v>
      </c>
      <c r="D445">
        <v>12788.419921999999</v>
      </c>
      <c r="E445">
        <f t="shared" si="13"/>
        <v>1.2536415090314529E-2</v>
      </c>
      <c r="F445">
        <v>30.85</v>
      </c>
      <c r="G445">
        <v>-1.1410066738030899E-2</v>
      </c>
      <c r="H445">
        <v>268</v>
      </c>
      <c r="I445">
        <v>0</v>
      </c>
      <c r="J445">
        <v>23.1</v>
      </c>
      <c r="K445">
        <v>2.1621630044950956E-3</v>
      </c>
    </row>
    <row r="446" spans="1:11" x14ac:dyDescent="0.3">
      <c r="A446" s="10">
        <v>44865</v>
      </c>
      <c r="B446">
        <v>379.5</v>
      </c>
      <c r="C446">
        <f t="shared" si="12"/>
        <v>2.7292142288007554E-2</v>
      </c>
      <c r="D446">
        <v>12949.75</v>
      </c>
      <c r="E446">
        <f t="shared" si="13"/>
        <v>6.7310906198810271E-3</v>
      </c>
      <c r="F446">
        <v>30.5</v>
      </c>
      <c r="G446">
        <v>-8.23049913651548E-3</v>
      </c>
      <c r="H446">
        <v>268</v>
      </c>
      <c r="I446">
        <v>0.31437486754371352</v>
      </c>
      <c r="J446">
        <v>23.15</v>
      </c>
      <c r="K446">
        <v>2.1574981400213143E-3</v>
      </c>
    </row>
    <row r="447" spans="1:11" x14ac:dyDescent="0.3">
      <c r="A447" s="10">
        <v>44866</v>
      </c>
      <c r="B447">
        <v>390</v>
      </c>
      <c r="C447">
        <f t="shared" si="12"/>
        <v>3.8387763071656669E-3</v>
      </c>
      <c r="D447">
        <v>13037.209961</v>
      </c>
      <c r="E447">
        <f t="shared" si="13"/>
        <v>4.8176277082408398E-3</v>
      </c>
      <c r="F447">
        <v>30.25</v>
      </c>
      <c r="G447">
        <v>1.3136477905369981E-2</v>
      </c>
      <c r="H447">
        <v>367</v>
      </c>
      <c r="I447">
        <v>3.2174357027856114E-2</v>
      </c>
      <c r="J447">
        <v>23.2</v>
      </c>
      <c r="K447">
        <v>8.583743691391435E-3</v>
      </c>
    </row>
    <row r="448" spans="1:11" x14ac:dyDescent="0.3">
      <c r="A448" s="10">
        <v>44867</v>
      </c>
      <c r="B448">
        <v>391.5</v>
      </c>
      <c r="C448">
        <f t="shared" si="12"/>
        <v>8.9002494702640784E-3</v>
      </c>
      <c r="D448">
        <v>13100.169921999999</v>
      </c>
      <c r="E448">
        <f t="shared" si="13"/>
        <v>-8.7071747531547138E-3</v>
      </c>
      <c r="F448">
        <v>30.65</v>
      </c>
      <c r="G448">
        <v>3.2573318703065048E-3</v>
      </c>
      <c r="H448">
        <v>379</v>
      </c>
      <c r="I448">
        <v>6.5746456420853853E-3</v>
      </c>
      <c r="J448">
        <v>23.4</v>
      </c>
      <c r="K448">
        <v>-6.4308903302904025E-3</v>
      </c>
    </row>
    <row r="449" spans="1:11" x14ac:dyDescent="0.3">
      <c r="A449" s="10">
        <v>44868</v>
      </c>
      <c r="B449">
        <v>395</v>
      </c>
      <c r="C449">
        <f t="shared" si="12"/>
        <v>-2.824321231339505E-2</v>
      </c>
      <c r="D449">
        <v>12986.599609000001</v>
      </c>
      <c r="E449">
        <f t="shared" si="13"/>
        <v>3.0838355019497036E-3</v>
      </c>
      <c r="F449">
        <v>30.75</v>
      </c>
      <c r="G449">
        <v>-1.4742281737203431E-2</v>
      </c>
      <c r="H449">
        <v>381.5</v>
      </c>
      <c r="I449">
        <v>2.0753014586291196E-2</v>
      </c>
      <c r="J449">
        <v>23.25</v>
      </c>
      <c r="K449">
        <v>-8.6393625907077408E-3</v>
      </c>
    </row>
    <row r="450" spans="1:11" x14ac:dyDescent="0.3">
      <c r="A450" s="10">
        <v>44869</v>
      </c>
      <c r="B450">
        <v>384</v>
      </c>
      <c r="C450">
        <f t="shared" si="12"/>
        <v>-5.2219439811517126E-3</v>
      </c>
      <c r="D450">
        <v>13026.709961</v>
      </c>
      <c r="E450">
        <f t="shared" si="13"/>
        <v>1.5011116337145984E-2</v>
      </c>
      <c r="F450">
        <v>30.3</v>
      </c>
      <c r="G450">
        <v>4.9382816405825767E-3</v>
      </c>
      <c r="H450">
        <v>389.5</v>
      </c>
      <c r="I450">
        <v>0</v>
      </c>
      <c r="J450">
        <v>23.05</v>
      </c>
      <c r="K450">
        <v>0</v>
      </c>
    </row>
    <row r="451" spans="1:11" x14ac:dyDescent="0.3">
      <c r="A451" s="10">
        <v>44872</v>
      </c>
      <c r="B451">
        <v>382</v>
      </c>
      <c r="C451">
        <f t="shared" ref="C451:C514" si="14">LN(B452/B451)</f>
        <v>2.0726130517116952E-2</v>
      </c>
      <c r="D451">
        <v>13223.730469</v>
      </c>
      <c r="E451">
        <f t="shared" ref="E451:E514" si="15">LN(D452/D451)</f>
        <v>9.3355846207334742E-3</v>
      </c>
      <c r="F451">
        <v>30.45</v>
      </c>
      <c r="G451">
        <v>1.7901210329240302E-2</v>
      </c>
      <c r="H451">
        <v>389.5</v>
      </c>
      <c r="I451">
        <v>-1.9443256704227821E-2</v>
      </c>
      <c r="J451">
        <v>23.05</v>
      </c>
      <c r="K451">
        <v>1.933465170745563E-2</v>
      </c>
    </row>
    <row r="452" spans="1:11" x14ac:dyDescent="0.3">
      <c r="A452" s="10">
        <v>44873</v>
      </c>
      <c r="B452">
        <v>390</v>
      </c>
      <c r="C452">
        <f t="shared" si="14"/>
        <v>2.2814677766171264E-2</v>
      </c>
      <c r="D452">
        <v>13347.759765999999</v>
      </c>
      <c r="E452">
        <f t="shared" si="15"/>
        <v>2.157081070525806E-2</v>
      </c>
      <c r="F452">
        <v>31</v>
      </c>
      <c r="G452">
        <v>2.0750944105038974E-2</v>
      </c>
      <c r="H452">
        <v>382</v>
      </c>
      <c r="I452">
        <v>2.9660459250882832E-2</v>
      </c>
      <c r="J452">
        <v>23.5</v>
      </c>
      <c r="K452">
        <v>0</v>
      </c>
    </row>
    <row r="453" spans="1:11" x14ac:dyDescent="0.3">
      <c r="A453" s="10">
        <v>44874</v>
      </c>
      <c r="B453">
        <v>399</v>
      </c>
      <c r="C453">
        <f t="shared" si="14"/>
        <v>4.4124804908938095E-2</v>
      </c>
      <c r="D453">
        <v>13638.809569999999</v>
      </c>
      <c r="E453">
        <f t="shared" si="15"/>
        <v>-9.9512258246390178E-3</v>
      </c>
      <c r="F453">
        <v>31.65</v>
      </c>
      <c r="G453">
        <v>7.8678612006137377E-3</v>
      </c>
      <c r="H453">
        <v>393.5</v>
      </c>
      <c r="I453">
        <v>7.4652387374499765E-2</v>
      </c>
      <c r="J453">
        <v>23.5</v>
      </c>
      <c r="K453">
        <v>-2.1299262578249648E-3</v>
      </c>
    </row>
    <row r="454" spans="1:11" x14ac:dyDescent="0.3">
      <c r="A454" s="10">
        <v>44875</v>
      </c>
      <c r="B454">
        <v>417</v>
      </c>
      <c r="C454">
        <f t="shared" si="14"/>
        <v>-2.3045289117884019E-2</v>
      </c>
      <c r="D454">
        <v>13503.759765999999</v>
      </c>
      <c r="E454">
        <f t="shared" si="15"/>
        <v>3.6629005314703207E-2</v>
      </c>
      <c r="F454">
        <v>31.9</v>
      </c>
      <c r="G454">
        <v>-6.2893289075639904E-3</v>
      </c>
      <c r="H454">
        <v>424</v>
      </c>
      <c r="I454">
        <v>-5.913677790047628E-3</v>
      </c>
      <c r="J454">
        <v>23.45</v>
      </c>
      <c r="K454">
        <v>-1.0718216220024147E-2</v>
      </c>
    </row>
    <row r="455" spans="1:11" x14ac:dyDescent="0.3">
      <c r="A455" s="10">
        <v>44876</v>
      </c>
      <c r="B455">
        <v>407.5</v>
      </c>
      <c r="C455">
        <f t="shared" si="14"/>
        <v>8.013708736309727E-2</v>
      </c>
      <c r="D455">
        <v>14007.559569999999</v>
      </c>
      <c r="E455">
        <f t="shared" si="15"/>
        <v>1.1875669329162614E-2</v>
      </c>
      <c r="F455">
        <v>31.7</v>
      </c>
      <c r="G455">
        <v>1.4095769800393376E-2</v>
      </c>
      <c r="H455">
        <v>421.5</v>
      </c>
      <c r="I455">
        <v>5.5377469468953888E-2</v>
      </c>
      <c r="J455">
        <v>23.2</v>
      </c>
      <c r="K455">
        <v>3.3901551675681416E-2</v>
      </c>
    </row>
    <row r="456" spans="1:11" x14ac:dyDescent="0.3">
      <c r="A456" s="10">
        <v>44879</v>
      </c>
      <c r="B456">
        <v>441.5</v>
      </c>
      <c r="C456">
        <f t="shared" si="14"/>
        <v>7.8962621222255398E-3</v>
      </c>
      <c r="D456">
        <v>14174.900390999999</v>
      </c>
      <c r="E456">
        <f t="shared" si="15"/>
        <v>2.5864501146128618E-2</v>
      </c>
      <c r="F456">
        <v>32.15</v>
      </c>
      <c r="G456">
        <v>6.0350135333170636E-2</v>
      </c>
      <c r="H456">
        <v>445.5</v>
      </c>
      <c r="I456">
        <v>-1.3559529785632362E-2</v>
      </c>
      <c r="J456">
        <v>24</v>
      </c>
      <c r="K456">
        <v>2.0811662038246709E-3</v>
      </c>
    </row>
    <row r="457" spans="1:11" x14ac:dyDescent="0.3">
      <c r="A457" s="10">
        <v>44880</v>
      </c>
      <c r="B457">
        <v>445</v>
      </c>
      <c r="C457">
        <f t="shared" si="14"/>
        <v>7.5711821735696377E-2</v>
      </c>
      <c r="D457">
        <v>14546.309569999999</v>
      </c>
      <c r="E457">
        <f t="shared" si="15"/>
        <v>-6.1615089272765665E-4</v>
      </c>
      <c r="F457">
        <v>34.15</v>
      </c>
      <c r="G457">
        <v>-8.8235866585150147E-3</v>
      </c>
      <c r="H457">
        <v>439.5</v>
      </c>
      <c r="I457">
        <v>3.4659701825718738E-2</v>
      </c>
      <c r="J457">
        <v>24.05</v>
      </c>
      <c r="K457">
        <v>6.2176366108703616E-3</v>
      </c>
    </row>
    <row r="458" spans="1:11" x14ac:dyDescent="0.3">
      <c r="A458" s="10">
        <v>44881</v>
      </c>
      <c r="B458">
        <v>480</v>
      </c>
      <c r="C458">
        <f t="shared" si="14"/>
        <v>1.4478019180653235E-2</v>
      </c>
      <c r="D458">
        <v>14537.349609000001</v>
      </c>
      <c r="E458">
        <f t="shared" si="15"/>
        <v>-1.4578272709668276E-4</v>
      </c>
      <c r="F458">
        <v>33.85</v>
      </c>
      <c r="G458">
        <v>-2.846634158695787E-2</v>
      </c>
      <c r="H458">
        <v>455</v>
      </c>
      <c r="I458">
        <v>1.3100624045698056E-2</v>
      </c>
      <c r="J458">
        <v>24.2</v>
      </c>
      <c r="K458">
        <v>-8.2988028146950658E-3</v>
      </c>
    </row>
    <row r="459" spans="1:11" x14ac:dyDescent="0.3">
      <c r="A459" s="10">
        <v>44882</v>
      </c>
      <c r="B459">
        <v>487</v>
      </c>
      <c r="C459">
        <f t="shared" si="14"/>
        <v>-4.1152321451065439E-3</v>
      </c>
      <c r="D459">
        <v>14535.230469</v>
      </c>
      <c r="E459">
        <f t="shared" si="15"/>
        <v>-2.0826457374162935E-3</v>
      </c>
      <c r="F459">
        <v>32.9</v>
      </c>
      <c r="G459">
        <v>4.0213906936908107E-2</v>
      </c>
      <c r="H459">
        <v>461</v>
      </c>
      <c r="I459">
        <v>1.0787591128997385E-2</v>
      </c>
      <c r="J459">
        <v>24</v>
      </c>
      <c r="K459">
        <v>-1.0471299867295366E-2</v>
      </c>
    </row>
    <row r="460" spans="1:11" x14ac:dyDescent="0.3">
      <c r="A460" s="10">
        <v>44883</v>
      </c>
      <c r="B460">
        <v>485</v>
      </c>
      <c r="C460">
        <f t="shared" si="14"/>
        <v>4.1152321451065794E-3</v>
      </c>
      <c r="D460">
        <v>14504.990234000001</v>
      </c>
      <c r="E460">
        <f t="shared" si="15"/>
        <v>-3.8405695144461244E-3</v>
      </c>
      <c r="F460">
        <v>34.25</v>
      </c>
      <c r="G460">
        <v>-2.8129167721836188E-2</v>
      </c>
      <c r="H460">
        <v>466</v>
      </c>
      <c r="I460">
        <v>-2.7190364570454626E-2</v>
      </c>
      <c r="J460">
        <v>23.75</v>
      </c>
      <c r="K460">
        <v>-2.1074823395646983E-3</v>
      </c>
    </row>
    <row r="461" spans="1:11" x14ac:dyDescent="0.3">
      <c r="A461" s="10">
        <v>44886</v>
      </c>
      <c r="B461">
        <v>487</v>
      </c>
      <c r="C461">
        <f t="shared" si="14"/>
        <v>-1.0320009031989472E-2</v>
      </c>
      <c r="D461">
        <v>14449.389648</v>
      </c>
      <c r="E461">
        <f t="shared" si="15"/>
        <v>6.4026060353202527E-3</v>
      </c>
      <c r="F461">
        <v>33.299999999999997</v>
      </c>
      <c r="G461">
        <v>-1.3605652055778485E-2</v>
      </c>
      <c r="H461">
        <v>453.5</v>
      </c>
      <c r="I461">
        <v>1.1019284861567347E-3</v>
      </c>
      <c r="J461">
        <v>23.7</v>
      </c>
      <c r="K461">
        <v>2.1074823395647994E-3</v>
      </c>
    </row>
    <row r="462" spans="1:11" x14ac:dyDescent="0.3">
      <c r="A462" s="10">
        <v>44887</v>
      </c>
      <c r="B462">
        <v>482</v>
      </c>
      <c r="C462">
        <f t="shared" si="14"/>
        <v>1.8500013743920209E-2</v>
      </c>
      <c r="D462">
        <v>14542.200194999999</v>
      </c>
      <c r="E462">
        <f t="shared" si="15"/>
        <v>4.5515110761179612E-3</v>
      </c>
      <c r="F462">
        <v>32.85</v>
      </c>
      <c r="G462">
        <v>-6.106889208179562E-3</v>
      </c>
      <c r="H462">
        <v>454</v>
      </c>
      <c r="I462">
        <v>8.7719860728370409E-3</v>
      </c>
      <c r="J462">
        <v>23.75</v>
      </c>
      <c r="K462">
        <v>0</v>
      </c>
    </row>
    <row r="463" spans="1:11" x14ac:dyDescent="0.3">
      <c r="A463" s="10">
        <v>44888</v>
      </c>
      <c r="B463">
        <v>491</v>
      </c>
      <c r="C463">
        <f t="shared" si="14"/>
        <v>2.0345886977874567E-3</v>
      </c>
      <c r="D463">
        <v>14608.540039</v>
      </c>
      <c r="E463">
        <f t="shared" si="15"/>
        <v>1.1939223014269609E-2</v>
      </c>
      <c r="F463">
        <v>32.65</v>
      </c>
      <c r="G463">
        <v>1.5302221807677583E-3</v>
      </c>
      <c r="H463">
        <v>458</v>
      </c>
      <c r="I463">
        <v>-1.9846296371930656E-2</v>
      </c>
      <c r="J463">
        <v>23.75</v>
      </c>
      <c r="K463">
        <v>1.0471299867295437E-2</v>
      </c>
    </row>
    <row r="464" spans="1:11" x14ac:dyDescent="0.3">
      <c r="A464" s="10">
        <v>44889</v>
      </c>
      <c r="B464">
        <v>492</v>
      </c>
      <c r="C464">
        <f t="shared" si="14"/>
        <v>8.0972102326193028E-3</v>
      </c>
      <c r="D464">
        <v>14784</v>
      </c>
      <c r="E464">
        <f t="shared" si="15"/>
        <v>-3.7143220292045658E-4</v>
      </c>
      <c r="F464">
        <v>32.700000000000003</v>
      </c>
      <c r="G464">
        <v>1.5174798019235132E-2</v>
      </c>
      <c r="H464">
        <v>449</v>
      </c>
      <c r="I464">
        <v>6.659292089976997E-3</v>
      </c>
      <c r="J464">
        <v>24</v>
      </c>
      <c r="K464">
        <v>1.0362787035546658E-2</v>
      </c>
    </row>
    <row r="465" spans="1:11" x14ac:dyDescent="0.3">
      <c r="A465" s="10">
        <v>44890</v>
      </c>
      <c r="B465">
        <v>496</v>
      </c>
      <c r="C465">
        <f t="shared" si="14"/>
        <v>4.024150299725548E-3</v>
      </c>
      <c r="D465">
        <v>14778.509765999999</v>
      </c>
      <c r="E465">
        <f t="shared" si="15"/>
        <v>-1.5111027527804289E-2</v>
      </c>
      <c r="F465">
        <v>33.200000000000003</v>
      </c>
      <c r="G465">
        <v>1.0486987495247851E-2</v>
      </c>
      <c r="H465">
        <v>452</v>
      </c>
      <c r="I465">
        <v>-1.5607897665990942E-2</v>
      </c>
      <c r="J465">
        <v>24.25</v>
      </c>
      <c r="K465">
        <v>-4.1322372849106059E-3</v>
      </c>
    </row>
    <row r="466" spans="1:11" x14ac:dyDescent="0.3">
      <c r="A466" s="10">
        <v>44893</v>
      </c>
      <c r="B466">
        <v>498</v>
      </c>
      <c r="C466">
        <f t="shared" si="14"/>
        <v>-3.5772848614305734E-2</v>
      </c>
      <c r="D466">
        <v>14556.870117</v>
      </c>
      <c r="E466">
        <f t="shared" si="15"/>
        <v>1.0439982067865741E-2</v>
      </c>
      <c r="F466">
        <v>33.549999999999997</v>
      </c>
      <c r="G466">
        <v>-1.6529301951210471E-2</v>
      </c>
      <c r="H466">
        <v>445</v>
      </c>
      <c r="I466">
        <v>-1.6997576368571136E-2</v>
      </c>
      <c r="J466">
        <v>24.15</v>
      </c>
      <c r="K466">
        <v>-2.0725396019723123E-3</v>
      </c>
    </row>
    <row r="467" spans="1:11" x14ac:dyDescent="0.3">
      <c r="A467" s="10">
        <v>44894</v>
      </c>
      <c r="B467">
        <v>480.5</v>
      </c>
      <c r="C467">
        <f t="shared" si="14"/>
        <v>1.3436894672242647E-2</v>
      </c>
      <c r="D467">
        <v>14709.639648</v>
      </c>
      <c r="E467">
        <f t="shared" si="15"/>
        <v>1.1484736670460995E-2</v>
      </c>
      <c r="F467">
        <v>33</v>
      </c>
      <c r="G467">
        <v>1.6529301951210506E-2</v>
      </c>
      <c r="H467">
        <v>437.5</v>
      </c>
      <c r="I467">
        <v>1.1422045787769796E-3</v>
      </c>
      <c r="J467">
        <v>24.1</v>
      </c>
      <c r="K467">
        <v>1.6461277054071931E-2</v>
      </c>
    </row>
    <row r="468" spans="1:11" x14ac:dyDescent="0.3">
      <c r="A468" s="10">
        <v>44895</v>
      </c>
      <c r="B468">
        <v>487</v>
      </c>
      <c r="C468">
        <f t="shared" si="14"/>
        <v>6.1412680220824288E-3</v>
      </c>
      <c r="D468">
        <v>14879.549805000001</v>
      </c>
      <c r="E468">
        <f t="shared" si="15"/>
        <v>8.9153836578017287E-3</v>
      </c>
      <c r="F468">
        <v>33.549999999999997</v>
      </c>
      <c r="G468">
        <v>1.0378150968713909E-2</v>
      </c>
      <c r="H468">
        <v>438</v>
      </c>
      <c r="I468">
        <v>5.5508143709788023E-2</v>
      </c>
      <c r="J468">
        <v>24.5</v>
      </c>
      <c r="K468">
        <v>1.2170535620255114E-2</v>
      </c>
    </row>
    <row r="469" spans="1:11" x14ac:dyDescent="0.3">
      <c r="A469" s="10">
        <v>44896</v>
      </c>
      <c r="B469">
        <v>490</v>
      </c>
      <c r="C469">
        <f t="shared" si="14"/>
        <v>1.7198198297220822E-2</v>
      </c>
      <c r="D469">
        <v>15012.799805000001</v>
      </c>
      <c r="E469">
        <f t="shared" si="15"/>
        <v>-2.8095568238820741E-3</v>
      </c>
      <c r="F469">
        <v>33.9</v>
      </c>
      <c r="G469">
        <v>4.4150182091166933E-3</v>
      </c>
      <c r="H469">
        <v>463</v>
      </c>
      <c r="I469">
        <v>2.13683344056988E-2</v>
      </c>
      <c r="J469">
        <v>24.8</v>
      </c>
      <c r="K469">
        <v>-8.0972102326193618E-3</v>
      </c>
    </row>
    <row r="470" spans="1:11" x14ac:dyDescent="0.3">
      <c r="A470" s="10">
        <v>44897</v>
      </c>
      <c r="B470">
        <v>498.5</v>
      </c>
      <c r="C470">
        <f t="shared" si="14"/>
        <v>-1.210912878974945E-2</v>
      </c>
      <c r="D470">
        <v>14970.679688</v>
      </c>
      <c r="E470">
        <f t="shared" si="15"/>
        <v>6.7179094711123809E-4</v>
      </c>
      <c r="F470">
        <v>34.049999999999997</v>
      </c>
      <c r="G470">
        <v>-1.1816976504784542E-2</v>
      </c>
      <c r="H470">
        <v>473</v>
      </c>
      <c r="I470">
        <v>3.4289073478632165E-2</v>
      </c>
      <c r="J470">
        <v>24.6</v>
      </c>
      <c r="K470">
        <v>-1.8462062839735557E-2</v>
      </c>
    </row>
    <row r="471" spans="1:11" x14ac:dyDescent="0.3">
      <c r="A471" s="10">
        <v>44900</v>
      </c>
      <c r="B471">
        <v>492.5</v>
      </c>
      <c r="C471">
        <f t="shared" si="14"/>
        <v>-7.1319711372715899E-3</v>
      </c>
      <c r="D471">
        <v>14980.740234000001</v>
      </c>
      <c r="E471">
        <f t="shared" si="15"/>
        <v>-1.695520734993456E-2</v>
      </c>
      <c r="F471">
        <v>33.65</v>
      </c>
      <c r="G471">
        <v>1.4847812675794457E-3</v>
      </c>
      <c r="H471">
        <v>489.5</v>
      </c>
      <c r="I471">
        <v>2.5215657721164166E-2</v>
      </c>
      <c r="J471">
        <v>24.15</v>
      </c>
      <c r="K471">
        <v>4.1322372849105912E-3</v>
      </c>
    </row>
    <row r="472" spans="1:11" x14ac:dyDescent="0.3">
      <c r="A472" s="10">
        <v>44901</v>
      </c>
      <c r="B472">
        <v>489</v>
      </c>
      <c r="C472">
        <f t="shared" si="14"/>
        <v>-2.2751756983416069E-2</v>
      </c>
      <c r="D472">
        <v>14728.879883</v>
      </c>
      <c r="E472">
        <f t="shared" si="15"/>
        <v>-6.7353017737490656E-3</v>
      </c>
      <c r="F472">
        <v>33.700000000000003</v>
      </c>
      <c r="G472">
        <v>-1.1940440371918087E-2</v>
      </c>
      <c r="H472">
        <v>502</v>
      </c>
      <c r="I472">
        <v>-2.2155991897208595E-2</v>
      </c>
      <c r="J472">
        <v>24.25</v>
      </c>
      <c r="K472">
        <v>-2.0639842208514825E-3</v>
      </c>
    </row>
    <row r="473" spans="1:11" x14ac:dyDescent="0.3">
      <c r="A473" s="10">
        <v>44902</v>
      </c>
      <c r="B473">
        <v>478</v>
      </c>
      <c r="C473">
        <f t="shared" si="14"/>
        <v>-6.2959284568148118E-3</v>
      </c>
      <c r="D473">
        <v>14630.009765999999</v>
      </c>
      <c r="E473">
        <f t="shared" si="15"/>
        <v>-5.2749733828362511E-3</v>
      </c>
      <c r="F473">
        <v>33.299999999999997</v>
      </c>
      <c r="G473">
        <v>1.5003753752347139E-3</v>
      </c>
      <c r="H473">
        <v>491</v>
      </c>
      <c r="I473">
        <v>-1.3326696463699701E-2</v>
      </c>
      <c r="J473">
        <v>24.2</v>
      </c>
      <c r="K473">
        <v>8.2304991365154435E-3</v>
      </c>
    </row>
    <row r="474" spans="1:11" x14ac:dyDescent="0.3">
      <c r="A474" s="10">
        <v>44903</v>
      </c>
      <c r="B474">
        <v>475</v>
      </c>
      <c r="C474">
        <f t="shared" si="14"/>
        <v>-7.3957019611290246E-3</v>
      </c>
      <c r="D474">
        <v>14553.040039</v>
      </c>
      <c r="E474">
        <f t="shared" si="15"/>
        <v>1.0416882934837546E-2</v>
      </c>
      <c r="F474">
        <v>33.35</v>
      </c>
      <c r="G474">
        <v>-4.5078964391898173E-3</v>
      </c>
      <c r="H474">
        <v>484.5</v>
      </c>
      <c r="I474">
        <v>-1.2461220437812002E-2</v>
      </c>
      <c r="J474">
        <v>24.4</v>
      </c>
      <c r="K474">
        <v>1.0193768189543024E-2</v>
      </c>
    </row>
    <row r="475" spans="1:11" x14ac:dyDescent="0.3">
      <c r="A475" s="10">
        <v>44904</v>
      </c>
      <c r="B475">
        <v>471.5</v>
      </c>
      <c r="C475">
        <f t="shared" si="14"/>
        <v>2.0987129164668127E-2</v>
      </c>
      <c r="D475">
        <v>14705.429688</v>
      </c>
      <c r="E475">
        <f t="shared" si="15"/>
        <v>-6.3333169024343506E-3</v>
      </c>
      <c r="F475">
        <v>33.200000000000003</v>
      </c>
      <c r="G475">
        <v>1.4947961435873148E-2</v>
      </c>
      <c r="H475">
        <v>478.5</v>
      </c>
      <c r="I475">
        <v>1.0443865179062505E-3</v>
      </c>
      <c r="J475">
        <v>24.65</v>
      </c>
      <c r="K475">
        <v>0</v>
      </c>
    </row>
    <row r="476" spans="1:11" x14ac:dyDescent="0.3">
      <c r="A476" s="10">
        <v>44907</v>
      </c>
      <c r="B476">
        <v>481.5</v>
      </c>
      <c r="C476">
        <f t="shared" si="14"/>
        <v>-1.3591427203539001E-2</v>
      </c>
      <c r="D476">
        <v>14612.589844</v>
      </c>
      <c r="E476">
        <f t="shared" si="15"/>
        <v>-6.1526325292499736E-3</v>
      </c>
      <c r="F476">
        <v>33.700000000000003</v>
      </c>
      <c r="G476">
        <v>4.4411619999678359E-3</v>
      </c>
      <c r="H476">
        <v>479</v>
      </c>
      <c r="I476">
        <v>1.3478690320464259E-2</v>
      </c>
      <c r="J476">
        <v>24.65</v>
      </c>
      <c r="K476">
        <v>-4.0650462481694452E-3</v>
      </c>
    </row>
    <row r="477" spans="1:11" x14ac:dyDescent="0.3">
      <c r="A477" s="10">
        <v>44908</v>
      </c>
      <c r="B477">
        <v>475</v>
      </c>
      <c r="C477">
        <f t="shared" si="14"/>
        <v>-7.3957019611290246E-3</v>
      </c>
      <c r="D477">
        <v>14522.959961</v>
      </c>
      <c r="E477">
        <f t="shared" si="15"/>
        <v>1.4790647748285779E-2</v>
      </c>
      <c r="F477">
        <v>33.85</v>
      </c>
      <c r="G477">
        <v>-4.4411619999679365E-3</v>
      </c>
      <c r="H477">
        <v>485.5</v>
      </c>
      <c r="I477">
        <v>-2.3971966036303125E-2</v>
      </c>
      <c r="J477">
        <v>24.55</v>
      </c>
      <c r="K477">
        <v>-1.4359221077888876E-2</v>
      </c>
    </row>
    <row r="478" spans="1:11" x14ac:dyDescent="0.3">
      <c r="A478" s="10">
        <v>44909</v>
      </c>
      <c r="B478">
        <v>471.5</v>
      </c>
      <c r="C478">
        <f t="shared" si="14"/>
        <v>1.8908126336834946E-2</v>
      </c>
      <c r="D478">
        <v>14739.360352</v>
      </c>
      <c r="E478">
        <f t="shared" si="15"/>
        <v>-3.5492702175436876E-4</v>
      </c>
      <c r="F478">
        <v>33.700000000000003</v>
      </c>
      <c r="G478">
        <v>-5.9523985272953847E-3</v>
      </c>
      <c r="H478">
        <v>474</v>
      </c>
      <c r="I478">
        <v>2.5001302205417186E-2</v>
      </c>
      <c r="J478">
        <v>24.2</v>
      </c>
      <c r="K478">
        <v>1.8424267326058286E-2</v>
      </c>
    </row>
    <row r="479" spans="1:11" x14ac:dyDescent="0.3">
      <c r="A479" s="10">
        <v>44910</v>
      </c>
      <c r="B479">
        <v>480.5</v>
      </c>
      <c r="C479">
        <f t="shared" si="14"/>
        <v>0</v>
      </c>
      <c r="D479">
        <v>14734.129883</v>
      </c>
      <c r="E479">
        <f t="shared" si="15"/>
        <v>-1.4050897761115446E-2</v>
      </c>
      <c r="F479">
        <v>33.5</v>
      </c>
      <c r="G479">
        <v>1.4914245866698983E-3</v>
      </c>
      <c r="H479">
        <v>486</v>
      </c>
      <c r="I479">
        <v>1.8349138668196617E-2</v>
      </c>
      <c r="J479">
        <v>24.65</v>
      </c>
      <c r="K479">
        <v>-2.0304575503818402E-3</v>
      </c>
    </row>
    <row r="480" spans="1:11" x14ac:dyDescent="0.3">
      <c r="A480" s="10">
        <v>44911</v>
      </c>
      <c r="B480">
        <v>480.5</v>
      </c>
      <c r="C480">
        <f t="shared" si="14"/>
        <v>-1.9969134393929413E-2</v>
      </c>
      <c r="D480">
        <v>14528.549805000001</v>
      </c>
      <c r="E480">
        <f t="shared" si="15"/>
        <v>-6.5762214116998471E-3</v>
      </c>
      <c r="F480">
        <v>33.549999999999997</v>
      </c>
      <c r="G480">
        <v>3.0816818645987943E-2</v>
      </c>
      <c r="H480">
        <v>495</v>
      </c>
      <c r="I480">
        <v>-2.9730534158343085E-2</v>
      </c>
      <c r="J480">
        <v>24.6</v>
      </c>
      <c r="K480">
        <v>-1.4329825554824968E-2</v>
      </c>
    </row>
    <row r="481" spans="1:11" x14ac:dyDescent="0.3">
      <c r="A481" s="10">
        <v>44914</v>
      </c>
      <c r="B481">
        <v>471</v>
      </c>
      <c r="C481">
        <f t="shared" si="14"/>
        <v>-9.600073729019231E-3</v>
      </c>
      <c r="D481">
        <v>14433.320313</v>
      </c>
      <c r="E481">
        <f t="shared" si="15"/>
        <v>-1.8410254123042792E-2</v>
      </c>
      <c r="F481">
        <v>34.6</v>
      </c>
      <c r="G481">
        <v>-2.1914682705394605E-2</v>
      </c>
      <c r="H481">
        <v>480.5</v>
      </c>
      <c r="I481">
        <v>-1.7848242824791801E-2</v>
      </c>
      <c r="J481">
        <v>24.25</v>
      </c>
      <c r="K481">
        <v>2.0597329630105622E-3</v>
      </c>
    </row>
    <row r="482" spans="1:11" x14ac:dyDescent="0.3">
      <c r="A482" s="10">
        <v>44915</v>
      </c>
      <c r="B482">
        <v>466.5</v>
      </c>
      <c r="C482">
        <f t="shared" si="14"/>
        <v>-1.9481135571822541E-2</v>
      </c>
      <c r="D482">
        <v>14170.030273</v>
      </c>
      <c r="E482">
        <f t="shared" si="15"/>
        <v>4.5324075638884086E-3</v>
      </c>
      <c r="F482">
        <v>33.85</v>
      </c>
      <c r="G482">
        <v>-4.4411619999679365E-3</v>
      </c>
      <c r="H482">
        <v>472</v>
      </c>
      <c r="I482">
        <v>-3.5583268885542328E-2</v>
      </c>
      <c r="J482">
        <v>24.3</v>
      </c>
      <c r="K482">
        <v>-1.2422519998557209E-2</v>
      </c>
    </row>
    <row r="483" spans="1:11" x14ac:dyDescent="0.3">
      <c r="A483" s="10">
        <v>44916</v>
      </c>
      <c r="B483">
        <v>457.5</v>
      </c>
      <c r="C483">
        <f t="shared" si="14"/>
        <v>3.2733253449691085E-3</v>
      </c>
      <c r="D483">
        <v>14234.400390999999</v>
      </c>
      <c r="E483">
        <f t="shared" si="15"/>
        <v>1.4544145941995467E-2</v>
      </c>
      <c r="F483">
        <v>33.700000000000003</v>
      </c>
      <c r="G483">
        <v>1.0332195237205194E-2</v>
      </c>
      <c r="H483">
        <v>455.5</v>
      </c>
      <c r="I483">
        <v>-2.1978030824795383E-3</v>
      </c>
      <c r="J483">
        <v>24</v>
      </c>
      <c r="K483">
        <v>4.158010148663677E-3</v>
      </c>
    </row>
    <row r="484" spans="1:11" x14ac:dyDescent="0.3">
      <c r="A484" s="10">
        <v>44917</v>
      </c>
      <c r="B484">
        <v>459</v>
      </c>
      <c r="C484">
        <f t="shared" si="14"/>
        <v>1.9418085857101516E-2</v>
      </c>
      <c r="D484">
        <v>14442.940430000001</v>
      </c>
      <c r="E484">
        <f t="shared" si="15"/>
        <v>-1.193210120552907E-2</v>
      </c>
      <c r="F484">
        <v>34.049999999999997</v>
      </c>
      <c r="G484">
        <v>1.1678964864146294E-2</v>
      </c>
      <c r="H484">
        <v>454.5</v>
      </c>
      <c r="I484">
        <v>2.6060106669865087E-2</v>
      </c>
      <c r="J484">
        <v>24.1</v>
      </c>
      <c r="K484">
        <v>1.0320009031989449E-2</v>
      </c>
    </row>
    <row r="485" spans="1:11" x14ac:dyDescent="0.3">
      <c r="A485" s="10">
        <v>44918</v>
      </c>
      <c r="B485">
        <v>468</v>
      </c>
      <c r="C485">
        <f t="shared" si="14"/>
        <v>-2.8170876966696335E-2</v>
      </c>
      <c r="D485">
        <v>14271.629883</v>
      </c>
      <c r="E485">
        <f t="shared" si="15"/>
        <v>9.4548549039224908E-4</v>
      </c>
      <c r="F485">
        <v>34.450000000000003</v>
      </c>
      <c r="G485">
        <v>-1.1678964864146374E-2</v>
      </c>
      <c r="H485">
        <v>466.5</v>
      </c>
      <c r="I485">
        <v>-1.4031530804257878E-2</v>
      </c>
      <c r="J485">
        <v>24.35</v>
      </c>
      <c r="K485">
        <v>-1.0320009031989472E-2</v>
      </c>
    </row>
    <row r="486" spans="1:11" x14ac:dyDescent="0.3">
      <c r="A486" s="10">
        <v>44921</v>
      </c>
      <c r="B486">
        <v>455</v>
      </c>
      <c r="C486">
        <f t="shared" si="14"/>
        <v>3.2912810840727306E-3</v>
      </c>
      <c r="D486">
        <v>14285.129883</v>
      </c>
      <c r="E486">
        <f t="shared" si="15"/>
        <v>3.0265257941240837E-3</v>
      </c>
      <c r="F486">
        <v>34.049999999999997</v>
      </c>
      <c r="G486">
        <v>1.0226531783831374E-2</v>
      </c>
      <c r="H486">
        <v>460</v>
      </c>
      <c r="I486">
        <v>5.4200674693391133E-3</v>
      </c>
      <c r="J486">
        <v>24.1</v>
      </c>
      <c r="K486">
        <v>2.0725396019723751E-3</v>
      </c>
    </row>
    <row r="487" spans="1:11" x14ac:dyDescent="0.3">
      <c r="A487" s="10">
        <v>44922</v>
      </c>
      <c r="B487">
        <v>456.5</v>
      </c>
      <c r="C487">
        <f t="shared" si="14"/>
        <v>1.0946908591815748E-3</v>
      </c>
      <c r="D487">
        <v>14328.429688</v>
      </c>
      <c r="E487">
        <f t="shared" si="15"/>
        <v>-1.0899879458504231E-2</v>
      </c>
      <c r="F487">
        <v>34.4</v>
      </c>
      <c r="G487">
        <v>-2.9112102074584415E-3</v>
      </c>
      <c r="H487">
        <v>462.5</v>
      </c>
      <c r="I487">
        <v>4.3150013014132795E-3</v>
      </c>
      <c r="J487">
        <v>24.15</v>
      </c>
      <c r="K487">
        <v>6.1919702479212007E-3</v>
      </c>
    </row>
    <row r="488" spans="1:11" x14ac:dyDescent="0.3">
      <c r="A488" s="10">
        <v>44923</v>
      </c>
      <c r="B488">
        <v>457</v>
      </c>
      <c r="C488">
        <f t="shared" si="14"/>
        <v>-1.3216051391526375E-2</v>
      </c>
      <c r="D488">
        <v>14173.099609000001</v>
      </c>
      <c r="E488">
        <f t="shared" si="15"/>
        <v>-6.2339862617934033E-3</v>
      </c>
      <c r="F488">
        <v>34.299999999999997</v>
      </c>
      <c r="G488">
        <v>0</v>
      </c>
      <c r="H488">
        <v>464.5</v>
      </c>
      <c r="I488">
        <v>-1.4092374139708217E-2</v>
      </c>
      <c r="J488">
        <v>24.3</v>
      </c>
      <c r="K488">
        <v>-1.0341353794732595E-2</v>
      </c>
    </row>
    <row r="489" spans="1:11" x14ac:dyDescent="0.3">
      <c r="A489" s="10">
        <v>44924</v>
      </c>
      <c r="B489">
        <v>451</v>
      </c>
      <c r="C489">
        <f t="shared" si="14"/>
        <v>-1.11483874826143E-2</v>
      </c>
      <c r="D489">
        <v>14085.019531</v>
      </c>
      <c r="E489">
        <f t="shared" si="15"/>
        <v>3.7325232213702396E-3</v>
      </c>
      <c r="F489">
        <v>34.299999999999997</v>
      </c>
      <c r="G489">
        <v>-1.7647516813578002E-2</v>
      </c>
      <c r="H489">
        <v>458</v>
      </c>
      <c r="I489">
        <v>-5.4734674141719312E-3</v>
      </c>
      <c r="J489">
        <v>24.05</v>
      </c>
      <c r="K489">
        <v>2.0768439448390691E-3</v>
      </c>
    </row>
    <row r="490" spans="1:11" x14ac:dyDescent="0.3">
      <c r="A490" s="10">
        <v>44925</v>
      </c>
      <c r="B490">
        <v>446</v>
      </c>
      <c r="C490">
        <f t="shared" si="14"/>
        <v>5.5897294787868122E-3</v>
      </c>
      <c r="D490">
        <v>14137.690430000001</v>
      </c>
      <c r="E490">
        <f t="shared" si="15"/>
        <v>6.0948122056595465E-3</v>
      </c>
      <c r="F490">
        <v>33.700000000000003</v>
      </c>
      <c r="G490">
        <v>-1.4847812675793362E-3</v>
      </c>
      <c r="H490">
        <v>455.5</v>
      </c>
      <c r="I490">
        <v>-9.9283771973346143E-3</v>
      </c>
      <c r="J490">
        <v>24.1</v>
      </c>
      <c r="K490">
        <v>-2.0768439448391172E-3</v>
      </c>
    </row>
    <row r="491" spans="1:11" x14ac:dyDescent="0.3">
      <c r="A491" s="10">
        <v>44929</v>
      </c>
      <c r="B491">
        <v>448.5</v>
      </c>
      <c r="C491">
        <f t="shared" si="14"/>
        <v>9.9834439841832052E-3</v>
      </c>
      <c r="D491">
        <v>14224.120117</v>
      </c>
      <c r="E491">
        <f t="shared" si="15"/>
        <v>-1.7584365221680804E-3</v>
      </c>
      <c r="F491">
        <v>33.65</v>
      </c>
      <c r="G491">
        <v>-4.4676172597160448E-3</v>
      </c>
      <c r="H491">
        <v>451</v>
      </c>
      <c r="I491">
        <v>3.1644757214443479E-2</v>
      </c>
      <c r="J491">
        <v>24.05</v>
      </c>
      <c r="K491">
        <v>-2.0811662038246232E-3</v>
      </c>
    </row>
    <row r="492" spans="1:11" x14ac:dyDescent="0.3">
      <c r="A492" s="10">
        <v>44930</v>
      </c>
      <c r="B492">
        <v>453</v>
      </c>
      <c r="C492">
        <f t="shared" si="14"/>
        <v>-7.7562715713590967E-3</v>
      </c>
      <c r="D492">
        <v>14199.129883</v>
      </c>
      <c r="E492">
        <f t="shared" si="15"/>
        <v>7.152260623623577E-3</v>
      </c>
      <c r="F492">
        <v>33.5</v>
      </c>
      <c r="G492">
        <v>0</v>
      </c>
      <c r="H492">
        <v>465.5</v>
      </c>
      <c r="I492">
        <v>-1.0746911297654092E-3</v>
      </c>
      <c r="J492">
        <v>24</v>
      </c>
      <c r="K492">
        <v>-8.3682496705165792E-3</v>
      </c>
    </row>
    <row r="493" spans="1:11" x14ac:dyDescent="0.3">
      <c r="A493" s="10">
        <v>44931</v>
      </c>
      <c r="B493">
        <v>449.5</v>
      </c>
      <c r="C493">
        <f t="shared" si="14"/>
        <v>1.9824437784844565E-2</v>
      </c>
      <c r="D493">
        <v>14301.049805000001</v>
      </c>
      <c r="E493">
        <f t="shared" si="15"/>
        <v>5.0421433926628638E-3</v>
      </c>
      <c r="F493">
        <v>33.5</v>
      </c>
      <c r="G493">
        <v>2.7963558628646842E-2</v>
      </c>
      <c r="H493">
        <v>465</v>
      </c>
      <c r="I493">
        <v>4.3141882144023383E-2</v>
      </c>
      <c r="J493">
        <v>23.8</v>
      </c>
      <c r="K493">
        <v>8.3682496705165792E-3</v>
      </c>
    </row>
    <row r="494" spans="1:11" x14ac:dyDescent="0.3">
      <c r="A494" s="10">
        <v>44932</v>
      </c>
      <c r="B494">
        <v>458.5</v>
      </c>
      <c r="C494">
        <f t="shared" si="14"/>
        <v>0</v>
      </c>
      <c r="D494">
        <v>14373.339844</v>
      </c>
      <c r="E494">
        <f t="shared" si="15"/>
        <v>2.601780852617264E-2</v>
      </c>
      <c r="F494">
        <v>34.450000000000003</v>
      </c>
      <c r="G494">
        <v>-5.822432751433365E-3</v>
      </c>
      <c r="H494">
        <v>485.5</v>
      </c>
      <c r="I494">
        <v>2.1396638993547889E-2</v>
      </c>
      <c r="J494">
        <v>24</v>
      </c>
      <c r="K494">
        <v>-2.0855064910213707E-3</v>
      </c>
    </row>
    <row r="495" spans="1:11" x14ac:dyDescent="0.3">
      <c r="A495" s="10">
        <v>44935</v>
      </c>
      <c r="B495">
        <v>458.5</v>
      </c>
      <c r="C495">
        <f t="shared" si="14"/>
        <v>4.7906978409241671E-2</v>
      </c>
      <c r="D495">
        <v>14752.209961</v>
      </c>
      <c r="E495">
        <f t="shared" si="15"/>
        <v>3.4342587109652666E-3</v>
      </c>
      <c r="F495">
        <v>34.25</v>
      </c>
      <c r="G495">
        <v>1.0167117355444242E-2</v>
      </c>
      <c r="H495">
        <v>496</v>
      </c>
      <c r="I495">
        <v>5.6822335866696161E-2</v>
      </c>
      <c r="J495">
        <v>23.95</v>
      </c>
      <c r="K495">
        <v>2.6778119081392885E-2</v>
      </c>
    </row>
    <row r="496" spans="1:11" x14ac:dyDescent="0.3">
      <c r="A496" s="10">
        <v>44936</v>
      </c>
      <c r="B496">
        <v>481</v>
      </c>
      <c r="C496">
        <f t="shared" si="14"/>
        <v>1.0341353794732531E-2</v>
      </c>
      <c r="D496">
        <v>14802.959961</v>
      </c>
      <c r="E496">
        <f t="shared" si="15"/>
        <v>-3.4864238491753544E-3</v>
      </c>
      <c r="F496">
        <v>34.6</v>
      </c>
      <c r="G496">
        <v>0</v>
      </c>
      <c r="H496">
        <v>525</v>
      </c>
      <c r="I496">
        <v>1.8868484304382736E-2</v>
      </c>
      <c r="J496">
        <v>24.6</v>
      </c>
      <c r="K496">
        <v>-4.0733253876358982E-3</v>
      </c>
    </row>
    <row r="497" spans="1:11" x14ac:dyDescent="0.3">
      <c r="A497" s="10">
        <v>44937</v>
      </c>
      <c r="B497">
        <v>486</v>
      </c>
      <c r="C497">
        <f t="shared" si="14"/>
        <v>-3.0911925696728579E-3</v>
      </c>
      <c r="D497">
        <v>14751.440430000001</v>
      </c>
      <c r="E497">
        <f t="shared" si="15"/>
        <v>-1.3431964994583066E-3</v>
      </c>
      <c r="F497">
        <v>34.6</v>
      </c>
      <c r="G497">
        <v>2.886004889135073E-3</v>
      </c>
      <c r="H497">
        <v>535</v>
      </c>
      <c r="I497">
        <v>-1.3170463189745121E-2</v>
      </c>
      <c r="J497">
        <v>24.5</v>
      </c>
      <c r="K497">
        <v>-1.2320484388040624E-2</v>
      </c>
    </row>
    <row r="498" spans="1:11" x14ac:dyDescent="0.3">
      <c r="A498" s="10">
        <v>44938</v>
      </c>
      <c r="B498">
        <v>484.5</v>
      </c>
      <c r="C498">
        <f t="shared" si="14"/>
        <v>4.119470295238804E-3</v>
      </c>
      <c r="D498">
        <v>14731.639648</v>
      </c>
      <c r="E498">
        <f t="shared" si="15"/>
        <v>6.2587128254461763E-3</v>
      </c>
      <c r="F498">
        <v>34.700000000000003</v>
      </c>
      <c r="G498">
        <v>1.997213318691517E-2</v>
      </c>
      <c r="H498">
        <v>528</v>
      </c>
      <c r="I498">
        <v>-1.5267472130788421E-2</v>
      </c>
      <c r="J498">
        <v>24.2</v>
      </c>
      <c r="K498">
        <v>-6.2176366108704501E-3</v>
      </c>
    </row>
    <row r="499" spans="1:11" x14ac:dyDescent="0.3">
      <c r="A499" s="10">
        <v>44939</v>
      </c>
      <c r="B499">
        <v>486.5</v>
      </c>
      <c r="C499">
        <f t="shared" si="14"/>
        <v>2.7371196796131977E-2</v>
      </c>
      <c r="D499">
        <v>14824.129883</v>
      </c>
      <c r="E499">
        <f t="shared" si="15"/>
        <v>6.9160572866354755E-3</v>
      </c>
      <c r="F499">
        <v>35.4</v>
      </c>
      <c r="G499">
        <v>2.096512846504487E-2</v>
      </c>
      <c r="H499">
        <v>520</v>
      </c>
      <c r="I499">
        <v>-1.160554612030789E-2</v>
      </c>
      <c r="J499">
        <v>24.05</v>
      </c>
      <c r="K499">
        <v>8.2816208317220176E-3</v>
      </c>
    </row>
    <row r="500" spans="1:11" x14ac:dyDescent="0.3">
      <c r="A500" s="10">
        <v>44942</v>
      </c>
      <c r="B500">
        <v>500</v>
      </c>
      <c r="C500">
        <f t="shared" si="14"/>
        <v>9.950330853168092E-3</v>
      </c>
      <c r="D500">
        <v>14927.009765999999</v>
      </c>
      <c r="E500">
        <f t="shared" si="15"/>
        <v>3.9651266451382245E-4</v>
      </c>
      <c r="F500">
        <v>36.15</v>
      </c>
      <c r="G500">
        <v>9.6353119836720923E-3</v>
      </c>
      <c r="H500">
        <v>514</v>
      </c>
      <c r="I500">
        <v>-1.9474202843955666E-3</v>
      </c>
      <c r="J500">
        <v>24.25</v>
      </c>
      <c r="K500">
        <v>8.2135985373887992E-3</v>
      </c>
    </row>
    <row r="501" spans="1:11" x14ac:dyDescent="0.3">
      <c r="A501" s="10">
        <v>44943</v>
      </c>
      <c r="B501">
        <v>505</v>
      </c>
      <c r="C501">
        <f t="shared" si="14"/>
        <v>-3.9682591756206222E-3</v>
      </c>
      <c r="D501">
        <v>14932.929688</v>
      </c>
      <c r="E501">
        <f t="shared" si="15"/>
        <v>3.687243437745806E-2</v>
      </c>
      <c r="F501">
        <v>36.5</v>
      </c>
      <c r="G501">
        <v>-1.3793322132335873E-2</v>
      </c>
      <c r="H501">
        <v>513</v>
      </c>
      <c r="I501">
        <v>1.1628037995119214E-2</v>
      </c>
      <c r="J501">
        <v>24.45</v>
      </c>
      <c r="K501">
        <v>-1.2345835822299379E-2</v>
      </c>
    </row>
    <row r="502" spans="1:11" x14ac:dyDescent="0.3">
      <c r="A502" s="10">
        <v>44956</v>
      </c>
      <c r="B502">
        <v>503</v>
      </c>
      <c r="C502">
        <f t="shared" si="14"/>
        <v>7.6519149834196137E-2</v>
      </c>
      <c r="D502">
        <v>15493.820313</v>
      </c>
      <c r="E502">
        <f t="shared" si="15"/>
        <v>-1.4865514201365676E-2</v>
      </c>
      <c r="F502">
        <v>36</v>
      </c>
      <c r="G502">
        <v>2.6046708938100904E-2</v>
      </c>
      <c r="H502">
        <v>519</v>
      </c>
      <c r="I502">
        <v>2.4739606175755751E-2</v>
      </c>
      <c r="J502">
        <v>24.15</v>
      </c>
      <c r="K502">
        <v>3.0583423372080185E-2</v>
      </c>
    </row>
    <row r="503" spans="1:11" x14ac:dyDescent="0.3">
      <c r="A503" s="10">
        <v>44957</v>
      </c>
      <c r="B503">
        <v>543</v>
      </c>
      <c r="C503">
        <f t="shared" si="14"/>
        <v>-3.9441732051296731E-2</v>
      </c>
      <c r="D503">
        <v>15265.200194999999</v>
      </c>
      <c r="E503">
        <f t="shared" si="15"/>
        <v>1.0098050379577846E-2</v>
      </c>
      <c r="F503">
        <v>36.950000000000003</v>
      </c>
      <c r="G503">
        <v>-1.9126266093527047E-2</v>
      </c>
      <c r="H503">
        <v>532</v>
      </c>
      <c r="I503">
        <v>1.4925650216675792E-2</v>
      </c>
      <c r="J503">
        <v>24.9</v>
      </c>
      <c r="K503">
        <v>-1.6194685919980606E-2</v>
      </c>
    </row>
    <row r="504" spans="1:11" x14ac:dyDescent="0.3">
      <c r="A504" s="10">
        <v>44958</v>
      </c>
      <c r="B504">
        <v>522</v>
      </c>
      <c r="C504">
        <f t="shared" si="14"/>
        <v>1.5209418663528708E-2</v>
      </c>
      <c r="D504">
        <v>15420.129883</v>
      </c>
      <c r="E504">
        <f t="shared" si="15"/>
        <v>1.1286828587101717E-2</v>
      </c>
      <c r="F504">
        <v>36.25</v>
      </c>
      <c r="G504">
        <v>1.3698844358161927E-2</v>
      </c>
      <c r="H504">
        <v>540</v>
      </c>
      <c r="I504">
        <v>0</v>
      </c>
      <c r="J504">
        <v>24.5</v>
      </c>
      <c r="K504">
        <v>6.1037829380176656E-3</v>
      </c>
    </row>
    <row r="505" spans="1:11" x14ac:dyDescent="0.3">
      <c r="A505" s="10">
        <v>44959</v>
      </c>
      <c r="B505">
        <v>530</v>
      </c>
      <c r="C505">
        <f t="shared" si="14"/>
        <v>1.8692133012152546E-2</v>
      </c>
      <c r="D505">
        <v>15595.160156</v>
      </c>
      <c r="E505">
        <f t="shared" si="15"/>
        <v>4.8080282977946921E-4</v>
      </c>
      <c r="F505">
        <v>36.75</v>
      </c>
      <c r="G505">
        <v>1.3596195160394302E-3</v>
      </c>
      <c r="H505">
        <v>540</v>
      </c>
      <c r="I505">
        <v>1.8501392881613734E-3</v>
      </c>
      <c r="J505">
        <v>24.65</v>
      </c>
      <c r="K505">
        <v>0</v>
      </c>
    </row>
    <row r="506" spans="1:11" x14ac:dyDescent="0.3">
      <c r="A506" s="10">
        <v>44960</v>
      </c>
      <c r="B506">
        <v>540</v>
      </c>
      <c r="C506">
        <f t="shared" si="14"/>
        <v>3.6968618813262026E-3</v>
      </c>
      <c r="D506">
        <v>15602.660156</v>
      </c>
      <c r="E506">
        <f t="shared" si="15"/>
        <v>-1.354023527189184E-2</v>
      </c>
      <c r="F506">
        <v>36.799999999999997</v>
      </c>
      <c r="G506">
        <v>-9.5563867202178802E-3</v>
      </c>
      <c r="H506">
        <v>541</v>
      </c>
      <c r="I506">
        <v>-1.8501392881614773E-3</v>
      </c>
      <c r="J506">
        <v>24.65</v>
      </c>
      <c r="K506">
        <v>2.0263431452324674E-3</v>
      </c>
    </row>
    <row r="507" spans="1:11" x14ac:dyDescent="0.3">
      <c r="A507" s="10">
        <v>44963</v>
      </c>
      <c r="B507">
        <v>542</v>
      </c>
      <c r="C507">
        <f t="shared" si="14"/>
        <v>-2.9964788701936394E-2</v>
      </c>
      <c r="D507">
        <v>15392.820313</v>
      </c>
      <c r="E507">
        <f t="shared" si="15"/>
        <v>5.254214453982339E-4</v>
      </c>
      <c r="F507">
        <v>36.450000000000003</v>
      </c>
      <c r="G507">
        <v>-8.2645098498935355E-3</v>
      </c>
      <c r="H507">
        <v>540</v>
      </c>
      <c r="I507">
        <v>-1.3047715392475519E-2</v>
      </c>
      <c r="J507">
        <v>24.7</v>
      </c>
      <c r="K507">
        <v>-8.1301260832501755E-3</v>
      </c>
    </row>
    <row r="508" spans="1:11" x14ac:dyDescent="0.3">
      <c r="A508" s="10">
        <v>44964</v>
      </c>
      <c r="B508">
        <v>526</v>
      </c>
      <c r="C508">
        <f t="shared" si="14"/>
        <v>-5.7197486727869531E-3</v>
      </c>
      <c r="D508">
        <v>15400.910156</v>
      </c>
      <c r="E508">
        <f t="shared" si="15"/>
        <v>1.4008366351337983E-2</v>
      </c>
      <c r="F508">
        <v>36.15</v>
      </c>
      <c r="G508">
        <v>1.3736479727886757E-2</v>
      </c>
      <c r="H508">
        <v>533</v>
      </c>
      <c r="I508">
        <v>-7.5329923075451478E-3</v>
      </c>
      <c r="J508">
        <v>24.5</v>
      </c>
      <c r="K508">
        <v>-4.0899852515251661E-3</v>
      </c>
    </row>
    <row r="509" spans="1:11" x14ac:dyDescent="0.3">
      <c r="A509" s="10">
        <v>44965</v>
      </c>
      <c r="B509">
        <v>523</v>
      </c>
      <c r="C509">
        <f t="shared" si="14"/>
        <v>3.1987675493397101E-2</v>
      </c>
      <c r="D509">
        <v>15618.169921999999</v>
      </c>
      <c r="E509">
        <f t="shared" si="15"/>
        <v>-1.2467590350900568E-3</v>
      </c>
      <c r="F509">
        <v>36.65</v>
      </c>
      <c r="G509">
        <v>2.7247973261852569E-3</v>
      </c>
      <c r="H509">
        <v>529</v>
      </c>
      <c r="I509">
        <v>3.7735893836394877E-3</v>
      </c>
      <c r="J509">
        <v>24.4</v>
      </c>
      <c r="K509">
        <v>4.0899852515250664E-3</v>
      </c>
    </row>
    <row r="510" spans="1:11" x14ac:dyDescent="0.3">
      <c r="A510" s="10">
        <v>44966</v>
      </c>
      <c r="B510">
        <v>540</v>
      </c>
      <c r="C510">
        <f t="shared" si="14"/>
        <v>0</v>
      </c>
      <c r="D510">
        <v>15598.709961</v>
      </c>
      <c r="E510">
        <f t="shared" si="15"/>
        <v>-7.7341229763044331E-4</v>
      </c>
      <c r="F510">
        <v>36.75</v>
      </c>
      <c r="G510">
        <v>-4.0899852515250551E-3</v>
      </c>
      <c r="H510">
        <v>531</v>
      </c>
      <c r="I510">
        <v>-3.8392431038234344E-2</v>
      </c>
      <c r="J510">
        <v>24.5</v>
      </c>
      <c r="K510">
        <v>4.0733253876358688E-3</v>
      </c>
    </row>
    <row r="511" spans="1:11" x14ac:dyDescent="0.3">
      <c r="A511" s="10">
        <v>44967</v>
      </c>
      <c r="B511">
        <v>540</v>
      </c>
      <c r="C511">
        <f t="shared" si="14"/>
        <v>9.2166551049240476E-3</v>
      </c>
      <c r="D511">
        <v>15586.650390999999</v>
      </c>
      <c r="E511">
        <f t="shared" si="15"/>
        <v>-2.722060873765161E-3</v>
      </c>
      <c r="F511">
        <v>36.6</v>
      </c>
      <c r="G511">
        <v>6.8073782280251077E-3</v>
      </c>
      <c r="H511">
        <v>511</v>
      </c>
      <c r="I511">
        <v>9.737175277858244E-3</v>
      </c>
      <c r="J511">
        <v>24.6</v>
      </c>
      <c r="K511">
        <v>4.0568006956142478E-3</v>
      </c>
    </row>
    <row r="512" spans="1:11" x14ac:dyDescent="0.3">
      <c r="A512" s="10">
        <v>44970</v>
      </c>
      <c r="B512">
        <v>545</v>
      </c>
      <c r="C512">
        <f t="shared" si="14"/>
        <v>-7.366515816762554E-3</v>
      </c>
      <c r="D512">
        <v>15544.280273</v>
      </c>
      <c r="E512">
        <f t="shared" si="15"/>
        <v>7.0644251043247928E-3</v>
      </c>
      <c r="F512">
        <v>36.85</v>
      </c>
      <c r="G512">
        <v>4.0622940088787052E-3</v>
      </c>
      <c r="H512">
        <v>516</v>
      </c>
      <c r="I512">
        <v>0</v>
      </c>
      <c r="J512">
        <v>24.7</v>
      </c>
      <c r="K512">
        <v>2.0040750883446191E-2</v>
      </c>
    </row>
    <row r="513" spans="1:11" x14ac:dyDescent="0.3">
      <c r="A513" s="10">
        <v>44971</v>
      </c>
      <c r="B513">
        <v>541</v>
      </c>
      <c r="C513">
        <f t="shared" si="14"/>
        <v>7.3665158167626459E-3</v>
      </c>
      <c r="D513">
        <v>15654.480469</v>
      </c>
      <c r="E513">
        <f t="shared" si="15"/>
        <v>-1.4256244460210989E-2</v>
      </c>
      <c r="F513">
        <v>37</v>
      </c>
      <c r="G513">
        <v>6.7340321813441194E-3</v>
      </c>
      <c r="H513">
        <v>516</v>
      </c>
      <c r="I513">
        <v>4.5462374076757413E-2</v>
      </c>
      <c r="J513">
        <v>25.2</v>
      </c>
      <c r="K513">
        <v>1.9821612039912025E-3</v>
      </c>
    </row>
    <row r="514" spans="1:11" x14ac:dyDescent="0.3">
      <c r="A514" s="10">
        <v>44972</v>
      </c>
      <c r="B514">
        <v>545</v>
      </c>
      <c r="C514">
        <f t="shared" si="14"/>
        <v>-3.7387532071620329E-2</v>
      </c>
      <c r="D514">
        <v>15432.889648</v>
      </c>
      <c r="E514">
        <f t="shared" si="15"/>
        <v>7.5918689480262069E-3</v>
      </c>
      <c r="F514">
        <v>37.25</v>
      </c>
      <c r="G514">
        <v>8.021433384575085E-3</v>
      </c>
      <c r="H514">
        <v>540</v>
      </c>
      <c r="I514">
        <v>9.2166551049240476E-3</v>
      </c>
      <c r="J514">
        <v>25.25</v>
      </c>
      <c r="K514">
        <v>-7.9523281904950345E-3</v>
      </c>
    </row>
    <row r="515" spans="1:11" x14ac:dyDescent="0.3">
      <c r="A515" s="10">
        <v>44973</v>
      </c>
      <c r="B515">
        <v>525</v>
      </c>
      <c r="C515">
        <f t="shared" ref="C515:C520" si="16">LN(B516/B515)</f>
        <v>5.6980211146377959E-3</v>
      </c>
      <c r="D515">
        <v>15550.5</v>
      </c>
      <c r="E515">
        <f t="shared" ref="E515:E520" si="17">LN(D516/D515)</f>
        <v>-4.5632917231679324E-3</v>
      </c>
      <c r="F515">
        <v>37.549999999999997</v>
      </c>
      <c r="G515">
        <v>-1.3324452337784896E-3</v>
      </c>
      <c r="H515">
        <v>545</v>
      </c>
      <c r="I515">
        <v>5.3584246134106263E-2</v>
      </c>
      <c r="J515">
        <v>25.05</v>
      </c>
      <c r="K515">
        <v>1.9940186068644495E-3</v>
      </c>
    </row>
    <row r="516" spans="1:11" x14ac:dyDescent="0.3">
      <c r="A516" s="10">
        <v>44974</v>
      </c>
      <c r="B516">
        <v>528</v>
      </c>
      <c r="C516">
        <f t="shared" si="16"/>
        <v>-1.9121041446778397E-2</v>
      </c>
      <c r="D516">
        <v>15479.700194999999</v>
      </c>
      <c r="E516">
        <f t="shared" si="17"/>
        <v>4.6102646078994385E-3</v>
      </c>
      <c r="F516">
        <v>37.5</v>
      </c>
      <c r="G516">
        <v>1.3245226750020723E-2</v>
      </c>
      <c r="H516">
        <v>575</v>
      </c>
      <c r="I516">
        <v>-1.0489606671019547E-2</v>
      </c>
      <c r="J516">
        <v>25.1</v>
      </c>
      <c r="K516">
        <v>1.1881327886752686E-2</v>
      </c>
    </row>
    <row r="517" spans="1:11" x14ac:dyDescent="0.3">
      <c r="A517" s="10">
        <v>44977</v>
      </c>
      <c r="B517">
        <v>518</v>
      </c>
      <c r="C517">
        <f t="shared" si="16"/>
        <v>-1.9323677510539241E-3</v>
      </c>
      <c r="D517">
        <v>15551.230469</v>
      </c>
      <c r="E517">
        <f t="shared" si="17"/>
        <v>7.5653688900214646E-4</v>
      </c>
      <c r="F517">
        <v>38</v>
      </c>
      <c r="G517">
        <v>6.5574005461590396E-3</v>
      </c>
      <c r="H517">
        <v>569</v>
      </c>
      <c r="I517">
        <v>-1.4159528603634616E-2</v>
      </c>
      <c r="J517">
        <v>25.4</v>
      </c>
      <c r="K517">
        <v>2.3347363996991107E-2</v>
      </c>
    </row>
    <row r="518" spans="1:11" x14ac:dyDescent="0.3">
      <c r="A518" s="10">
        <v>44978</v>
      </c>
      <c r="B518">
        <v>517</v>
      </c>
      <c r="C518">
        <f t="shared" si="16"/>
        <v>-1.9361090268664404E-3</v>
      </c>
      <c r="D518">
        <v>15563</v>
      </c>
      <c r="E518">
        <f t="shared" si="17"/>
        <v>-9.3107342236460108E-3</v>
      </c>
      <c r="F518">
        <v>38.25</v>
      </c>
      <c r="G518">
        <v>2.6109675407203397E-3</v>
      </c>
      <c r="H518">
        <v>561</v>
      </c>
      <c r="I518">
        <v>-1.7841217935014426E-3</v>
      </c>
      <c r="J518">
        <v>26</v>
      </c>
      <c r="K518">
        <v>-4.9271049006782794E-2</v>
      </c>
    </row>
    <row r="519" spans="1:11" x14ac:dyDescent="0.3">
      <c r="A519" s="10">
        <v>44979</v>
      </c>
      <c r="B519">
        <v>516</v>
      </c>
      <c r="C519">
        <f t="shared" si="16"/>
        <v>-1.7595761890379601E-2</v>
      </c>
      <c r="D519">
        <v>15418.769531</v>
      </c>
      <c r="E519">
        <f t="shared" si="17"/>
        <v>1.2672689185597401E-2</v>
      </c>
      <c r="F519">
        <v>38.35</v>
      </c>
      <c r="G519">
        <v>-7.8534435055705107E-3</v>
      </c>
      <c r="H519">
        <v>560</v>
      </c>
      <c r="I519">
        <v>-3.4517504882713386E-2</v>
      </c>
      <c r="J519">
        <v>24.75</v>
      </c>
      <c r="K519">
        <v>6.0423144559626617E-3</v>
      </c>
    </row>
    <row r="520" spans="1:11" x14ac:dyDescent="0.3">
      <c r="A520" s="10">
        <v>44980</v>
      </c>
      <c r="B520">
        <v>507</v>
      </c>
      <c r="C520">
        <f t="shared" si="16"/>
        <v>2.1464238668300002E-2</v>
      </c>
      <c r="D520">
        <v>15615.410156</v>
      </c>
      <c r="E520">
        <f t="shared" si="17"/>
        <v>-7.1737445042737349E-3</v>
      </c>
      <c r="F520">
        <v>38.049999999999997</v>
      </c>
      <c r="G520">
        <v>3.7399587599381376E-2</v>
      </c>
      <c r="H520">
        <v>541</v>
      </c>
      <c r="I520">
        <v>3.6900410874539631E-3</v>
      </c>
      <c r="J520">
        <v>24.9</v>
      </c>
      <c r="K520">
        <v>2.006018726865766E-3</v>
      </c>
    </row>
    <row r="521" spans="1:11" x14ac:dyDescent="0.3">
      <c r="A521" s="10">
        <v>44981</v>
      </c>
      <c r="B521">
        <v>518</v>
      </c>
      <c r="D521">
        <v>15503.790039</v>
      </c>
      <c r="E521"/>
      <c r="F521">
        <v>39.5</v>
      </c>
      <c r="H521">
        <v>543</v>
      </c>
      <c r="J521">
        <v>24.95</v>
      </c>
    </row>
    <row r="522" spans="1:11" x14ac:dyDescent="0.3">
      <c r="E522"/>
    </row>
    <row r="523" spans="1:11" x14ac:dyDescent="0.3">
      <c r="E523"/>
    </row>
    <row r="524" spans="1:11" x14ac:dyDescent="0.3">
      <c r="E524"/>
    </row>
    <row r="525" spans="1:11" x14ac:dyDescent="0.3">
      <c r="E525"/>
    </row>
    <row r="526" spans="1:11" x14ac:dyDescent="0.3">
      <c r="E526"/>
    </row>
    <row r="527" spans="1:11" x14ac:dyDescent="0.3">
      <c r="E527"/>
    </row>
    <row r="528" spans="1:11" x14ac:dyDescent="0.3">
      <c r="E528"/>
    </row>
    <row r="529" spans="5:5" x14ac:dyDescent="0.3">
      <c r="E529"/>
    </row>
    <row r="530" spans="5:5" x14ac:dyDescent="0.3">
      <c r="E530"/>
    </row>
    <row r="531" spans="5:5" x14ac:dyDescent="0.3">
      <c r="E531"/>
    </row>
    <row r="532" spans="5:5" x14ac:dyDescent="0.3">
      <c r="E532"/>
    </row>
    <row r="533" spans="5:5" x14ac:dyDescent="0.3">
      <c r="E533"/>
    </row>
    <row r="534" spans="5:5" x14ac:dyDescent="0.3">
      <c r="E534"/>
    </row>
    <row r="535" spans="5:5" x14ac:dyDescent="0.3">
      <c r="E535"/>
    </row>
    <row r="536" spans="5:5" x14ac:dyDescent="0.3">
      <c r="E536"/>
    </row>
    <row r="537" spans="5:5" x14ac:dyDescent="0.3">
      <c r="E537"/>
    </row>
    <row r="538" spans="5:5" x14ac:dyDescent="0.3">
      <c r="E538"/>
    </row>
    <row r="539" spans="5:5" x14ac:dyDescent="0.3">
      <c r="E539"/>
    </row>
    <row r="540" spans="5:5" x14ac:dyDescent="0.3">
      <c r="E540"/>
    </row>
    <row r="541" spans="5:5" x14ac:dyDescent="0.3">
      <c r="E541"/>
    </row>
    <row r="542" spans="5:5" x14ac:dyDescent="0.3">
      <c r="E542"/>
    </row>
  </sheetData>
  <phoneticPr fontId="1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="45" zoomScaleNormal="45" workbookViewId="0">
      <selection activeCell="AH34" sqref="AH34"/>
    </sheetView>
  </sheetViews>
  <sheetFormatPr defaultRowHeight="16.2" x14ac:dyDescent="0.3"/>
  <sheetData/>
  <phoneticPr fontId="1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6"/>
  <sheetViews>
    <sheetView workbookViewId="0">
      <selection activeCell="G3" sqref="G3"/>
    </sheetView>
  </sheetViews>
  <sheetFormatPr defaultRowHeight="16.2" x14ac:dyDescent="0.3"/>
  <cols>
    <col min="1" max="1" width="8.88671875" style="4"/>
    <col min="2" max="2" width="8.88671875" style="6"/>
    <col min="3" max="3" width="13.109375" customWidth="1"/>
    <col min="4" max="4" width="13.6640625" customWidth="1"/>
  </cols>
  <sheetData>
    <row r="1" spans="1:5" x14ac:dyDescent="0.3">
      <c r="A1" s="4" t="s">
        <v>0</v>
      </c>
      <c r="B1" s="6" t="s">
        <v>61</v>
      </c>
      <c r="C1" t="s">
        <v>2</v>
      </c>
      <c r="D1" t="s">
        <v>3</v>
      </c>
      <c r="E1" t="s">
        <v>59</v>
      </c>
    </row>
    <row r="2" spans="1:5" x14ac:dyDescent="0.3">
      <c r="A2" s="4" t="s">
        <v>29</v>
      </c>
      <c r="B2">
        <v>98.81</v>
      </c>
      <c r="C2">
        <v>4.8580000000000003E-3</v>
      </c>
      <c r="D2">
        <v>1.4E-2</v>
      </c>
      <c r="E2">
        <f>(C2-D2)/(1+D2)</f>
        <v>-9.0157790927021704E-3</v>
      </c>
    </row>
    <row r="3" spans="1:5" x14ac:dyDescent="0.3">
      <c r="A3" s="4" t="s">
        <v>30</v>
      </c>
      <c r="B3">
        <v>99.29</v>
      </c>
      <c r="C3">
        <v>-6.0429999999999998E-3</v>
      </c>
      <c r="D3">
        <v>1.6799999999999999E-2</v>
      </c>
      <c r="E3">
        <f t="shared" ref="E3:E25" si="0">(C3-D3)/(1+D3)</f>
        <v>-2.2465578284815105E-2</v>
      </c>
    </row>
    <row r="4" spans="1:5" x14ac:dyDescent="0.3">
      <c r="A4" s="4" t="s">
        <v>31</v>
      </c>
      <c r="B4">
        <v>98.69</v>
      </c>
      <c r="C4">
        <v>6.6880000000000004E-3</v>
      </c>
      <c r="D4">
        <v>2.6200000000000001E-2</v>
      </c>
      <c r="E4">
        <f t="shared" si="0"/>
        <v>-1.9013837458585071E-2</v>
      </c>
    </row>
    <row r="5" spans="1:5" x14ac:dyDescent="0.3">
      <c r="A5" s="4" t="s">
        <v>32</v>
      </c>
      <c r="B5">
        <v>99.35</v>
      </c>
      <c r="C5">
        <v>2.3149999999999998E-3</v>
      </c>
      <c r="D5">
        <v>4.1599999999999998E-2</v>
      </c>
      <c r="E5">
        <f t="shared" si="0"/>
        <v>-3.7716013824884792E-2</v>
      </c>
    </row>
    <row r="6" spans="1:5" x14ac:dyDescent="0.3">
      <c r="A6" s="4" t="s">
        <v>33</v>
      </c>
      <c r="B6">
        <v>99.58</v>
      </c>
      <c r="C6">
        <v>1.908E-3</v>
      </c>
      <c r="D6">
        <v>4.99E-2</v>
      </c>
      <c r="E6">
        <f t="shared" si="0"/>
        <v>-4.5711020097152104E-2</v>
      </c>
    </row>
    <row r="7" spans="1:5" x14ac:dyDescent="0.3">
      <c r="A7" s="4" t="s">
        <v>34</v>
      </c>
      <c r="B7">
        <v>99.77</v>
      </c>
      <c r="C7">
        <v>2.0049999999999998E-3</v>
      </c>
      <c r="D7">
        <v>5.3900000000000003E-2</v>
      </c>
      <c r="E7">
        <f t="shared" si="0"/>
        <v>-4.9240914697789163E-2</v>
      </c>
    </row>
    <row r="8" spans="1:5" x14ac:dyDescent="0.3">
      <c r="A8" s="4" t="s">
        <v>35</v>
      </c>
      <c r="B8" s="6">
        <v>99.97</v>
      </c>
      <c r="C8">
        <v>5.8019999999999999E-3</v>
      </c>
      <c r="D8">
        <v>5.3699999999999998E-2</v>
      </c>
      <c r="E8">
        <f t="shared" si="0"/>
        <v>-4.5456961184397827E-2</v>
      </c>
    </row>
    <row r="9" spans="1:5" x14ac:dyDescent="0.3">
      <c r="A9" s="4" t="s">
        <v>36</v>
      </c>
      <c r="B9" s="6">
        <v>100.55</v>
      </c>
      <c r="C9">
        <v>1.591E-3</v>
      </c>
      <c r="D9">
        <v>5.2499999999999998E-2</v>
      </c>
      <c r="E9">
        <f t="shared" si="0"/>
        <v>-4.8369596199524939E-2</v>
      </c>
    </row>
    <row r="10" spans="1:5" x14ac:dyDescent="0.3">
      <c r="A10" s="4" t="s">
        <v>37</v>
      </c>
      <c r="B10" s="6">
        <v>100.71</v>
      </c>
      <c r="C10">
        <v>2.8800000000000002E-3</v>
      </c>
      <c r="D10">
        <v>5.3900000000000003E-2</v>
      </c>
      <c r="E10">
        <f t="shared" si="0"/>
        <v>-4.8410665148496061E-2</v>
      </c>
    </row>
    <row r="11" spans="1:5" x14ac:dyDescent="0.3">
      <c r="A11" s="4" t="s">
        <v>38</v>
      </c>
      <c r="B11" s="6">
        <v>101</v>
      </c>
      <c r="C11">
        <v>2.3760000000000001E-3</v>
      </c>
      <c r="D11">
        <v>6.2199999999999998E-2</v>
      </c>
      <c r="E11">
        <f t="shared" si="0"/>
        <v>-5.6320843532291463E-2</v>
      </c>
    </row>
    <row r="12" spans="1:5" x14ac:dyDescent="0.3">
      <c r="A12" s="4" t="s">
        <v>39</v>
      </c>
      <c r="B12" s="6">
        <v>101.24</v>
      </c>
      <c r="C12">
        <v>-1.9759999999999999E-3</v>
      </c>
      <c r="D12">
        <v>6.8099999999999994E-2</v>
      </c>
      <c r="E12">
        <f t="shared" si="0"/>
        <v>-6.5608089130231251E-2</v>
      </c>
    </row>
    <row r="13" spans="1:5" x14ac:dyDescent="0.3">
      <c r="A13" s="4" t="s">
        <v>40</v>
      </c>
      <c r="B13" s="6">
        <v>101.04</v>
      </c>
      <c r="C13">
        <v>5.6410000000000002E-3</v>
      </c>
      <c r="D13">
        <v>7.0400000000000004E-2</v>
      </c>
      <c r="E13">
        <f t="shared" si="0"/>
        <v>-6.0499813153961142E-2</v>
      </c>
    </row>
    <row r="14" spans="1:5" x14ac:dyDescent="0.3">
      <c r="A14" s="4" t="s">
        <v>41</v>
      </c>
      <c r="B14" s="6">
        <v>101.61</v>
      </c>
      <c r="C14">
        <v>-9.7999999999999997E-5</v>
      </c>
      <c r="D14">
        <v>7.4800000000000005E-2</v>
      </c>
      <c r="E14">
        <f t="shared" si="0"/>
        <v>-6.9685522887979162E-2</v>
      </c>
    </row>
    <row r="15" spans="1:5" x14ac:dyDescent="0.3">
      <c r="A15" s="4" t="s">
        <v>42</v>
      </c>
      <c r="B15" s="6">
        <v>101.6</v>
      </c>
      <c r="C15">
        <v>3.15E-3</v>
      </c>
      <c r="D15">
        <v>7.8700000000000006E-2</v>
      </c>
      <c r="E15">
        <f t="shared" si="0"/>
        <v>-7.0038008714193023E-2</v>
      </c>
    </row>
    <row r="16" spans="1:5" x14ac:dyDescent="0.3">
      <c r="A16" s="4" t="s">
        <v>43</v>
      </c>
      <c r="B16" s="6">
        <v>101.92</v>
      </c>
      <c r="C16">
        <v>7.6530000000000001E-3</v>
      </c>
      <c r="D16">
        <v>8.5400000000000004E-2</v>
      </c>
      <c r="E16">
        <f t="shared" si="0"/>
        <v>-7.16298138934955E-2</v>
      </c>
    </row>
    <row r="17" spans="1:5" x14ac:dyDescent="0.3">
      <c r="A17" s="4" t="s">
        <v>44</v>
      </c>
      <c r="B17" s="6">
        <v>102.7</v>
      </c>
      <c r="C17">
        <v>2.532E-3</v>
      </c>
      <c r="D17">
        <v>8.2600000000000007E-2</v>
      </c>
      <c r="E17">
        <f t="shared" si="0"/>
        <v>-7.3958987622390546E-2</v>
      </c>
    </row>
    <row r="18" spans="1:5" x14ac:dyDescent="0.3">
      <c r="A18" s="4" t="s">
        <v>45</v>
      </c>
      <c r="B18" s="6">
        <v>102.96</v>
      </c>
      <c r="C18">
        <v>3.7880000000000001E-3</v>
      </c>
      <c r="D18">
        <v>8.5800000000000001E-2</v>
      </c>
      <c r="E18">
        <f t="shared" si="0"/>
        <v>-7.5531405415361935E-2</v>
      </c>
    </row>
    <row r="19" spans="1:5" x14ac:dyDescent="0.3">
      <c r="A19" s="4" t="s">
        <v>46</v>
      </c>
      <c r="B19" s="6">
        <v>103.35</v>
      </c>
      <c r="C19">
        <v>-2.9E-4</v>
      </c>
      <c r="D19">
        <v>9.06E-2</v>
      </c>
      <c r="E19">
        <f t="shared" si="0"/>
        <v>-8.3339446176416643E-2</v>
      </c>
    </row>
    <row r="20" spans="1:5" x14ac:dyDescent="0.3">
      <c r="A20" s="4" t="s">
        <v>47</v>
      </c>
      <c r="B20" s="6">
        <v>103.32</v>
      </c>
      <c r="C20">
        <v>-7.7399999999999995E-4</v>
      </c>
      <c r="D20">
        <v>8.5199999999999998E-2</v>
      </c>
      <c r="E20">
        <f t="shared" si="0"/>
        <v>-7.9224106155547369E-2</v>
      </c>
    </row>
    <row r="21" spans="1:5" x14ac:dyDescent="0.3">
      <c r="A21" s="4" t="s">
        <v>48</v>
      </c>
      <c r="B21" s="6">
        <v>103.24</v>
      </c>
      <c r="C21">
        <v>2.4220000000000001E-3</v>
      </c>
      <c r="D21">
        <v>8.2600000000000007E-2</v>
      </c>
      <c r="E21">
        <f t="shared" si="0"/>
        <v>-7.406059486421579E-2</v>
      </c>
    </row>
    <row r="22" spans="1:5" x14ac:dyDescent="0.3">
      <c r="A22" s="4" t="s">
        <v>49</v>
      </c>
      <c r="B22" s="6">
        <v>103.49</v>
      </c>
      <c r="C22">
        <v>2.7060000000000001E-3</v>
      </c>
      <c r="D22">
        <v>8.2000000000000003E-2</v>
      </c>
      <c r="E22">
        <f t="shared" si="0"/>
        <v>-7.3284658040665432E-2</v>
      </c>
    </row>
    <row r="23" spans="1:5" x14ac:dyDescent="0.3">
      <c r="A23" s="4" t="s">
        <v>50</v>
      </c>
      <c r="B23" s="6">
        <v>103.77</v>
      </c>
      <c r="C23">
        <v>-1.446E-3</v>
      </c>
      <c r="D23">
        <v>7.7499999999999999E-2</v>
      </c>
      <c r="E23">
        <f t="shared" si="0"/>
        <v>-7.3267749419953607E-2</v>
      </c>
    </row>
    <row r="24" spans="1:5" x14ac:dyDescent="0.3">
      <c r="A24" s="4" t="s">
        <v>51</v>
      </c>
      <c r="B24" s="6">
        <v>103.62</v>
      </c>
      <c r="C24">
        <v>1.544E-3</v>
      </c>
      <c r="D24">
        <v>7.1099999999999997E-2</v>
      </c>
      <c r="E24">
        <f t="shared" si="0"/>
        <v>-6.493884791336009E-2</v>
      </c>
    </row>
    <row r="25" spans="1:5" x14ac:dyDescent="0.3">
      <c r="A25" s="4" t="s">
        <v>52</v>
      </c>
      <c r="B25" s="6">
        <v>103.78</v>
      </c>
      <c r="C25">
        <v>8.9610000000000002E-3</v>
      </c>
      <c r="D25">
        <v>6.4500000000000002E-2</v>
      </c>
      <c r="E25">
        <f t="shared" si="0"/>
        <v>-5.2173790511977458E-2</v>
      </c>
    </row>
    <row r="26" spans="1:5" x14ac:dyDescent="0.3">
      <c r="A26" s="4" t="s">
        <v>53</v>
      </c>
      <c r="B26" s="6">
        <v>104.71</v>
      </c>
    </row>
  </sheetData>
  <phoneticPr fontId="1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FCE6356EC5AAC34A82BA611148E89F7B" ma:contentTypeVersion="2" ma:contentTypeDescription="建立新的文件。" ma:contentTypeScope="" ma:versionID="cc83ae01ac7e779d5ad3ce054d92214f">
  <xsd:schema xmlns:xsd="http://www.w3.org/2001/XMLSchema" xmlns:xs="http://www.w3.org/2001/XMLSchema" xmlns:p="http://schemas.microsoft.com/office/2006/metadata/properties" xmlns:ns3="9dc8cac4-1d26-439f-ab05-2a7d57a19a42" targetNamespace="http://schemas.microsoft.com/office/2006/metadata/properties" ma:root="true" ma:fieldsID="995748f17a89622a2c27f8adc0d90fe0" ns3:_="">
    <xsd:import namespace="9dc8cac4-1d26-439f-ab05-2a7d57a19a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8cac4-1d26-439f-ab05-2a7d57a19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B71E0B-1C84-4D02-B468-90A4E829D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c8cac4-1d26-439f-ab05-2a7d57a19a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EBA901-3115-495F-8C8C-B5176EF0E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6777CA-651C-4571-BAEA-63152AF7B40B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dc8cac4-1d26-439f-ab05-2a7d57a19a4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總表</vt:lpstr>
      <vt:lpstr>PPP實證</vt:lpstr>
      <vt:lpstr>IFE實證</vt:lpstr>
      <vt:lpstr>投資組合</vt:lpstr>
      <vt:lpstr>stock</vt:lpstr>
      <vt:lpstr>報酬率&amp;標準差&amp;COV</vt:lpstr>
      <vt:lpstr>分析</vt:lpstr>
      <vt:lpstr>stock圖表</vt:lpstr>
      <vt:lpstr>通膨率</vt:lpstr>
      <vt:lpstr>利率</vt:lpstr>
      <vt:lpstr>匯率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2023-05-06T08:52:38Z</dcterms:created>
  <dcterms:modified xsi:type="dcterms:W3CDTF">2023-05-09T19:15:11Z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0x010100FCE6356EC5AAC34A82BA611148E89F7B</vt:lpwstr>
  </property>
</Properties>
</file>