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n\Desktop\"/>
    </mc:Choice>
  </mc:AlternateContent>
  <xr:revisionPtr revIDLastSave="0" documentId="13_ncr:1_{CA6D862C-553F-4B6C-97A9-9A01A4E4A3A4}" xr6:coauthVersionLast="47" xr6:coauthVersionMax="47" xr10:uidLastSave="{00000000-0000-0000-0000-000000000000}"/>
  <bookViews>
    <workbookView xWindow="-108" yWindow="-108" windowWidth="23256" windowHeight="12456" firstSheet="5" activeTab="11" xr2:uid="{00000000-000D-0000-FFFF-FFFF00000000}"/>
  </bookViews>
  <sheets>
    <sheet name="3023信邦" sheetId="3" r:id="rId1"/>
    <sheet name="2884玉山金" sheetId="4" r:id="rId2"/>
    <sheet name="1414 東和" sheetId="5" r:id="rId3"/>
    <sheet name="2454 聯發科" sheetId="7" r:id="rId4"/>
    <sheet name="IOS總表" sheetId="15" r:id="rId5"/>
    <sheet name="台灣CPI" sheetId="8" r:id="rId6"/>
    <sheet name="美國CPI" sheetId="10" r:id="rId7"/>
    <sheet name="台灣美元兌新台幣匯率" sheetId="9" r:id="rId8"/>
    <sheet name="PPP實證" sheetId="11" r:id="rId9"/>
    <sheet name="台灣-中央銀行-重貼現率" sheetId="12" r:id="rId10"/>
    <sheet name="美國聯邦資金市場利率" sheetId="13" r:id="rId11"/>
    <sheet name="IRP" sheetId="14" r:id="rId12"/>
  </sheets>
  <definedNames>
    <definedName name="solver_adj" localSheetId="4" hidden="1">IOS總表!$P$4:$S$4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lhs1" localSheetId="4" hidden="1">IOS總表!$P$4</definedName>
    <definedName name="solver_lhs10" localSheetId="4" hidden="1">IOS總表!$V$6</definedName>
    <definedName name="solver_lhs2" localSheetId="4" hidden="1">IOS總表!$P$4</definedName>
    <definedName name="solver_lhs3" localSheetId="4" hidden="1">IOS總表!$Q$4</definedName>
    <definedName name="solver_lhs4" localSheetId="4" hidden="1">IOS總表!$Q$4</definedName>
    <definedName name="solver_lhs5" localSheetId="4" hidden="1">IOS總表!$R$4</definedName>
    <definedName name="solver_lhs6" localSheetId="4" hidden="1">IOS總表!$R$4</definedName>
    <definedName name="solver_lhs7" localSheetId="4" hidden="1">IOS總表!$S$4</definedName>
    <definedName name="solver_lhs8" localSheetId="4" hidden="1">IOS總表!$S$4</definedName>
    <definedName name="solver_lhs9" localSheetId="4" hidden="1">IOS總表!$T$4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10</definedName>
    <definedName name="solver_nwt" localSheetId="4" hidden="1">1</definedName>
    <definedName name="solver_opt" localSheetId="4" hidden="1">IOS總表!$V$11</definedName>
    <definedName name="solver_pre" localSheetId="4" hidden="1">0.000001</definedName>
    <definedName name="solver_rbv" localSheetId="4" hidden="1">1</definedName>
    <definedName name="solver_rel1" localSheetId="4" hidden="1">1</definedName>
    <definedName name="solver_rel10" localSheetId="4" hidden="1">2</definedName>
    <definedName name="solver_rel2" localSheetId="4" hidden="1">3</definedName>
    <definedName name="solver_rel3" localSheetId="4" hidden="1">1</definedName>
    <definedName name="solver_rel4" localSheetId="4" hidden="1">3</definedName>
    <definedName name="solver_rel5" localSheetId="4" hidden="1">1</definedName>
    <definedName name="solver_rel6" localSheetId="4" hidden="1">3</definedName>
    <definedName name="solver_rel7" localSheetId="4" hidden="1">1</definedName>
    <definedName name="solver_rel8" localSheetId="4" hidden="1">3</definedName>
    <definedName name="solver_rel9" localSheetId="4" hidden="1">2</definedName>
    <definedName name="solver_rhs1" localSheetId="4" hidden="1">1</definedName>
    <definedName name="solver_rhs10" localSheetId="4" hidden="1">IOS總表!$X$6</definedName>
    <definedName name="solver_rhs2" localSheetId="4" hidden="1">0</definedName>
    <definedName name="solver_rhs3" localSheetId="4" hidden="1">1</definedName>
    <definedName name="solver_rhs4" localSheetId="4" hidden="1">0</definedName>
    <definedName name="solver_rhs5" localSheetId="4" hidden="1">1</definedName>
    <definedName name="solver_rhs6" localSheetId="4" hidden="1">0</definedName>
    <definedName name="solver_rhs7" localSheetId="4" hidden="1">1</definedName>
    <definedName name="solver_rhs8" localSheetId="4" hidden="1">0</definedName>
    <definedName name="solver_rhs9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2</definedName>
    <definedName name="solver_val" localSheetId="4" hidden="1">0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5" l="1"/>
  <c r="K8" i="15"/>
  <c r="J7" i="15"/>
  <c r="I6" i="15"/>
  <c r="F503" i="7"/>
  <c r="F503" i="5"/>
  <c r="F503" i="3"/>
  <c r="F504" i="4"/>
  <c r="P16" i="15"/>
  <c r="P17" i="15" s="1"/>
  <c r="P18" i="15" s="1"/>
  <c r="P19" i="15" s="1"/>
  <c r="P20" i="15" s="1"/>
  <c r="P21" i="15" s="1"/>
  <c r="P22" i="15" s="1"/>
  <c r="P23" i="15" s="1"/>
  <c r="P24" i="15" s="1"/>
  <c r="P25" i="15" s="1"/>
  <c r="P26" i="15" s="1"/>
  <c r="P27" i="15" s="1"/>
  <c r="P28" i="15" s="1"/>
  <c r="P29" i="15" s="1"/>
  <c r="P30" i="15" s="1"/>
  <c r="P31" i="15" s="1"/>
  <c r="P32" i="15" s="1"/>
  <c r="P33" i="15" s="1"/>
  <c r="L16" i="15"/>
  <c r="K16" i="15"/>
  <c r="J16" i="15"/>
  <c r="I16" i="15"/>
  <c r="T4" i="15"/>
  <c r="L3" i="15"/>
  <c r="K3" i="15"/>
  <c r="J3" i="15"/>
  <c r="I3" i="15"/>
  <c r="G504" i="4"/>
  <c r="B504" i="4"/>
  <c r="C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D2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Q29" i="1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4" i="9"/>
  <c r="G4" i="9"/>
  <c r="C5" i="9"/>
  <c r="G5" i="9"/>
  <c r="C6" i="9"/>
  <c r="G6" i="9"/>
  <c r="C7" i="9"/>
  <c r="G7" i="9"/>
  <c r="C8" i="9"/>
  <c r="G8" i="9"/>
  <c r="C9" i="9"/>
  <c r="G9" i="9"/>
  <c r="C10" i="9"/>
  <c r="G10" i="9"/>
  <c r="C11" i="9"/>
  <c r="G11" i="9"/>
  <c r="C12" i="9"/>
  <c r="G12" i="9"/>
  <c r="C13" i="9"/>
  <c r="G13" i="9"/>
  <c r="C14" i="9"/>
  <c r="G14" i="9"/>
  <c r="C15" i="9"/>
  <c r="G15" i="9"/>
  <c r="C16" i="9"/>
  <c r="G16" i="9"/>
  <c r="C17" i="9"/>
  <c r="G17" i="9"/>
  <c r="C18" i="9"/>
  <c r="G18" i="9"/>
  <c r="C19" i="9"/>
  <c r="G19" i="9"/>
  <c r="C20" i="9"/>
  <c r="G20" i="9"/>
  <c r="C21" i="9"/>
  <c r="G21" i="9"/>
  <c r="C22" i="9"/>
  <c r="G22" i="9"/>
  <c r="C23" i="9"/>
  <c r="G23" i="9"/>
  <c r="C24" i="9"/>
  <c r="G24" i="9"/>
  <c r="C25" i="9"/>
  <c r="G25" i="9"/>
  <c r="C26" i="9"/>
  <c r="G26" i="9"/>
  <c r="C27" i="9"/>
  <c r="G27" i="9"/>
  <c r="G28" i="9"/>
  <c r="G29" i="9"/>
  <c r="G30" i="9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V11" i="15" l="1"/>
  <c r="V6" i="15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2" i="7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2" i="5"/>
  <c r="G3" i="3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2" i="4"/>
  <c r="G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F3" i="7" l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2" i="7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2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3" i="3"/>
</calcChain>
</file>

<file path=xl/sharedStrings.xml><?xml version="1.0" encoding="utf-8"?>
<sst xmlns="http://schemas.openxmlformats.org/spreadsheetml/2006/main" count="2844" uniqueCount="605">
  <si>
    <t>年月日</t>
  </si>
  <si>
    <t>報酬率％</t>
  </si>
  <si>
    <t>成交量(千股)</t>
  </si>
  <si>
    <t>收盤價(元)</t>
  </si>
  <si>
    <t>2021/02/02</t>
  </si>
  <si>
    <t>2021/02/03</t>
  </si>
  <si>
    <t>2021/02/04</t>
  </si>
  <si>
    <t>2021/02/05</t>
  </si>
  <si>
    <t>2021/02/17</t>
  </si>
  <si>
    <t>2021/02/18</t>
  </si>
  <si>
    <t>2021/02/19</t>
  </si>
  <si>
    <t>2021/02/22</t>
  </si>
  <si>
    <t>2021/02/23</t>
  </si>
  <si>
    <t>2021/02/24</t>
  </si>
  <si>
    <t>2021/02/25</t>
  </si>
  <si>
    <t>2021/02/26</t>
  </si>
  <si>
    <t>2021/03/02</t>
  </si>
  <si>
    <t>2021/03/03</t>
  </si>
  <si>
    <t>2021/03/04</t>
  </si>
  <si>
    <t>2021/03/05</t>
  </si>
  <si>
    <t>2021/03/08</t>
  </si>
  <si>
    <t>2021/03/09</t>
  </si>
  <si>
    <t>2021/03/10</t>
  </si>
  <si>
    <t>2021/03/11</t>
  </si>
  <si>
    <t>2021/03/12</t>
  </si>
  <si>
    <t>2021/03/15</t>
  </si>
  <si>
    <t>2021/03/16</t>
  </si>
  <si>
    <t>2021/03/17</t>
  </si>
  <si>
    <t>2021/03/18</t>
  </si>
  <si>
    <t>2021/03/19</t>
  </si>
  <si>
    <t>2021/03/22</t>
  </si>
  <si>
    <t>2021/03/23</t>
  </si>
  <si>
    <t>2021/03/24</t>
  </si>
  <si>
    <t>2021/03/25</t>
  </si>
  <si>
    <t>2021/03/26</t>
  </si>
  <si>
    <t>2021/03/29</t>
  </si>
  <si>
    <t>2021/03/30</t>
  </si>
  <si>
    <t>2021/03/31</t>
  </si>
  <si>
    <t>2021/04/01</t>
  </si>
  <si>
    <t>2021/04/06</t>
  </si>
  <si>
    <t>2021/04/07</t>
  </si>
  <si>
    <t>2021/04/08</t>
  </si>
  <si>
    <t>2021/04/09</t>
  </si>
  <si>
    <t>2021/04/12</t>
  </si>
  <si>
    <t>2021/04/13</t>
  </si>
  <si>
    <t>2021/04/14</t>
  </si>
  <si>
    <t>2021/04/15</t>
  </si>
  <si>
    <t>2021/04/16</t>
  </si>
  <si>
    <t>2021/04/19</t>
  </si>
  <si>
    <t>2021/04/20</t>
  </si>
  <si>
    <t>2021/04/21</t>
  </si>
  <si>
    <t>2021/04/22</t>
  </si>
  <si>
    <t>2021/04/23</t>
  </si>
  <si>
    <t>2021/04/26</t>
  </si>
  <si>
    <t>2021/04/27</t>
  </si>
  <si>
    <t>2021/04/28</t>
  </si>
  <si>
    <t>2021/04/29</t>
  </si>
  <si>
    <t>2021/05/03</t>
  </si>
  <si>
    <t>2021/05/04</t>
  </si>
  <si>
    <t>2021/05/05</t>
  </si>
  <si>
    <t>2021/05/06</t>
  </si>
  <si>
    <t>2021/05/07</t>
  </si>
  <si>
    <t>2021/05/10</t>
  </si>
  <si>
    <t>2021/05/11</t>
  </si>
  <si>
    <t>2021/05/12</t>
  </si>
  <si>
    <t>2021/05/13</t>
  </si>
  <si>
    <t>2021/05/14</t>
  </si>
  <si>
    <t>2021/05/17</t>
  </si>
  <si>
    <t>2021/05/18</t>
  </si>
  <si>
    <t>2021/05/19</t>
  </si>
  <si>
    <t>2021/05/20</t>
  </si>
  <si>
    <t>2021/05/21</t>
  </si>
  <si>
    <t>2021/05/24</t>
  </si>
  <si>
    <t>2021/05/25</t>
  </si>
  <si>
    <t>2021/05/26</t>
  </si>
  <si>
    <t>2021/05/27</t>
  </si>
  <si>
    <t>2021/05/28</t>
  </si>
  <si>
    <t>2021/05/31</t>
  </si>
  <si>
    <t>2021/06/01</t>
  </si>
  <si>
    <t>2021/06/02</t>
  </si>
  <si>
    <t>2021/06/03</t>
  </si>
  <si>
    <t>2021/06/04</t>
  </si>
  <si>
    <t>2021/06/07</t>
  </si>
  <si>
    <t>2021/06/08</t>
  </si>
  <si>
    <t>2021/06/09</t>
  </si>
  <si>
    <t>2021/06/10</t>
  </si>
  <si>
    <t>2021/06/11</t>
  </si>
  <si>
    <t>2021/06/15</t>
  </si>
  <si>
    <t>2021/06/16</t>
  </si>
  <si>
    <t>2021/06/17</t>
  </si>
  <si>
    <t>2021/06/18</t>
  </si>
  <si>
    <t>2021/06/21</t>
  </si>
  <si>
    <t>2021/06/22</t>
  </si>
  <si>
    <t>2021/06/23</t>
  </si>
  <si>
    <t>2021/06/24</t>
  </si>
  <si>
    <t>2021/06/25</t>
  </si>
  <si>
    <t>2021/06/28</t>
  </si>
  <si>
    <t>2021/06/29</t>
  </si>
  <si>
    <t>2021/06/30</t>
  </si>
  <si>
    <t>2021/07/01</t>
  </si>
  <si>
    <t>2021/07/02</t>
  </si>
  <si>
    <t>2021/07/05</t>
  </si>
  <si>
    <t>2021/07/06</t>
  </si>
  <si>
    <t>2021/07/07</t>
  </si>
  <si>
    <t>2021/07/08</t>
  </si>
  <si>
    <t>2021/07/09</t>
  </si>
  <si>
    <t>2021/07/12</t>
  </si>
  <si>
    <t>2021/07/13</t>
  </si>
  <si>
    <t>2021/07/14</t>
  </si>
  <si>
    <t>2021/07/15</t>
  </si>
  <si>
    <t>2021/07/16</t>
  </si>
  <si>
    <t>2021/07/19</t>
  </si>
  <si>
    <t>2021/07/20</t>
  </si>
  <si>
    <t>2021/07/21</t>
  </si>
  <si>
    <t>2021/07/22</t>
  </si>
  <si>
    <t>2021/07/23</t>
  </si>
  <si>
    <t>2021/07/26</t>
  </si>
  <si>
    <t>2021/07/27</t>
  </si>
  <si>
    <t>2021/07/28</t>
  </si>
  <si>
    <t>2021/07/29</t>
  </si>
  <si>
    <t>2021/07/30</t>
  </si>
  <si>
    <t>2021/08/02</t>
  </si>
  <si>
    <t>2021/08/03</t>
  </si>
  <si>
    <t>2021/08/04</t>
  </si>
  <si>
    <t>2021/08/05</t>
  </si>
  <si>
    <t>2021/08/06</t>
  </si>
  <si>
    <t>2021/08/09</t>
  </si>
  <si>
    <t>2021/08/10</t>
  </si>
  <si>
    <t>2021/08/11</t>
  </si>
  <si>
    <t>2021/08/12</t>
  </si>
  <si>
    <t>2021/08/13</t>
  </si>
  <si>
    <t>2021/08/16</t>
  </si>
  <si>
    <t>2021/08/17</t>
  </si>
  <si>
    <t>2021/08/18</t>
  </si>
  <si>
    <t>2021/08/19</t>
  </si>
  <si>
    <t>2021/08/20</t>
  </si>
  <si>
    <t>2021/08/23</t>
  </si>
  <si>
    <t>2021/08/24</t>
  </si>
  <si>
    <t>2021/08/25</t>
  </si>
  <si>
    <t>2021/08/26</t>
  </si>
  <si>
    <t>2021/08/27</t>
  </si>
  <si>
    <t>2021/08/30</t>
  </si>
  <si>
    <t>2021/08/31</t>
  </si>
  <si>
    <t>2021/09/01</t>
  </si>
  <si>
    <t>2021/09/02</t>
  </si>
  <si>
    <t>2021/09/03</t>
  </si>
  <si>
    <t>2021/09/06</t>
  </si>
  <si>
    <t>2021/09/07</t>
  </si>
  <si>
    <t>2021/09/08</t>
  </si>
  <si>
    <t>2021/09/09</t>
  </si>
  <si>
    <t>2021/09/10</t>
  </si>
  <si>
    <t>2021/09/13</t>
  </si>
  <si>
    <t>2021/09/14</t>
  </si>
  <si>
    <t>2021/09/15</t>
  </si>
  <si>
    <t>2021/09/16</t>
  </si>
  <si>
    <t>2021/09/17</t>
  </si>
  <si>
    <t>2021/09/22</t>
  </si>
  <si>
    <t>2021/09/23</t>
  </si>
  <si>
    <t>2021/09/24</t>
  </si>
  <si>
    <t>2021/09/27</t>
  </si>
  <si>
    <t>2021/09/28</t>
  </si>
  <si>
    <t>2021/09/29</t>
  </si>
  <si>
    <t>2021/09/30</t>
  </si>
  <si>
    <t>2021/10/01</t>
  </si>
  <si>
    <t>2021/10/04</t>
  </si>
  <si>
    <t>2021/10/05</t>
  </si>
  <si>
    <t>2021/10/06</t>
  </si>
  <si>
    <t>2021/10/07</t>
  </si>
  <si>
    <t>2021/10/08</t>
  </si>
  <si>
    <t>2021/10/12</t>
  </si>
  <si>
    <t>2021/10/13</t>
  </si>
  <si>
    <t>2021/10/14</t>
  </si>
  <si>
    <t>2021/10/15</t>
  </si>
  <si>
    <t>2021/10/18</t>
  </si>
  <si>
    <t>2021/10/19</t>
  </si>
  <si>
    <t>2021/10/20</t>
  </si>
  <si>
    <t>2021/10/21</t>
  </si>
  <si>
    <t>2021/10/22</t>
  </si>
  <si>
    <t>2021/10/25</t>
  </si>
  <si>
    <t>2021/10/26</t>
  </si>
  <si>
    <t>2021/10/27</t>
  </si>
  <si>
    <t>2021/10/28</t>
  </si>
  <si>
    <t>2021/10/29</t>
  </si>
  <si>
    <t>2021/11/01</t>
  </si>
  <si>
    <t>2021/11/02</t>
  </si>
  <si>
    <t>2021/11/03</t>
  </si>
  <si>
    <t>2021/11/04</t>
  </si>
  <si>
    <t>2021/11/05</t>
  </si>
  <si>
    <t>2021/11/08</t>
  </si>
  <si>
    <t>2021/11/09</t>
  </si>
  <si>
    <t>2021/11/10</t>
  </si>
  <si>
    <t>2021/11/11</t>
  </si>
  <si>
    <t>2021/11/12</t>
  </si>
  <si>
    <t>2021/11/15</t>
  </si>
  <si>
    <t>2021/11/16</t>
  </si>
  <si>
    <t>2021/11/17</t>
  </si>
  <si>
    <t>2021/11/18</t>
  </si>
  <si>
    <t>2021/11/19</t>
  </si>
  <si>
    <t>2021/11/22</t>
  </si>
  <si>
    <t>2021/11/23</t>
  </si>
  <si>
    <t>2021/11/24</t>
  </si>
  <si>
    <t>2021/11/25</t>
  </si>
  <si>
    <t>2021/11/26</t>
  </si>
  <si>
    <t>2021/11/29</t>
  </si>
  <si>
    <t>2021/11/30</t>
  </si>
  <si>
    <t>2021/12/01</t>
  </si>
  <si>
    <t>2021/12/02</t>
  </si>
  <si>
    <t>2021/12/03</t>
  </si>
  <si>
    <t>2021/12/06</t>
  </si>
  <si>
    <t>2021/12/07</t>
  </si>
  <si>
    <t>2021/12/08</t>
  </si>
  <si>
    <t>2021/12/09</t>
  </si>
  <si>
    <t>2021/12/10</t>
  </si>
  <si>
    <t>2021/12/13</t>
  </si>
  <si>
    <t>2021/12/14</t>
  </si>
  <si>
    <t>2021/12/15</t>
  </si>
  <si>
    <t>2021/12/16</t>
  </si>
  <si>
    <t>2021/12/17</t>
  </si>
  <si>
    <t>2021/12/20</t>
  </si>
  <si>
    <t>2021/12/21</t>
  </si>
  <si>
    <t>2021/12/22</t>
  </si>
  <si>
    <t>2021/12/23</t>
  </si>
  <si>
    <t>2021/12/24</t>
  </si>
  <si>
    <t>2021/12/27</t>
  </si>
  <si>
    <t>2021/12/28</t>
  </si>
  <si>
    <t>2021/12/29</t>
  </si>
  <si>
    <t>2021/12/30</t>
  </si>
  <si>
    <t>2022/01/03</t>
  </si>
  <si>
    <t>2022/01/04</t>
  </si>
  <si>
    <t>2022/01/05</t>
  </si>
  <si>
    <t>2022/01/06</t>
  </si>
  <si>
    <t>2022/01/07</t>
  </si>
  <si>
    <t>2022/01/10</t>
  </si>
  <si>
    <t>2022/01/11</t>
  </si>
  <si>
    <t>2022/01/12</t>
  </si>
  <si>
    <t>2022/01/13</t>
  </si>
  <si>
    <t>2022/01/14</t>
  </si>
  <si>
    <t>2022/01/17</t>
  </si>
  <si>
    <t>2022/01/18</t>
  </si>
  <si>
    <t>2022/01/19</t>
  </si>
  <si>
    <t>2022/01/20</t>
  </si>
  <si>
    <t>2022/01/21</t>
  </si>
  <si>
    <t>2022/01/24</t>
  </si>
  <si>
    <t>2022/01/25</t>
  </si>
  <si>
    <t>2022/01/26</t>
  </si>
  <si>
    <t>2022/02/07</t>
  </si>
  <si>
    <t>2022/02/08</t>
  </si>
  <si>
    <t>2022/02/09</t>
  </si>
  <si>
    <t>2022/02/10</t>
  </si>
  <si>
    <t>2022/02/11</t>
  </si>
  <si>
    <t>2022/02/14</t>
  </si>
  <si>
    <t>2022/02/15</t>
  </si>
  <si>
    <t>2022/02/16</t>
  </si>
  <si>
    <t>2022/02/17</t>
  </si>
  <si>
    <t>2022/02/18</t>
  </si>
  <si>
    <t>2022/02/21</t>
  </si>
  <si>
    <t>2022/02/22</t>
  </si>
  <si>
    <t>2022/02/23</t>
  </si>
  <si>
    <t>2022/02/24</t>
  </si>
  <si>
    <t>2022/02/25</t>
  </si>
  <si>
    <t>2022/03/01</t>
  </si>
  <si>
    <t>2022/03/02</t>
  </si>
  <si>
    <t>2022/03/03</t>
  </si>
  <si>
    <t>2022/03/04</t>
  </si>
  <si>
    <t>2022/03/07</t>
  </si>
  <si>
    <t>2022/03/08</t>
  </si>
  <si>
    <t>2022/03/09</t>
  </si>
  <si>
    <t>2022/03/10</t>
  </si>
  <si>
    <t>2022/03/11</t>
  </si>
  <si>
    <t>2022/03/14</t>
  </si>
  <si>
    <t>2022/03/15</t>
  </si>
  <si>
    <t>2022/03/16</t>
  </si>
  <si>
    <t>2022/03/17</t>
  </si>
  <si>
    <t>2022/03/18</t>
  </si>
  <si>
    <t>2022/03/21</t>
  </si>
  <si>
    <t>2022/03/22</t>
  </si>
  <si>
    <t>2022/03/23</t>
  </si>
  <si>
    <t>2022/03/24</t>
  </si>
  <si>
    <t>2022/03/25</t>
  </si>
  <si>
    <t>2022/03/28</t>
  </si>
  <si>
    <t>2022/03/29</t>
  </si>
  <si>
    <t>2022/03/30</t>
  </si>
  <si>
    <t>2022/03/31</t>
  </si>
  <si>
    <t>2022/04/01</t>
  </si>
  <si>
    <t>2022/04/06</t>
  </si>
  <si>
    <t>2022/04/07</t>
  </si>
  <si>
    <t>2022/04/08</t>
  </si>
  <si>
    <t>2022/04/11</t>
  </si>
  <si>
    <t>2022/04/12</t>
  </si>
  <si>
    <t>2022/04/13</t>
  </si>
  <si>
    <t>2022/04/14</t>
  </si>
  <si>
    <t>2022/04/15</t>
  </si>
  <si>
    <t>2022/04/18</t>
  </si>
  <si>
    <t>2022/04/19</t>
  </si>
  <si>
    <t>2022/04/20</t>
  </si>
  <si>
    <t>2022/04/21</t>
  </si>
  <si>
    <t>2022/04/22</t>
  </si>
  <si>
    <t>2022/04/25</t>
  </si>
  <si>
    <t>2022/04/26</t>
  </si>
  <si>
    <t>2022/04/27</t>
  </si>
  <si>
    <t>2022/04/28</t>
  </si>
  <si>
    <t>2022/04/29</t>
  </si>
  <si>
    <t>2022/05/03</t>
  </si>
  <si>
    <t>2022/05/04</t>
  </si>
  <si>
    <t>2022/05/05</t>
  </si>
  <si>
    <t>2022/05/06</t>
  </si>
  <si>
    <t>2022/05/09</t>
  </si>
  <si>
    <t>2022/05/10</t>
  </si>
  <si>
    <t>2022/05/11</t>
  </si>
  <si>
    <t>2022/05/12</t>
  </si>
  <si>
    <t>2022/05/13</t>
  </si>
  <si>
    <t>2022/05/16</t>
  </si>
  <si>
    <t>2022/05/17</t>
  </si>
  <si>
    <t>2022/05/18</t>
  </si>
  <si>
    <t>2022/05/19</t>
  </si>
  <si>
    <t>2022/05/20</t>
  </si>
  <si>
    <t>2022/05/23</t>
  </si>
  <si>
    <t>2022/05/24</t>
  </si>
  <si>
    <t>2022/05/25</t>
  </si>
  <si>
    <t>2022/05/26</t>
  </si>
  <si>
    <t>2022/05/27</t>
  </si>
  <si>
    <t>2022/05/30</t>
  </si>
  <si>
    <t>2022/05/31</t>
  </si>
  <si>
    <t>2022/06/01</t>
  </si>
  <si>
    <t>2022/06/02</t>
  </si>
  <si>
    <t>2022/06/06</t>
  </si>
  <si>
    <t>2022/06/07</t>
  </si>
  <si>
    <t>2022/06/08</t>
  </si>
  <si>
    <t>2022/06/09</t>
  </si>
  <si>
    <t>2022/06/10</t>
  </si>
  <si>
    <t>2022/06/13</t>
  </si>
  <si>
    <t>2022/06/14</t>
  </si>
  <si>
    <t>2022/06/15</t>
  </si>
  <si>
    <t>2022/06/16</t>
  </si>
  <si>
    <t>2022/06/17</t>
  </si>
  <si>
    <t>2022/06/20</t>
  </si>
  <si>
    <t>2022/06/21</t>
  </si>
  <si>
    <t>2022/06/22</t>
  </si>
  <si>
    <t>2022/06/23</t>
  </si>
  <si>
    <t>2022/06/24</t>
  </si>
  <si>
    <t>2022/06/27</t>
  </si>
  <si>
    <t>2022/06/28</t>
  </si>
  <si>
    <t>2022/06/29</t>
  </si>
  <si>
    <t>2022/06/30</t>
  </si>
  <si>
    <t>2022/07/01</t>
  </si>
  <si>
    <t>2022/07/04</t>
  </si>
  <si>
    <t>2022/07/05</t>
  </si>
  <si>
    <t>2022/07/06</t>
  </si>
  <si>
    <t>2022/07/07</t>
  </si>
  <si>
    <t>2022/07/08</t>
  </si>
  <si>
    <t>2022/07/11</t>
  </si>
  <si>
    <t>2022/07/12</t>
  </si>
  <si>
    <t>2022/07/13</t>
  </si>
  <si>
    <t>2022/07/14</t>
  </si>
  <si>
    <t>2022/07/15</t>
  </si>
  <si>
    <t>2022/07/18</t>
  </si>
  <si>
    <t>2022/07/19</t>
  </si>
  <si>
    <t>2022/07/20</t>
  </si>
  <si>
    <t>2022/07/21</t>
  </si>
  <si>
    <t>2022/07/22</t>
  </si>
  <si>
    <t>2022/07/25</t>
  </si>
  <si>
    <t>2022/07/26</t>
  </si>
  <si>
    <t>2022/07/27</t>
  </si>
  <si>
    <t>2022/07/28</t>
  </si>
  <si>
    <t>2022/07/29</t>
  </si>
  <si>
    <t>2022/08/01</t>
  </si>
  <si>
    <t>2022/08/02</t>
  </si>
  <si>
    <t>2022/08/03</t>
  </si>
  <si>
    <t>2022/08/04</t>
  </si>
  <si>
    <t>2022/08/05</t>
  </si>
  <si>
    <t>2022/08/08</t>
  </si>
  <si>
    <t>2022/08/09</t>
  </si>
  <si>
    <t>2022/08/10</t>
  </si>
  <si>
    <t>2022/08/11</t>
  </si>
  <si>
    <t>2022/08/12</t>
  </si>
  <si>
    <t>2022/08/15</t>
  </si>
  <si>
    <t>2022/08/16</t>
  </si>
  <si>
    <t>2022/08/17</t>
  </si>
  <si>
    <t>2022/08/18</t>
  </si>
  <si>
    <t>2022/08/19</t>
  </si>
  <si>
    <t>2022/08/22</t>
  </si>
  <si>
    <t>2022/08/23</t>
  </si>
  <si>
    <t>2022/08/24</t>
  </si>
  <si>
    <t>2022/08/25</t>
  </si>
  <si>
    <t>2022/08/26</t>
  </si>
  <si>
    <t>2022/08/29</t>
  </si>
  <si>
    <t>2022/08/30</t>
  </si>
  <si>
    <t>2022/08/31</t>
  </si>
  <si>
    <t>2022/09/01</t>
  </si>
  <si>
    <t>2022/09/02</t>
  </si>
  <si>
    <t>2022/09/05</t>
  </si>
  <si>
    <t>2022/09/06</t>
  </si>
  <si>
    <t>2022/09/07</t>
  </si>
  <si>
    <t>2022/09/08</t>
  </si>
  <si>
    <t>2022/09/12</t>
  </si>
  <si>
    <t>2022/09/13</t>
  </si>
  <si>
    <t>2022/09/14</t>
  </si>
  <si>
    <t>2022/09/15</t>
  </si>
  <si>
    <t>2022/09/16</t>
  </si>
  <si>
    <t>2022/09/19</t>
  </si>
  <si>
    <t>2022/09/20</t>
  </si>
  <si>
    <t>2022/09/21</t>
  </si>
  <si>
    <t>2022/09/22</t>
  </si>
  <si>
    <t>2022/09/23</t>
  </si>
  <si>
    <t>2022/09/26</t>
  </si>
  <si>
    <t>2022/09/27</t>
  </si>
  <si>
    <t>2022/09/28</t>
  </si>
  <si>
    <t>2022/09/29</t>
  </si>
  <si>
    <t>2022/09/30</t>
  </si>
  <si>
    <t>2022/10/03</t>
  </si>
  <si>
    <t>2022/10/04</t>
  </si>
  <si>
    <t>2022/10/05</t>
  </si>
  <si>
    <t>2022/10/06</t>
  </si>
  <si>
    <t>2022/10/07</t>
  </si>
  <si>
    <t>2022/10/11</t>
  </si>
  <si>
    <t>2022/10/12</t>
  </si>
  <si>
    <t>2022/10/13</t>
  </si>
  <si>
    <t>2022/10/14</t>
  </si>
  <si>
    <t>2022/10/17</t>
  </si>
  <si>
    <t>2022/10/18</t>
  </si>
  <si>
    <t>2022/10/19</t>
  </si>
  <si>
    <t>2022/10/20</t>
  </si>
  <si>
    <t>2022/10/21</t>
  </si>
  <si>
    <t>2022/10/24</t>
  </si>
  <si>
    <t>2022/10/25</t>
  </si>
  <si>
    <t>2022/10/26</t>
  </si>
  <si>
    <t>2022/10/27</t>
  </si>
  <si>
    <t>2022/10/28</t>
  </si>
  <si>
    <t>2022/10/31</t>
  </si>
  <si>
    <t>2022/11/01</t>
  </si>
  <si>
    <t>2022/11/02</t>
  </si>
  <si>
    <t>2022/11/03</t>
  </si>
  <si>
    <t>2022/11/04</t>
  </si>
  <si>
    <t>2022/11/07</t>
  </si>
  <si>
    <t>2022/11/08</t>
  </si>
  <si>
    <t>2022/11/09</t>
  </si>
  <si>
    <t>2022/11/10</t>
  </si>
  <si>
    <t>2022/11/11</t>
  </si>
  <si>
    <t>2022/11/14</t>
  </si>
  <si>
    <t>2022/11/15</t>
  </si>
  <si>
    <t>2022/11/16</t>
  </si>
  <si>
    <t>2022/11/17</t>
  </si>
  <si>
    <t>2022/11/18</t>
  </si>
  <si>
    <t>2022/11/21</t>
  </si>
  <si>
    <t>2022/11/22</t>
  </si>
  <si>
    <t>2022/11/23</t>
  </si>
  <si>
    <t>2022/11/24</t>
  </si>
  <si>
    <t>2022/11/25</t>
  </si>
  <si>
    <t>2022/11/28</t>
  </si>
  <si>
    <t>2022/11/29</t>
  </si>
  <si>
    <t>2022/11/30</t>
  </si>
  <si>
    <t>2022/12/01</t>
  </si>
  <si>
    <t>2022/12/02</t>
  </si>
  <si>
    <t>2022/12/05</t>
  </si>
  <si>
    <t>2022/12/06</t>
  </si>
  <si>
    <t>2022/12/07</t>
  </si>
  <si>
    <t>2022/12/08</t>
  </si>
  <si>
    <t>2022/12/09</t>
  </si>
  <si>
    <t>2022/12/12</t>
  </si>
  <si>
    <t>2022/12/13</t>
  </si>
  <si>
    <t>2022/12/14</t>
  </si>
  <si>
    <t>2022/12/15</t>
  </si>
  <si>
    <t>2022/12/16</t>
  </si>
  <si>
    <t>2022/12/19</t>
  </si>
  <si>
    <t>2022/12/20</t>
  </si>
  <si>
    <t>2022/12/21</t>
  </si>
  <si>
    <t>2022/12/22</t>
  </si>
  <si>
    <t>2022/12/23</t>
  </si>
  <si>
    <t>2022/12/26</t>
  </si>
  <si>
    <t>2022/12/27</t>
  </si>
  <si>
    <t>2022/12/28</t>
  </si>
  <si>
    <t>2022/12/29</t>
  </si>
  <si>
    <t>2022/12/30</t>
  </si>
  <si>
    <t>2023/01/03</t>
  </si>
  <si>
    <t>2023/01/04</t>
  </si>
  <si>
    <t>2023/01/05</t>
  </si>
  <si>
    <t>2023/01/06</t>
  </si>
  <si>
    <t>2023/01/09</t>
  </si>
  <si>
    <t>2023/01/10</t>
  </si>
  <si>
    <t>2023/01/11</t>
  </si>
  <si>
    <t>2023/01/12</t>
  </si>
  <si>
    <t>2023/01/13</t>
  </si>
  <si>
    <t>2023/01/16</t>
  </si>
  <si>
    <t>2023/01/17</t>
  </si>
  <si>
    <t>2023/01/30</t>
  </si>
  <si>
    <t>2023/01/31</t>
  </si>
  <si>
    <t>2023/02/01</t>
  </si>
  <si>
    <t>2023/02/02</t>
  </si>
  <si>
    <t>2023/02/03</t>
  </si>
  <si>
    <t>2023/02/06</t>
  </si>
  <si>
    <t>2023/02/07</t>
  </si>
  <si>
    <t>2023/02/08</t>
  </si>
  <si>
    <t>2023/02/09</t>
  </si>
  <si>
    <t>2023/02/10</t>
  </si>
  <si>
    <t>2023/02/13</t>
  </si>
  <si>
    <t>2023/02/14</t>
  </si>
  <si>
    <t>2023/02/15</t>
  </si>
  <si>
    <t>2023/02/16</t>
  </si>
  <si>
    <t>2023/02/17</t>
  </si>
  <si>
    <t>2023/02/20</t>
  </si>
  <si>
    <t>2023/02/21</t>
  </si>
  <si>
    <t>2023/02/22</t>
  </si>
  <si>
    <t>2023/02/23</t>
  </si>
  <si>
    <t>2023/02/24</t>
  </si>
  <si>
    <t>2023/03/01</t>
  </si>
  <si>
    <t>玉山金</t>
    <phoneticPr fontId="4" type="noConversion"/>
  </si>
  <si>
    <t>rate of return</t>
    <phoneticPr fontId="4" type="noConversion"/>
  </si>
  <si>
    <t>信邦</t>
    <phoneticPr fontId="4" type="noConversion"/>
  </si>
  <si>
    <t>東和</t>
    <phoneticPr fontId="4" type="noConversion"/>
  </si>
  <si>
    <t>Cov</t>
    <phoneticPr fontId="4" type="noConversion"/>
  </si>
  <si>
    <t>Correlation</t>
    <phoneticPr fontId="4" type="noConversion"/>
  </si>
  <si>
    <t>SD</t>
    <phoneticPr fontId="4" type="noConversion"/>
  </si>
  <si>
    <t>投資組合權重</t>
    <phoneticPr fontId="4" type="noConversion"/>
  </si>
  <si>
    <t>投資組合的預期報酬率</t>
    <phoneticPr fontId="4" type="noConversion"/>
  </si>
  <si>
    <t>投資組合的風險</t>
    <phoneticPr fontId="4" type="noConversion"/>
  </si>
  <si>
    <t>SUM</t>
    <phoneticPr fontId="4" type="noConversion"/>
  </si>
  <si>
    <t>資產</t>
    <phoneticPr fontId="4" type="noConversion"/>
  </si>
  <si>
    <t>固定</t>
    <phoneticPr fontId="4" type="noConversion"/>
  </si>
  <si>
    <t>限制條件</t>
    <phoneticPr fontId="4" type="noConversion"/>
  </si>
  <si>
    <t>在</t>
    <phoneticPr fontId="4" type="noConversion"/>
  </si>
  <si>
    <t>投資組合的報酬率</t>
    <phoneticPr fontId="4" type="noConversion"/>
  </si>
  <si>
    <t>報酬率</t>
  </si>
  <si>
    <t>報酬率</t>
    <phoneticPr fontId="4" type="noConversion"/>
  </si>
  <si>
    <t>報酬率％</t>
    <phoneticPr fontId="4" type="noConversion"/>
  </si>
  <si>
    <r>
      <rPr>
        <sz val="11"/>
        <color rgb="FF000000"/>
        <rFont val="新細明體"/>
        <family val="2"/>
        <charset val="136"/>
      </rPr>
      <t>信邦</t>
    </r>
    <r>
      <rPr>
        <sz val="11"/>
        <color rgb="FF000000"/>
        <rFont val="微軟正黑體"/>
        <family val="2"/>
        <charset val="136"/>
      </rPr>
      <t>報酬率</t>
    </r>
    <phoneticPr fontId="4" type="noConversion"/>
  </si>
  <si>
    <t>玉山金報酬率</t>
    <phoneticPr fontId="4" type="noConversion"/>
  </si>
  <si>
    <t>東和報酬率</t>
    <phoneticPr fontId="4" type="noConversion"/>
  </si>
  <si>
    <t>最小</t>
    <phoneticPr fontId="4" type="noConversion"/>
  </si>
  <si>
    <t>聯發科報酬率</t>
    <phoneticPr fontId="4" type="noConversion"/>
  </si>
  <si>
    <t>聯發科</t>
    <phoneticPr fontId="4" type="noConversion"/>
  </si>
  <si>
    <t>連續模式</t>
    <phoneticPr fontId="4" type="noConversion"/>
  </si>
  <si>
    <t>2023/04</t>
  </si>
  <si>
    <t>2023/03</t>
  </si>
  <si>
    <t>2023/02</t>
  </si>
  <si>
    <t>2023/01</t>
  </si>
  <si>
    <t>2022/12</t>
  </si>
  <si>
    <t>2022/11</t>
  </si>
  <si>
    <t>2022/10</t>
  </si>
  <si>
    <t>2022/09</t>
  </si>
  <si>
    <t>2022/08</t>
  </si>
  <si>
    <t>2022/07</t>
  </si>
  <si>
    <t>2022/06</t>
  </si>
  <si>
    <t>2022/05</t>
  </si>
  <si>
    <t>2022/04</t>
  </si>
  <si>
    <t>2022/03</t>
  </si>
  <si>
    <t>2022/02</t>
  </si>
  <si>
    <t>2022/01</t>
  </si>
  <si>
    <t>2021/12</t>
  </si>
  <si>
    <t>2021/11</t>
  </si>
  <si>
    <t>2021/10</t>
  </si>
  <si>
    <t>2021/09</t>
  </si>
  <si>
    <t>2021/08</t>
  </si>
  <si>
    <t>2021/07</t>
  </si>
  <si>
    <t>2021/06</t>
  </si>
  <si>
    <t>2021/05</t>
  </si>
  <si>
    <t>2021/04</t>
  </si>
  <si>
    <t>2021/03</t>
  </si>
  <si>
    <t>通膨率</t>
    <phoneticPr fontId="4" type="noConversion"/>
  </si>
  <si>
    <t>數值</t>
  </si>
  <si>
    <t>年月</t>
  </si>
  <si>
    <t>台灣-CPI總指數(2021=100)-月</t>
    <phoneticPr fontId="4" type="noConversion"/>
  </si>
  <si>
    <t>2021/02</t>
  </si>
  <si>
    <t>2021/01</t>
  </si>
  <si>
    <t>匯率變動率</t>
  </si>
  <si>
    <t>台灣美元兌新台幣匯率-月均值(元)</t>
    <phoneticPr fontId="4" type="noConversion"/>
  </si>
  <si>
    <t>美國CPI 1982-84=100(指數)</t>
    <phoneticPr fontId="4" type="noConversion"/>
  </si>
  <si>
    <t>檢定</t>
    <phoneticPr fontId="4" type="noConversion"/>
  </si>
  <si>
    <t>y-hat = 0.00247-0.22853x</t>
    <phoneticPr fontId="4" type="noConversion"/>
  </si>
  <si>
    <t>(Id-If)/(1+If)</t>
  </si>
  <si>
    <t>截距</t>
  </si>
  <si>
    <t>上限 95.0%</t>
  </si>
  <si>
    <t>下限 95.0%</t>
  </si>
  <si>
    <t>上限 95%</t>
  </si>
  <si>
    <t>下限 95%</t>
  </si>
  <si>
    <t>P-值</t>
  </si>
  <si>
    <t>t 統計</t>
  </si>
  <si>
    <t>標準誤</t>
  </si>
  <si>
    <t>係數</t>
  </si>
  <si>
    <t>總和</t>
  </si>
  <si>
    <t>殘差</t>
  </si>
  <si>
    <t>迴歸</t>
  </si>
  <si>
    <t>顯著值</t>
  </si>
  <si>
    <t>F</t>
  </si>
  <si>
    <t>MS</t>
  </si>
  <si>
    <t>SS</t>
  </si>
  <si>
    <t>自由度</t>
  </si>
  <si>
    <t>ANOVA</t>
  </si>
  <si>
    <t>觀察值個數</t>
  </si>
  <si>
    <t>調整的 R 平方</t>
  </si>
  <si>
    <t>R 平方</t>
  </si>
  <si>
    <t>R 的倍數</t>
  </si>
  <si>
    <t>迴歸統計</t>
  </si>
  <si>
    <t>摘要輸出</t>
  </si>
  <si>
    <t>美國通膨率</t>
    <phoneticPr fontId="4" type="noConversion"/>
  </si>
  <si>
    <t>台灣通膨率</t>
    <phoneticPr fontId="4" type="noConversion"/>
  </si>
  <si>
    <t>台灣-中央銀行-重貼現率-月(百分比)</t>
    <phoneticPr fontId="4" type="noConversion"/>
  </si>
  <si>
    <t>美國聯邦資金市場利率-市場實際拆款利率(百分比)</t>
    <phoneticPr fontId="4" type="noConversion"/>
  </si>
  <si>
    <t>(rd-rf)/1+rf</t>
  </si>
  <si>
    <t>匯率變動率</t>
    <phoneticPr fontId="4" type="noConversion"/>
  </si>
  <si>
    <t>(rd-rf)/1+rf</t>
    <phoneticPr fontId="4" type="noConversion"/>
  </si>
  <si>
    <t>美國利率</t>
    <phoneticPr fontId="4" type="noConversion"/>
  </si>
  <si>
    <t>台灣利率</t>
    <phoneticPr fontId="4" type="noConversion"/>
  </si>
  <si>
    <t>報酬</t>
    <phoneticPr fontId="4" type="noConversion"/>
  </si>
  <si>
    <t>MIN</t>
    <phoneticPr fontId="4" type="noConversion"/>
  </si>
  <si>
    <t>MAX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</si>
</sst>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#"/>
    <numFmt numFmtId="188" formatCode="0.00000%"/>
    <numFmt numFmtId="219" formatCode="0.000000%"/>
    <numFmt numFmtId="220" formatCode="0.0000000%"/>
    <numFmt numFmtId="221" formatCode="0.00000000%"/>
    <numFmt numFmtId="222" formatCode="0.000000000%"/>
  </numFmts>
  <fonts count="11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1"/>
      <color rgb="FF000000"/>
      <name val="Calibri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rgb="FF000000"/>
      <name val="微軟正黑體"/>
      <family val="2"/>
      <charset val="136"/>
    </font>
    <font>
      <sz val="11"/>
      <color rgb="FF000000"/>
      <name val="新細明體"/>
      <family val="2"/>
      <charset val="136"/>
    </font>
    <font>
      <sz val="11"/>
      <color rgb="FF000000"/>
      <name val="Calibri"/>
      <family val="2"/>
      <charset val="136"/>
    </font>
    <font>
      <sz val="11"/>
      <color rgb="FF000000"/>
      <name val="Calibri"/>
      <family val="2"/>
    </font>
    <font>
      <sz val="11"/>
      <color rgb="FF000000"/>
      <name val="細明體"/>
      <family val="2"/>
      <charset val="136"/>
    </font>
    <font>
      <b/>
      <sz val="11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0" fillId="0" borderId="2" xfId="0" applyFont="1" applyFill="1" applyBorder="1" applyAlignment="1">
      <alignment horizontal="center"/>
    </xf>
    <xf numFmtId="0" fontId="8" fillId="0" borderId="0" xfId="0" applyFont="1" applyAlignment="1">
      <alignment horizontal="right" vertical="top" wrapText="1"/>
    </xf>
    <xf numFmtId="176" fontId="8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88" fontId="0" fillId="0" borderId="0" xfId="1" applyNumberFormat="1" applyFont="1" applyAlignment="1"/>
    <xf numFmtId="219" fontId="0" fillId="0" borderId="0" xfId="1" applyNumberFormat="1" applyFont="1" applyAlignment="1"/>
    <xf numFmtId="220" fontId="0" fillId="0" borderId="0" xfId="1" applyNumberFormat="1" applyFont="1" applyAlignment="1"/>
    <xf numFmtId="221" fontId="0" fillId="0" borderId="0" xfId="1" applyNumberFormat="1" applyFont="1" applyAlignment="1"/>
    <xf numFmtId="222" fontId="0" fillId="0" borderId="0" xfId="1" applyNumberFormat="1" applyFont="1" applyAlignment="1"/>
    <xf numFmtId="0" fontId="0" fillId="0" borderId="0" xfId="1" applyNumberFormat="1" applyFont="1" applyAlignment="1"/>
    <xf numFmtId="0" fontId="9" fillId="0" borderId="0" xfId="0" applyFont="1" applyAlignment="1">
      <alignment horizontal="right" vertical="top" wrapText="1"/>
    </xf>
    <xf numFmtId="0" fontId="10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Continuous"/>
    </xf>
    <xf numFmtId="0" fontId="1" fillId="0" borderId="0" xfId="2" applyAlignment="1">
      <alignment horizontal="center" vertical="center"/>
    </xf>
    <xf numFmtId="0" fontId="0" fillId="2" borderId="0" xfId="0" applyFill="1"/>
    <xf numFmtId="0" fontId="0" fillId="3" borderId="0" xfId="0" applyFill="1"/>
    <xf numFmtId="219" fontId="3" fillId="2" borderId="0" xfId="1" applyNumberFormat="1" applyFont="1" applyFill="1" applyAlignment="1"/>
    <xf numFmtId="219" fontId="3" fillId="3" borderId="0" xfId="1" applyNumberFormat="1" applyFont="1" applyFill="1" applyAlignment="1"/>
  </cellXfs>
  <cellStyles count="3">
    <cellStyle name="一般" xfId="0" builtinId="0"/>
    <cellStyle name="一般 4" xfId="2" xr:uid="{D16B2B12-3E4A-476F-A51B-508154ACDBD8}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IOS總表!$P$14</c:f>
              <c:strCache>
                <c:ptCount val="1"/>
                <c:pt idx="0">
                  <c:v>投資組合的報酬率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IOS總表!$O$15:$O$34</c:f>
              <c:numCache>
                <c:formatCode>General</c:formatCode>
                <c:ptCount val="20"/>
                <c:pt idx="0">
                  <c:v>2.6359126885279246E-2</c:v>
                </c:pt>
                <c:pt idx="1">
                  <c:v>2.4127448043917359E-2</c:v>
                </c:pt>
                <c:pt idx="2">
                  <c:v>2.2260879831094392E-2</c:v>
                </c:pt>
                <c:pt idx="3">
                  <c:v>2.0775020464133594E-2</c:v>
                </c:pt>
                <c:pt idx="4">
                  <c:v>1.9626723115934806E-2</c:v>
                </c:pt>
                <c:pt idx="5">
                  <c:v>1.858946926660425E-2</c:v>
                </c:pt>
                <c:pt idx="6">
                  <c:v>1.7634109474916383E-2</c:v>
                </c:pt>
                <c:pt idx="7">
                  <c:v>1.6757733893760719E-2</c:v>
                </c:pt>
                <c:pt idx="8">
                  <c:v>1.5957496300244151E-2</c:v>
                </c:pt>
                <c:pt idx="9">
                  <c:v>1.5230568095715359E-2</c:v>
                </c:pt>
                <c:pt idx="10">
                  <c:v>1.4574092410448368E-2</c:v>
                </c:pt>
                <c:pt idx="11">
                  <c:v>1.3985140307999447E-2</c:v>
                </c:pt>
                <c:pt idx="12">
                  <c:v>1.3460672935416154E-2</c:v>
                </c:pt>
                <c:pt idx="13">
                  <c:v>1.299750406498292E-2</c:v>
                </c:pt>
                <c:pt idx="14">
                  <c:v>1.2592326206856398E-2</c:v>
                </c:pt>
                <c:pt idx="15">
                  <c:v>1.2241622932398877E-2</c:v>
                </c:pt>
                <c:pt idx="16">
                  <c:v>1.1941762657546682E-2</c:v>
                </c:pt>
                <c:pt idx="17">
                  <c:v>1.1689011713612226E-2</c:v>
                </c:pt>
                <c:pt idx="18">
                  <c:v>1.1479529697602115E-2</c:v>
                </c:pt>
                <c:pt idx="19">
                  <c:v>2.5733807214884479E-2</c:v>
                </c:pt>
              </c:numCache>
            </c:numRef>
          </c:xVal>
          <c:yVal>
            <c:numRef>
              <c:f>IOS總表!$P$15:$P$34</c:f>
              <c:numCache>
                <c:formatCode>General</c:formatCode>
                <c:ptCount val="20"/>
                <c:pt idx="0" formatCode="0.0000000%">
                  <c:v>1.00005157873899E-3</c:v>
                </c:pt>
                <c:pt idx="1">
                  <c:v>9.4774728726994891E-4</c:v>
                </c:pt>
                <c:pt idx="2">
                  <c:v>8.9819585324664691E-4</c:v>
                </c:pt>
                <c:pt idx="3">
                  <c:v>8.512523894350976E-4</c:v>
                </c:pt>
                <c:pt idx="4">
                  <c:v>8.0677963424520874E-4</c:v>
                </c:pt>
                <c:pt idx="5">
                  <c:v>7.6464755038110357E-4</c:v>
                </c:pt>
                <c:pt idx="6">
                  <c:v>7.2473294461510918E-4</c:v>
                </c:pt>
                <c:pt idx="7">
                  <c:v>6.8691910757364078E-4</c:v>
                </c:pt>
                <c:pt idx="8">
                  <c:v>6.5109547248172342E-4</c:v>
                </c:pt>
                <c:pt idx="9">
                  <c:v>6.1715729186832802E-4</c:v>
                </c:pt>
                <c:pt idx="10">
                  <c:v>5.8500533128721661E-4</c:v>
                </c:pt>
                <c:pt idx="11">
                  <c:v>5.5454557915774264E-4</c:v>
                </c:pt>
                <c:pt idx="12">
                  <c:v>5.2568897187718828E-4</c:v>
                </c:pt>
                <c:pt idx="13">
                  <c:v>4.9835113340087364E-4</c:v>
                </c:pt>
                <c:pt idx="14" formatCode="0.000000000%">
                  <c:v>4.7245212852857558E-4</c:v>
                </c:pt>
                <c:pt idx="15" formatCode="0.000000000%">
                  <c:v>4.4791622917587215E-4</c:v>
                </c:pt>
                <c:pt idx="16" formatCode="0.000000000%">
                  <c:v>4.2467169294699519E-4</c:v>
                </c:pt>
                <c:pt idx="17" formatCode="0.000000000%">
                  <c:v>4.0265055336174337E-4</c:v>
                </c:pt>
                <c:pt idx="18" formatCode="0.00000000%">
                  <c:v>3.8178842112308376E-4</c:v>
                </c:pt>
                <c:pt idx="19" formatCode="0.0000000%">
                  <c:v>6.2700408272103878E-6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97-40AE-8C71-6BCE2CBB6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1136"/>
        <c:axId val="1999390304"/>
      </c:scatterChart>
      <c:valAx>
        <c:axId val="199939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99390304"/>
        <c:crosses val="autoZero"/>
        <c:crossBetween val="midCat"/>
      </c:valAx>
      <c:valAx>
        <c:axId val="199939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99391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 b="1"/>
              <a:t>PPP</a:t>
            </a:r>
            <a:r>
              <a:rPr lang="zh-TW" altLang="en-US" sz="1200" b="1"/>
              <a:t>實證</a:t>
            </a:r>
            <a:endParaRPr lang="en-US" altLang="zh-TW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PPP實證!$E$1</c:f>
              <c:strCache>
                <c:ptCount val="1"/>
                <c:pt idx="0">
                  <c:v>匯率變動率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PPP實證!$D$2:$D$25</c:f>
              <c:numCache>
                <c:formatCode>General</c:formatCode>
                <c:ptCount val="24"/>
                <c:pt idx="0">
                  <c:v>-1.5188184627427017E-3</c:v>
                </c:pt>
                <c:pt idx="1">
                  <c:v>-5.656706929707594E-3</c:v>
                </c:pt>
                <c:pt idx="2">
                  <c:v>-7.3146909174473199E-3</c:v>
                </c:pt>
                <c:pt idx="3">
                  <c:v>-2.792479632932898E-3</c:v>
                </c:pt>
                <c:pt idx="4">
                  <c:v>3.7281271782426424E-3</c:v>
                </c:pt>
                <c:pt idx="5">
                  <c:v>-1.1216762837023843E-3</c:v>
                </c:pt>
                <c:pt idx="6">
                  <c:v>-5.383833863624319E-3</c:v>
                </c:pt>
                <c:pt idx="7">
                  <c:v>-2.5247845348093266E-3</c:v>
                </c:pt>
                <c:pt idx="8">
                  <c:v>-5.0325582932185323E-3</c:v>
                </c:pt>
                <c:pt idx="9">
                  <c:v>-2.7501026754001285E-3</c:v>
                </c:pt>
                <c:pt idx="10">
                  <c:v>-9.1488295474539422E-3</c:v>
                </c:pt>
                <c:pt idx="11">
                  <c:v>-1.0067360103555389E-2</c:v>
                </c:pt>
                <c:pt idx="12">
                  <c:v>2.0590355688883998E-3</c:v>
                </c:pt>
                <c:pt idx="13">
                  <c:v>-8.3992886697481176E-3</c:v>
                </c:pt>
                <c:pt idx="14">
                  <c:v>-9.8133993736923934E-3</c:v>
                </c:pt>
                <c:pt idx="15">
                  <c:v>-1.7217696103051218E-4</c:v>
                </c:pt>
                <c:pt idx="16">
                  <c:v>-4.2004304382054468E-4</c:v>
                </c:pt>
                <c:pt idx="17">
                  <c:v>2.7017643367950654E-4</c:v>
                </c:pt>
                <c:pt idx="18">
                  <c:v>-1.3454611604886921E-3</c:v>
                </c:pt>
                <c:pt idx="19">
                  <c:v>-4.3591832821360379E-4</c:v>
                </c:pt>
                <c:pt idx="20">
                  <c:v>4.6284045447598293E-3</c:v>
                </c:pt>
                <c:pt idx="21">
                  <c:v>9.5823890949577886E-4</c:v>
                </c:pt>
                <c:pt idx="22">
                  <c:v>-1.162931357855522E-2</c:v>
                </c:pt>
                <c:pt idx="23">
                  <c:v>-9.0550281207627632E-4</c:v>
                </c:pt>
              </c:numCache>
            </c:numRef>
          </c:xVal>
          <c:yVal>
            <c:numRef>
              <c:f>PPP實證!$E$2:$E$25</c:f>
              <c:numCache>
                <c:formatCode>General</c:formatCode>
                <c:ptCount val="24"/>
                <c:pt idx="0">
                  <c:v>-4.491809054077903E-3</c:v>
                </c:pt>
                <c:pt idx="1">
                  <c:v>-1.1908342917809463E-2</c:v>
                </c:pt>
                <c:pt idx="2">
                  <c:v>-4.4446832133519052E-3</c:v>
                </c:pt>
                <c:pt idx="3">
                  <c:v>7.3533379621468472E-3</c:v>
                </c:pt>
                <c:pt idx="4">
                  <c:v>-4.4069382492955746E-3</c:v>
                </c:pt>
                <c:pt idx="5">
                  <c:v>-5.0470085623378711E-3</c:v>
                </c:pt>
                <c:pt idx="6">
                  <c:v>7.535007138427802E-3</c:v>
                </c:pt>
                <c:pt idx="7">
                  <c:v>-4.6911565794276145E-3</c:v>
                </c:pt>
                <c:pt idx="8">
                  <c:v>-1.927010868197469E-3</c:v>
                </c:pt>
                <c:pt idx="9">
                  <c:v>-3.0041604380167146E-3</c:v>
                </c:pt>
                <c:pt idx="10">
                  <c:v>7.316253644578225E-3</c:v>
                </c:pt>
                <c:pt idx="11">
                  <c:v>2.0128691635043702E-2</c:v>
                </c:pt>
                <c:pt idx="12">
                  <c:v>2.4861295698584494E-2</c:v>
                </c:pt>
                <c:pt idx="13">
                  <c:v>1.5386515443121326E-2</c:v>
                </c:pt>
                <c:pt idx="14">
                  <c:v>1.1825363038645335E-3</c:v>
                </c:pt>
                <c:pt idx="15">
                  <c:v>7.8900122838514147E-3</c:v>
                </c:pt>
                <c:pt idx="16">
                  <c:v>7.4833758563192295E-3</c:v>
                </c:pt>
                <c:pt idx="17">
                  <c:v>3.8395198356912845E-2</c:v>
                </c:pt>
                <c:pt idx="18">
                  <c:v>2.3197311569851123E-2</c:v>
                </c:pt>
                <c:pt idx="19">
                  <c:v>-1.5771134007719814E-2</c:v>
                </c:pt>
                <c:pt idx="20">
                  <c:v>-2.5240262381775656E-2</c:v>
                </c:pt>
                <c:pt idx="21">
                  <c:v>-7.0847760454364021E-3</c:v>
                </c:pt>
                <c:pt idx="22">
                  <c:v>-8.9905792651892979E-3</c:v>
                </c:pt>
                <c:pt idx="23">
                  <c:v>1.2571114269904555E-2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E3-49B5-84AF-9101F3BAE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238608"/>
        <c:axId val="2077231120"/>
      </c:scatterChart>
      <c:valAx>
        <c:axId val="207723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台灣與美國通膨率變化</a:t>
                </a:r>
                <a:endParaRPr lang="en-US" altLang="zh-TW"/>
              </a:p>
            </c:rich>
          </c:tx>
          <c:layout>
            <c:manualLayout>
              <c:xMode val="edge"/>
              <c:yMode val="edge"/>
              <c:x val="0.21287489063867018"/>
              <c:y val="0.8981018518518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77231120"/>
        <c:crosses val="autoZero"/>
        <c:crossBetween val="midCat"/>
      </c:valAx>
      <c:valAx>
        <c:axId val="207723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77238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645934801159413E-2"/>
          <c:y val="6.0170826255023097E-2"/>
          <c:w val="0.91220144356955379"/>
          <c:h val="0.870413846722492"/>
        </c:manualLayout>
      </c:layout>
      <c:scatterChart>
        <c:scatterStyle val="lineMarker"/>
        <c:varyColors val="0"/>
        <c:ser>
          <c:idx val="0"/>
          <c:order val="0"/>
          <c:tx>
            <c:strRef>
              <c:f>IRP!$D$1</c:f>
              <c:strCache>
                <c:ptCount val="1"/>
                <c:pt idx="0">
                  <c:v>匯率變動率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IRP!$C$2:$C$28</c:f>
              <c:numCache>
                <c:formatCode>General</c:formatCode>
                <c:ptCount val="27"/>
                <c:pt idx="0">
                  <c:v>1.0340693375961635E-2</c:v>
                </c:pt>
                <c:pt idx="1">
                  <c:v>1.0441646682653877E-2</c:v>
                </c:pt>
                <c:pt idx="2">
                  <c:v>1.0542620165883882E-2</c:v>
                </c:pt>
                <c:pt idx="3">
                  <c:v>1.0542620165883882E-2</c:v>
                </c:pt>
                <c:pt idx="4">
                  <c:v>1.064361383170098E-2</c:v>
                </c:pt>
                <c:pt idx="5">
                  <c:v>1.0441646682653877E-2</c:v>
                </c:pt>
                <c:pt idx="6">
                  <c:v>1.023976023976024E-2</c:v>
                </c:pt>
                <c:pt idx="7">
                  <c:v>1.0340693375961635E-2</c:v>
                </c:pt>
                <c:pt idx="8">
                  <c:v>1.0441646682653877E-2</c:v>
                </c:pt>
                <c:pt idx="9">
                  <c:v>1.0441646682653877E-2</c:v>
                </c:pt>
                <c:pt idx="10">
                  <c:v>1.0441646682653877E-2</c:v>
                </c:pt>
                <c:pt idx="11">
                  <c:v>1.0441646682653877E-2</c:v>
                </c:pt>
                <c:pt idx="12">
                  <c:v>1.0441646682653877E-2</c:v>
                </c:pt>
                <c:pt idx="13">
                  <c:v>1.0441646682653877E-2</c:v>
                </c:pt>
                <c:pt idx="14">
                  <c:v>1.1726546906187624E-2</c:v>
                </c:pt>
                <c:pt idx="15">
                  <c:v>1.0415628426193561E-2</c:v>
                </c:pt>
                <c:pt idx="16">
                  <c:v>6.0037709635804301E-3</c:v>
                </c:pt>
                <c:pt idx="17">
                  <c:v>2.8653295128939827E-3</c:v>
                </c:pt>
                <c:pt idx="18">
                  <c:v>-1.7702596380802513E-3</c:v>
                </c:pt>
                <c:pt idx="19">
                  <c:v>-8.1110133880582438E-3</c:v>
                </c:pt>
                <c:pt idx="20">
                  <c:v>-9.116614664586584E-3</c:v>
                </c:pt>
                <c:pt idx="21">
                  <c:v>-1.411525029103609E-2</c:v>
                </c:pt>
                <c:pt idx="22">
                  <c:v>-2.0765079976874157E-2</c:v>
                </c:pt>
                <c:pt idx="23">
                  <c:v>-2.2574447646493752E-2</c:v>
                </c:pt>
                <c:pt idx="24">
                  <c:v>-2.4729224575865044E-2</c:v>
                </c:pt>
                <c:pt idx="25">
                  <c:v>-2.6967581524337765E-2</c:v>
                </c:pt>
                <c:pt idx="26">
                  <c:v>-2.6516961299570003E-2</c:v>
                </c:pt>
              </c:numCache>
            </c:numRef>
          </c:xVal>
          <c:yVal>
            <c:numRef>
              <c:f>IRP!$D$2:$D$28</c:f>
              <c:numCache>
                <c:formatCode>General</c:formatCode>
                <c:ptCount val="27"/>
                <c:pt idx="0">
                  <c:v>-2.8665792037593303E-3</c:v>
                </c:pt>
                <c:pt idx="1">
                  <c:v>1.2486948669470739E-3</c:v>
                </c:pt>
                <c:pt idx="2">
                  <c:v>-4.491809054077903E-3</c:v>
                </c:pt>
                <c:pt idx="3">
                  <c:v>-1.1908342917809463E-2</c:v>
                </c:pt>
                <c:pt idx="4">
                  <c:v>-4.4446832133519052E-3</c:v>
                </c:pt>
                <c:pt idx="5">
                  <c:v>7.3533379621468472E-3</c:v>
                </c:pt>
                <c:pt idx="6">
                  <c:v>-4.4069382492955746E-3</c:v>
                </c:pt>
                <c:pt idx="7">
                  <c:v>-5.0470085623378711E-3</c:v>
                </c:pt>
                <c:pt idx="8">
                  <c:v>7.535007138427802E-3</c:v>
                </c:pt>
                <c:pt idx="9">
                  <c:v>-4.6911565794276145E-3</c:v>
                </c:pt>
                <c:pt idx="10">
                  <c:v>-1.927010868197469E-3</c:v>
                </c:pt>
                <c:pt idx="11">
                  <c:v>-3.0041604380167146E-3</c:v>
                </c:pt>
                <c:pt idx="12">
                  <c:v>7.316253644578225E-3</c:v>
                </c:pt>
                <c:pt idx="13">
                  <c:v>2.0128691635043702E-2</c:v>
                </c:pt>
                <c:pt idx="14">
                  <c:v>2.4861295698584494E-2</c:v>
                </c:pt>
                <c:pt idx="15">
                  <c:v>1.5386515443121326E-2</c:v>
                </c:pt>
                <c:pt idx="16">
                  <c:v>1.1825363038645335E-3</c:v>
                </c:pt>
                <c:pt idx="17">
                  <c:v>7.8900122838514147E-3</c:v>
                </c:pt>
                <c:pt idx="18">
                  <c:v>7.4833758563192295E-3</c:v>
                </c:pt>
                <c:pt idx="19">
                  <c:v>3.8395198356912845E-2</c:v>
                </c:pt>
                <c:pt idx="20">
                  <c:v>2.3197311569851123E-2</c:v>
                </c:pt>
                <c:pt idx="21">
                  <c:v>-1.5771134007719814E-2</c:v>
                </c:pt>
                <c:pt idx="22">
                  <c:v>-2.5240262381775656E-2</c:v>
                </c:pt>
                <c:pt idx="23">
                  <c:v>-7.0847760454364021E-3</c:v>
                </c:pt>
                <c:pt idx="24">
                  <c:v>-8.9905792651892979E-3</c:v>
                </c:pt>
                <c:pt idx="25">
                  <c:v>1.2571114269904555E-2</c:v>
                </c:pt>
                <c:pt idx="26">
                  <c:v>3.239560597781325E-4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54-48FE-87A7-32AA49E08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627376"/>
        <c:axId val="568644432"/>
      </c:scatterChart>
      <c:valAx>
        <c:axId val="56862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匯率變動率</a:t>
                </a:r>
                <a:endParaRPr lang="en-US" alt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68644432"/>
        <c:crosses val="autoZero"/>
        <c:crossBetween val="midCat"/>
      </c:valAx>
      <c:valAx>
        <c:axId val="56864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利率差距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6862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493294</xdr:colOff>
      <xdr:row>16</xdr:row>
      <xdr:rowOff>16042</xdr:rowOff>
    </xdr:from>
    <xdr:to>
      <xdr:col>13</xdr:col>
      <xdr:colOff>8020</xdr:colOff>
      <xdr:row>34</xdr:row>
      <xdr:rowOff>64170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83C6479E-14F9-6980-E5E1-D897C5F0B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246277</xdr:colOff>
      <xdr:row>2</xdr:row>
      <xdr:rowOff>82751</xdr:rowOff>
    </xdr:from>
    <xdr:to>
      <xdr:col>13</xdr:col>
      <xdr:colOff>368740</xdr:colOff>
      <xdr:row>16</xdr:row>
      <xdr:rowOff>163522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1E2D337E-F543-4B86-9EE4-4C0E3751A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0.0021</cdr:x>
      <cdr:y>0.30205</cdr:y>
    </cdr:from>
    <cdr:to>
      <cdr:x>0.08078</cdr:x>
      <cdr:y>0.75764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40D63EA6-1C7D-DF45-966D-D8916DA6B93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427" y="1273628"/>
          <a:ext cx="1249788" cy="359695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407670</xdr:colOff>
      <xdr:row>2</xdr:row>
      <xdr:rowOff>30480</xdr:rowOff>
    </xdr:from>
    <xdr:to>
      <xdr:col>13</xdr:col>
      <xdr:colOff>41910</xdr:colOff>
      <xdr:row>16</xdr:row>
      <xdr:rowOff>106680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C1723620-9A93-45BB-B262-2F6A1B4AD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B6CA-21A2-45A8-96CA-98CE42740D20}">
  <sheetPr codeName="工作表1">
    <outlinePr summaryBelow="0" summaryRight="0"/>
  </sheetPr>
  <dimension ref="A1:G504"/>
  <sheetViews>
    <sheetView topLeftCell="A500" zoomScale="125" workbookViewId="0">
      <selection activeCell="F504" sqref="F504"/>
    </sheetView>
  </sheetViews>
  <sheetFormatPr defaultRowHeight="16.2" x14ac:dyDescent="0.3"/>
  <cols>
    <col min="1" max="1" width="12.75" bestFit="1" customWidth="1"/>
    <col min="2" max="2" width="10.75" style="1" bestFit="1" customWidth="1"/>
    <col min="3" max="3" width="14.625" bestFit="1" customWidth="1"/>
    <col min="4" max="4" width="12.125" style="1" bestFit="1" customWidth="1"/>
    <col min="6" max="6" width="13.625" bestFit="1" customWidth="1"/>
    <col min="7" max="7" width="14.5" bestFit="1" customWidth="1"/>
  </cols>
  <sheetData>
    <row r="1" spans="1:7" ht="15" x14ac:dyDescent="0.3">
      <c r="A1" s="9" t="s">
        <v>0</v>
      </c>
      <c r="B1" s="7" t="s">
        <v>1</v>
      </c>
      <c r="C1" s="8" t="s">
        <v>2</v>
      </c>
      <c r="D1" s="7" t="s">
        <v>3</v>
      </c>
      <c r="F1" s="14" t="s">
        <v>522</v>
      </c>
      <c r="G1" s="12" t="s">
        <v>530</v>
      </c>
    </row>
    <row r="2" spans="1:7" ht="28.8" x14ac:dyDescent="0.3">
      <c r="A2" s="9" t="s">
        <v>4</v>
      </c>
      <c r="B2" s="7">
        <v>4.0160999999999998</v>
      </c>
      <c r="C2" s="8">
        <v>1100</v>
      </c>
      <c r="D2" s="7">
        <v>259</v>
      </c>
      <c r="F2">
        <f>(D3-D2)/D2</f>
        <v>9.6525096525096526E-2</v>
      </c>
      <c r="G2">
        <f>LN(D2/D3)</f>
        <v>-9.2146176461668283E-2</v>
      </c>
    </row>
    <row r="3" spans="1:7" ht="28.8" x14ac:dyDescent="0.3">
      <c r="A3" s="9" t="s">
        <v>5</v>
      </c>
      <c r="B3" s="7">
        <v>9.6524999999999999</v>
      </c>
      <c r="C3" s="8">
        <v>3605</v>
      </c>
      <c r="D3" s="7">
        <v>284</v>
      </c>
      <c r="F3">
        <f>(D4-D3)/D3</f>
        <v>-9.8591549295774641E-2</v>
      </c>
      <c r="G3">
        <f>LN(D3/D4)</f>
        <v>0.10379679368164356</v>
      </c>
    </row>
    <row r="4" spans="1:7" ht="28.8" x14ac:dyDescent="0.3">
      <c r="A4" s="9" t="s">
        <v>6</v>
      </c>
      <c r="B4" s="7">
        <v>-9.8591999999999995</v>
      </c>
      <c r="C4" s="8">
        <v>3572</v>
      </c>
      <c r="D4" s="7">
        <v>256</v>
      </c>
      <c r="F4">
        <f t="shared" ref="F4:F67" si="0">(D5-D4)/D4</f>
        <v>2.1484375E-2</v>
      </c>
      <c r="G4">
        <f t="shared" ref="G3:G66" si="1">LN(D4/D5)</f>
        <v>-2.1256839025415152E-2</v>
      </c>
    </row>
    <row r="5" spans="1:7" ht="28.8" x14ac:dyDescent="0.3">
      <c r="A5" s="9" t="s">
        <v>7</v>
      </c>
      <c r="B5" s="7">
        <v>2.1484000000000001</v>
      </c>
      <c r="C5" s="8">
        <v>1786</v>
      </c>
      <c r="D5" s="7">
        <v>261.5</v>
      </c>
      <c r="F5">
        <f t="shared" si="0"/>
        <v>5.3537284894837479E-2</v>
      </c>
      <c r="G5">
        <f t="shared" si="1"/>
        <v>-5.2153345087991632E-2</v>
      </c>
    </row>
    <row r="6" spans="1:7" ht="28.8" x14ac:dyDescent="0.3">
      <c r="A6" s="9" t="s">
        <v>8</v>
      </c>
      <c r="B6" s="7">
        <v>5.3536999999999999</v>
      </c>
      <c r="C6" s="8">
        <v>2406</v>
      </c>
      <c r="D6" s="7">
        <v>275.5</v>
      </c>
      <c r="F6">
        <f t="shared" si="0"/>
        <v>1.8148820326678765E-3</v>
      </c>
      <c r="G6">
        <f t="shared" si="1"/>
        <v>-1.8132371241808313E-3</v>
      </c>
    </row>
    <row r="7" spans="1:7" ht="28.8" x14ac:dyDescent="0.3">
      <c r="A7" s="9" t="s">
        <v>9</v>
      </c>
      <c r="B7" s="7">
        <v>0.18149999999999999</v>
      </c>
      <c r="C7" s="8">
        <v>2295</v>
      </c>
      <c r="D7" s="7">
        <v>276</v>
      </c>
      <c r="F7">
        <f t="shared" si="0"/>
        <v>-2.5362318840579712E-2</v>
      </c>
      <c r="G7">
        <f t="shared" si="1"/>
        <v>2.5689486115310869E-2</v>
      </c>
    </row>
    <row r="8" spans="1:7" ht="28.8" x14ac:dyDescent="0.3">
      <c r="A8" s="9" t="s">
        <v>10</v>
      </c>
      <c r="B8" s="7">
        <v>-2.5362</v>
      </c>
      <c r="C8" s="8">
        <v>919</v>
      </c>
      <c r="D8" s="7">
        <v>269</v>
      </c>
      <c r="F8">
        <f t="shared" si="0"/>
        <v>3.7174721189591076E-3</v>
      </c>
      <c r="G8">
        <f t="shared" si="1"/>
        <v>-3.7105793965356015E-3</v>
      </c>
    </row>
    <row r="9" spans="1:7" ht="28.8" x14ac:dyDescent="0.3">
      <c r="A9" s="9" t="s">
        <v>11</v>
      </c>
      <c r="B9" s="7">
        <v>0.37169999999999997</v>
      </c>
      <c r="C9" s="8">
        <v>850</v>
      </c>
      <c r="D9" s="7">
        <v>270</v>
      </c>
      <c r="F9">
        <f t="shared" si="0"/>
        <v>0</v>
      </c>
      <c r="G9">
        <f t="shared" si="1"/>
        <v>0</v>
      </c>
    </row>
    <row r="10" spans="1:7" ht="28.8" x14ac:dyDescent="0.3">
      <c r="A10" s="9" t="s">
        <v>12</v>
      </c>
      <c r="B10" s="7">
        <v>0</v>
      </c>
      <c r="C10" s="8">
        <v>475</v>
      </c>
      <c r="D10" s="7">
        <v>270</v>
      </c>
      <c r="F10">
        <f t="shared" si="0"/>
        <v>-1.8518518518518517E-2</v>
      </c>
      <c r="G10">
        <f t="shared" si="1"/>
        <v>1.8692133012152546E-2</v>
      </c>
    </row>
    <row r="11" spans="1:7" ht="28.8" x14ac:dyDescent="0.3">
      <c r="A11" s="9" t="s">
        <v>13</v>
      </c>
      <c r="B11" s="7">
        <v>-1.8519000000000001</v>
      </c>
      <c r="C11" s="8">
        <v>1060</v>
      </c>
      <c r="D11" s="7">
        <v>265</v>
      </c>
      <c r="F11">
        <f t="shared" si="0"/>
        <v>2.2641509433962263E-2</v>
      </c>
      <c r="G11">
        <f t="shared" si="1"/>
        <v>-2.2388994893478724E-2</v>
      </c>
    </row>
    <row r="12" spans="1:7" ht="28.8" x14ac:dyDescent="0.3">
      <c r="A12" s="9" t="s">
        <v>14</v>
      </c>
      <c r="B12" s="7">
        <v>2.2642000000000002</v>
      </c>
      <c r="C12" s="8">
        <v>475</v>
      </c>
      <c r="D12" s="7">
        <v>271</v>
      </c>
      <c r="F12">
        <f t="shared" si="0"/>
        <v>-7.3800738007380072E-3</v>
      </c>
      <c r="G12">
        <f t="shared" si="1"/>
        <v>7.4074412778618176E-3</v>
      </c>
    </row>
    <row r="13" spans="1:7" ht="28.8" x14ac:dyDescent="0.3">
      <c r="A13" s="9" t="s">
        <v>15</v>
      </c>
      <c r="B13" s="7">
        <v>-0.73799999999999999</v>
      </c>
      <c r="C13" s="8">
        <v>1020</v>
      </c>
      <c r="D13" s="7">
        <v>269</v>
      </c>
      <c r="F13">
        <f t="shared" si="0"/>
        <v>3.7174721189591076E-3</v>
      </c>
      <c r="G13">
        <f t="shared" si="1"/>
        <v>-3.7105793965356015E-3</v>
      </c>
    </row>
    <row r="14" spans="1:7" ht="28.8" x14ac:dyDescent="0.3">
      <c r="A14" s="9" t="s">
        <v>16</v>
      </c>
      <c r="B14" s="7">
        <v>0.37169999999999997</v>
      </c>
      <c r="C14" s="8">
        <v>1578</v>
      </c>
      <c r="D14" s="7">
        <v>270</v>
      </c>
      <c r="F14">
        <f t="shared" si="0"/>
        <v>1.4814814814814815E-2</v>
      </c>
      <c r="G14">
        <f t="shared" si="1"/>
        <v>-1.4706147389695449E-2</v>
      </c>
    </row>
    <row r="15" spans="1:7" ht="28.8" x14ac:dyDescent="0.3">
      <c r="A15" s="9" t="s">
        <v>17</v>
      </c>
      <c r="B15" s="7">
        <v>1.4815</v>
      </c>
      <c r="C15" s="8">
        <v>654</v>
      </c>
      <c r="D15" s="7">
        <v>274</v>
      </c>
      <c r="F15">
        <f t="shared" si="0"/>
        <v>5.4744525547445258E-3</v>
      </c>
      <c r="G15">
        <f t="shared" si="1"/>
        <v>-5.459522204898982E-3</v>
      </c>
    </row>
    <row r="16" spans="1:7" ht="28.8" x14ac:dyDescent="0.3">
      <c r="A16" s="9" t="s">
        <v>18</v>
      </c>
      <c r="B16" s="7">
        <v>0.5474</v>
      </c>
      <c r="C16" s="8">
        <v>1118</v>
      </c>
      <c r="D16" s="7">
        <v>275.5</v>
      </c>
      <c r="F16">
        <f t="shared" si="0"/>
        <v>-3.9927404718693285E-2</v>
      </c>
      <c r="G16">
        <f t="shared" si="1"/>
        <v>4.0746377294615062E-2</v>
      </c>
    </row>
    <row r="17" spans="1:7" ht="28.8" x14ac:dyDescent="0.3">
      <c r="A17" s="9" t="s">
        <v>19</v>
      </c>
      <c r="B17" s="7">
        <v>-3.9927000000000001</v>
      </c>
      <c r="C17" s="8">
        <v>2331</v>
      </c>
      <c r="D17" s="7">
        <v>264.5</v>
      </c>
      <c r="F17">
        <f t="shared" si="0"/>
        <v>-5.6710775047258983E-3</v>
      </c>
      <c r="G17">
        <f t="shared" si="1"/>
        <v>5.6872191205895144E-3</v>
      </c>
    </row>
    <row r="18" spans="1:7" ht="28.8" x14ac:dyDescent="0.3">
      <c r="A18" s="9" t="s">
        <v>20</v>
      </c>
      <c r="B18" s="7">
        <v>-0.56710000000000005</v>
      </c>
      <c r="C18" s="8">
        <v>1424</v>
      </c>
      <c r="D18" s="7">
        <v>263</v>
      </c>
      <c r="F18">
        <f t="shared" si="0"/>
        <v>-3.8022813688212928E-3</v>
      </c>
      <c r="G18">
        <f t="shared" si="1"/>
        <v>3.8095284166676487E-3</v>
      </c>
    </row>
    <row r="19" spans="1:7" ht="28.8" x14ac:dyDescent="0.3">
      <c r="A19" s="9" t="s">
        <v>21</v>
      </c>
      <c r="B19" s="7">
        <v>-0.38019999999999998</v>
      </c>
      <c r="C19" s="8">
        <v>998</v>
      </c>
      <c r="D19" s="7">
        <v>262</v>
      </c>
      <c r="F19">
        <f t="shared" si="0"/>
        <v>3.0534351145038167E-2</v>
      </c>
      <c r="G19">
        <f t="shared" si="1"/>
        <v>-3.007745523727795E-2</v>
      </c>
    </row>
    <row r="20" spans="1:7" ht="28.8" x14ac:dyDescent="0.3">
      <c r="A20" s="9" t="s">
        <v>22</v>
      </c>
      <c r="B20" s="7">
        <v>3.0533999999999999</v>
      </c>
      <c r="C20" s="8">
        <v>1199</v>
      </c>
      <c r="D20" s="7">
        <v>270</v>
      </c>
      <c r="F20">
        <f t="shared" si="0"/>
        <v>-1.4814814814814815E-2</v>
      </c>
      <c r="G20">
        <f t="shared" si="1"/>
        <v>1.4925650216675792E-2</v>
      </c>
    </row>
    <row r="21" spans="1:7" ht="28.8" x14ac:dyDescent="0.3">
      <c r="A21" s="9" t="s">
        <v>23</v>
      </c>
      <c r="B21" s="7">
        <v>-1.4815</v>
      </c>
      <c r="C21" s="8">
        <v>1705</v>
      </c>
      <c r="D21" s="7">
        <v>266</v>
      </c>
      <c r="F21">
        <f t="shared" si="0"/>
        <v>1.8796992481203006E-2</v>
      </c>
      <c r="G21">
        <f t="shared" si="1"/>
        <v>-1.8622512098001798E-2</v>
      </c>
    </row>
    <row r="22" spans="1:7" ht="28.8" x14ac:dyDescent="0.3">
      <c r="A22" s="9" t="s">
        <v>24</v>
      </c>
      <c r="B22" s="7">
        <v>1.8796999999999999</v>
      </c>
      <c r="C22" s="8">
        <v>1328</v>
      </c>
      <c r="D22" s="7">
        <v>271</v>
      </c>
      <c r="F22">
        <f t="shared" si="0"/>
        <v>-3.6900369003690036E-3</v>
      </c>
      <c r="G22">
        <f t="shared" si="1"/>
        <v>3.6968618813262026E-3</v>
      </c>
    </row>
    <row r="23" spans="1:7" ht="28.8" x14ac:dyDescent="0.3">
      <c r="A23" s="9" t="s">
        <v>25</v>
      </c>
      <c r="B23" s="7">
        <v>-0.36899999999999999</v>
      </c>
      <c r="C23" s="8">
        <v>470</v>
      </c>
      <c r="D23" s="7">
        <v>270</v>
      </c>
      <c r="F23">
        <f t="shared" si="0"/>
        <v>7.4074074074074077E-3</v>
      </c>
      <c r="G23">
        <f t="shared" si="1"/>
        <v>-7.3801072976225337E-3</v>
      </c>
    </row>
    <row r="24" spans="1:7" ht="28.8" x14ac:dyDescent="0.3">
      <c r="A24" s="9" t="s">
        <v>26</v>
      </c>
      <c r="B24" s="7">
        <v>0.74070000000000003</v>
      </c>
      <c r="C24" s="8">
        <v>535</v>
      </c>
      <c r="D24" s="7">
        <v>272</v>
      </c>
      <c r="F24">
        <f t="shared" si="0"/>
        <v>-1.8382352941176471E-2</v>
      </c>
      <c r="G24">
        <f t="shared" si="1"/>
        <v>1.8553407895747834E-2</v>
      </c>
    </row>
    <row r="25" spans="1:7" ht="28.8" x14ac:dyDescent="0.3">
      <c r="A25" s="9" t="s">
        <v>27</v>
      </c>
      <c r="B25" s="7">
        <v>-1.8382000000000001</v>
      </c>
      <c r="C25" s="8">
        <v>536</v>
      </c>
      <c r="D25" s="7">
        <v>267</v>
      </c>
      <c r="F25">
        <f t="shared" si="0"/>
        <v>-7.4906367041198503E-3</v>
      </c>
      <c r="G25">
        <f t="shared" si="1"/>
        <v>7.518832414027319E-3</v>
      </c>
    </row>
    <row r="26" spans="1:7" ht="28.8" x14ac:dyDescent="0.3">
      <c r="A26" s="9" t="s">
        <v>28</v>
      </c>
      <c r="B26" s="7">
        <v>-0.74909999999999999</v>
      </c>
      <c r="C26" s="8">
        <v>1843</v>
      </c>
      <c r="D26" s="7">
        <v>265</v>
      </c>
      <c r="F26">
        <f t="shared" si="0"/>
        <v>2.4528301886792454E-2</v>
      </c>
      <c r="G26">
        <f t="shared" si="1"/>
        <v>-2.4232313387767972E-2</v>
      </c>
    </row>
    <row r="27" spans="1:7" ht="28.8" x14ac:dyDescent="0.3">
      <c r="A27" s="9" t="s">
        <v>29</v>
      </c>
      <c r="B27" s="7">
        <v>2.4527999999999999</v>
      </c>
      <c r="C27" s="8">
        <v>647</v>
      </c>
      <c r="D27" s="7">
        <v>271.5</v>
      </c>
      <c r="F27">
        <f t="shared" si="0"/>
        <v>-1.841620626151013E-2</v>
      </c>
      <c r="G27">
        <f t="shared" si="1"/>
        <v>1.8587895768090983E-2</v>
      </c>
    </row>
    <row r="28" spans="1:7" ht="28.8" x14ac:dyDescent="0.3">
      <c r="A28" s="9" t="s">
        <v>30</v>
      </c>
      <c r="B28" s="7">
        <v>-1.8415999999999999</v>
      </c>
      <c r="C28" s="8">
        <v>694</v>
      </c>
      <c r="D28" s="7">
        <v>266.5</v>
      </c>
      <c r="F28">
        <f t="shared" si="0"/>
        <v>3.7523452157598499E-3</v>
      </c>
      <c r="G28">
        <f t="shared" si="1"/>
        <v>-3.7453227301620529E-3</v>
      </c>
    </row>
    <row r="29" spans="1:7" ht="28.8" x14ac:dyDescent="0.3">
      <c r="A29" s="9" t="s">
        <v>31</v>
      </c>
      <c r="B29" s="7">
        <v>0.37519999999999998</v>
      </c>
      <c r="C29" s="8">
        <v>770</v>
      </c>
      <c r="D29" s="7">
        <v>267.5</v>
      </c>
      <c r="F29">
        <f t="shared" si="0"/>
        <v>1.869158878504673E-3</v>
      </c>
      <c r="G29">
        <f t="shared" si="1"/>
        <v>-1.8674141747954732E-3</v>
      </c>
    </row>
    <row r="30" spans="1:7" ht="28.8" x14ac:dyDescent="0.3">
      <c r="A30" s="9" t="s">
        <v>32</v>
      </c>
      <c r="B30" s="7">
        <v>0.18690000000000001</v>
      </c>
      <c r="C30" s="8">
        <v>299</v>
      </c>
      <c r="D30" s="7">
        <v>268</v>
      </c>
      <c r="F30">
        <f t="shared" si="0"/>
        <v>7.462686567164179E-3</v>
      </c>
      <c r="G30">
        <f t="shared" si="1"/>
        <v>-7.4349784875180902E-3</v>
      </c>
    </row>
    <row r="31" spans="1:7" ht="28.8" x14ac:dyDescent="0.3">
      <c r="A31" s="9" t="s">
        <v>33</v>
      </c>
      <c r="B31" s="7">
        <v>0.74629999999999996</v>
      </c>
      <c r="C31" s="8">
        <v>654</v>
      </c>
      <c r="D31" s="7">
        <v>270</v>
      </c>
      <c r="F31">
        <f t="shared" si="0"/>
        <v>-5.5555555555555558E-3</v>
      </c>
      <c r="G31">
        <f t="shared" si="1"/>
        <v>5.5710450494554295E-3</v>
      </c>
    </row>
    <row r="32" spans="1:7" ht="28.8" x14ac:dyDescent="0.3">
      <c r="A32" s="9" t="s">
        <v>34</v>
      </c>
      <c r="B32" s="7">
        <v>-0.55559999999999998</v>
      </c>
      <c r="C32" s="8">
        <v>303</v>
      </c>
      <c r="D32" s="7">
        <v>268.5</v>
      </c>
      <c r="F32">
        <f t="shared" si="0"/>
        <v>-1.6759776536312849E-2</v>
      </c>
      <c r="G32">
        <f t="shared" si="1"/>
        <v>1.6901810802603254E-2</v>
      </c>
    </row>
    <row r="33" spans="1:7" ht="28.8" x14ac:dyDescent="0.3">
      <c r="A33" s="9" t="s">
        <v>35</v>
      </c>
      <c r="B33" s="7">
        <v>-1.6759999999999999</v>
      </c>
      <c r="C33" s="8">
        <v>905</v>
      </c>
      <c r="D33" s="7">
        <v>264</v>
      </c>
      <c r="F33">
        <f t="shared" si="0"/>
        <v>7.575757575757576E-3</v>
      </c>
      <c r="G33">
        <f t="shared" si="1"/>
        <v>-7.5472056353829663E-3</v>
      </c>
    </row>
    <row r="34" spans="1:7" ht="28.8" x14ac:dyDescent="0.3">
      <c r="A34" s="9" t="s">
        <v>36</v>
      </c>
      <c r="B34" s="7">
        <v>0.75760000000000005</v>
      </c>
      <c r="C34" s="8">
        <v>457</v>
      </c>
      <c r="D34" s="7">
        <v>266</v>
      </c>
      <c r="F34">
        <f t="shared" si="0"/>
        <v>-7.5187969924812026E-3</v>
      </c>
      <c r="G34">
        <f t="shared" si="1"/>
        <v>7.5472056353829038E-3</v>
      </c>
    </row>
    <row r="35" spans="1:7" ht="28.8" x14ac:dyDescent="0.3">
      <c r="A35" s="9" t="s">
        <v>37</v>
      </c>
      <c r="B35" s="7">
        <v>-0.75190000000000001</v>
      </c>
      <c r="C35" s="8">
        <v>982</v>
      </c>
      <c r="D35" s="7">
        <v>264</v>
      </c>
      <c r="F35">
        <f t="shared" si="0"/>
        <v>1.893939393939394E-2</v>
      </c>
      <c r="G35">
        <f t="shared" si="1"/>
        <v>-1.8762276455522892E-2</v>
      </c>
    </row>
    <row r="36" spans="1:7" ht="28.8" x14ac:dyDescent="0.3">
      <c r="A36" s="9" t="s">
        <v>38</v>
      </c>
      <c r="B36" s="7">
        <v>1.8938999999999999</v>
      </c>
      <c r="C36" s="8">
        <v>763</v>
      </c>
      <c r="D36" s="7">
        <v>269</v>
      </c>
      <c r="F36">
        <f t="shared" si="0"/>
        <v>7.4349442379182153E-3</v>
      </c>
      <c r="G36">
        <f t="shared" si="1"/>
        <v>-7.4074412778618046E-3</v>
      </c>
    </row>
    <row r="37" spans="1:7" ht="28.8" x14ac:dyDescent="0.3">
      <c r="A37" s="9" t="s">
        <v>39</v>
      </c>
      <c r="B37" s="7">
        <v>0.74350000000000005</v>
      </c>
      <c r="C37" s="8">
        <v>978</v>
      </c>
      <c r="D37" s="7">
        <v>271</v>
      </c>
      <c r="F37">
        <f t="shared" si="0"/>
        <v>-1.8450184501845018E-2</v>
      </c>
      <c r="G37">
        <f t="shared" si="1"/>
        <v>1.862251209800185E-2</v>
      </c>
    </row>
    <row r="38" spans="1:7" ht="28.8" x14ac:dyDescent="0.3">
      <c r="A38" s="9" t="s">
        <v>40</v>
      </c>
      <c r="B38" s="7">
        <v>-1.845</v>
      </c>
      <c r="C38" s="8">
        <v>2378</v>
      </c>
      <c r="D38" s="7">
        <v>266</v>
      </c>
      <c r="F38">
        <f t="shared" si="0"/>
        <v>1.1278195488721804E-2</v>
      </c>
      <c r="G38">
        <f t="shared" si="1"/>
        <v>-1.1215070820140068E-2</v>
      </c>
    </row>
    <row r="39" spans="1:7" ht="28.8" x14ac:dyDescent="0.3">
      <c r="A39" s="9" t="s">
        <v>41</v>
      </c>
      <c r="B39" s="7">
        <v>1.1277999999999999</v>
      </c>
      <c r="C39" s="8">
        <v>908</v>
      </c>
      <c r="D39" s="7">
        <v>269</v>
      </c>
      <c r="F39">
        <f t="shared" si="0"/>
        <v>-1.4869888475836431E-2</v>
      </c>
      <c r="G39">
        <f t="shared" si="1"/>
        <v>1.4981553615616894E-2</v>
      </c>
    </row>
    <row r="40" spans="1:7" ht="28.8" x14ac:dyDescent="0.3">
      <c r="A40" s="9" t="s">
        <v>42</v>
      </c>
      <c r="B40" s="7">
        <v>-1.4870000000000001</v>
      </c>
      <c r="C40" s="8">
        <v>631</v>
      </c>
      <c r="D40" s="7">
        <v>265</v>
      </c>
      <c r="F40">
        <f t="shared" si="0"/>
        <v>-1.8867924528301887E-3</v>
      </c>
      <c r="G40">
        <f t="shared" si="1"/>
        <v>1.8885746878681546E-3</v>
      </c>
    </row>
    <row r="41" spans="1:7" ht="28.8" x14ac:dyDescent="0.3">
      <c r="A41" s="9" t="s">
        <v>43</v>
      </c>
      <c r="B41" s="7">
        <v>-0.18870000000000001</v>
      </c>
      <c r="C41" s="8">
        <v>702</v>
      </c>
      <c r="D41" s="7">
        <v>264.5</v>
      </c>
      <c r="F41">
        <f t="shared" si="0"/>
        <v>-2.0793950850661626E-2</v>
      </c>
      <c r="G41">
        <f t="shared" si="1"/>
        <v>2.101318959881639E-2</v>
      </c>
    </row>
    <row r="42" spans="1:7" ht="28.8" x14ac:dyDescent="0.3">
      <c r="A42" s="9" t="s">
        <v>44</v>
      </c>
      <c r="B42" s="7">
        <v>-2.0794000000000001</v>
      </c>
      <c r="C42" s="8">
        <v>709</v>
      </c>
      <c r="D42" s="7">
        <v>259</v>
      </c>
      <c r="F42">
        <f t="shared" si="0"/>
        <v>-1.1583011583011582E-2</v>
      </c>
      <c r="G42">
        <f t="shared" si="1"/>
        <v>1.1650617219975274E-2</v>
      </c>
    </row>
    <row r="43" spans="1:7" ht="28.8" x14ac:dyDescent="0.3">
      <c r="A43" s="9" t="s">
        <v>45</v>
      </c>
      <c r="B43" s="7">
        <v>-1.1583000000000001</v>
      </c>
      <c r="C43" s="8">
        <v>883</v>
      </c>
      <c r="D43" s="7">
        <v>256</v>
      </c>
      <c r="F43">
        <f t="shared" si="0"/>
        <v>1.953125E-3</v>
      </c>
      <c r="G43">
        <f t="shared" si="1"/>
        <v>-1.9512201312618048E-3</v>
      </c>
    </row>
    <row r="44" spans="1:7" ht="28.8" x14ac:dyDescent="0.3">
      <c r="A44" s="9" t="s">
        <v>46</v>
      </c>
      <c r="B44" s="7">
        <v>0.1953</v>
      </c>
      <c r="C44" s="8">
        <v>639</v>
      </c>
      <c r="D44" s="7">
        <v>256.5</v>
      </c>
      <c r="F44">
        <f t="shared" si="0"/>
        <v>2.3391812865497075E-2</v>
      </c>
      <c r="G44">
        <f t="shared" si="1"/>
        <v>-2.3122417420854264E-2</v>
      </c>
    </row>
    <row r="45" spans="1:7" ht="28.8" x14ac:dyDescent="0.3">
      <c r="A45" s="9" t="s">
        <v>47</v>
      </c>
      <c r="B45" s="7">
        <v>2.3391999999999999</v>
      </c>
      <c r="C45" s="8">
        <v>647</v>
      </c>
      <c r="D45" s="7">
        <v>262.5</v>
      </c>
      <c r="F45">
        <f t="shared" si="0"/>
        <v>1.3333333333333334E-2</v>
      </c>
      <c r="G45">
        <f t="shared" si="1"/>
        <v>-1.324522675002068E-2</v>
      </c>
    </row>
    <row r="46" spans="1:7" ht="28.8" x14ac:dyDescent="0.3">
      <c r="A46" s="9" t="s">
        <v>48</v>
      </c>
      <c r="B46" s="7">
        <v>1.3332999999999999</v>
      </c>
      <c r="C46" s="8">
        <v>755</v>
      </c>
      <c r="D46" s="7">
        <v>266</v>
      </c>
      <c r="F46">
        <f t="shared" si="0"/>
        <v>0</v>
      </c>
      <c r="G46">
        <f t="shared" si="1"/>
        <v>0</v>
      </c>
    </row>
    <row r="47" spans="1:7" ht="28.8" x14ac:dyDescent="0.3">
      <c r="A47" s="9" t="s">
        <v>49</v>
      </c>
      <c r="B47" s="7">
        <v>0</v>
      </c>
      <c r="C47" s="8">
        <v>1128</v>
      </c>
      <c r="D47" s="7">
        <v>266</v>
      </c>
      <c r="F47">
        <f t="shared" si="0"/>
        <v>1.8796992481203006E-3</v>
      </c>
      <c r="G47">
        <f t="shared" si="1"/>
        <v>-1.8779348242002089E-3</v>
      </c>
    </row>
    <row r="48" spans="1:7" ht="28.8" x14ac:dyDescent="0.3">
      <c r="A48" s="9" t="s">
        <v>50</v>
      </c>
      <c r="B48" s="7">
        <v>0.188</v>
      </c>
      <c r="C48" s="8">
        <v>509</v>
      </c>
      <c r="D48" s="7">
        <v>266.5</v>
      </c>
      <c r="F48">
        <f t="shared" si="0"/>
        <v>-3.1894934333958722E-2</v>
      </c>
      <c r="G48">
        <f t="shared" si="1"/>
        <v>3.2414658684281866E-2</v>
      </c>
    </row>
    <row r="49" spans="1:7" ht="28.8" x14ac:dyDescent="0.3">
      <c r="A49" s="9" t="s">
        <v>51</v>
      </c>
      <c r="B49" s="7">
        <v>-3.1894999999999998</v>
      </c>
      <c r="C49" s="8">
        <v>806</v>
      </c>
      <c r="D49" s="7">
        <v>258</v>
      </c>
      <c r="F49">
        <f t="shared" si="0"/>
        <v>1.937984496124031E-3</v>
      </c>
      <c r="G49">
        <f t="shared" si="1"/>
        <v>-1.9361090268664404E-3</v>
      </c>
    </row>
    <row r="50" spans="1:7" ht="28.8" x14ac:dyDescent="0.3">
      <c r="A50" s="9" t="s">
        <v>52</v>
      </c>
      <c r="B50" s="7">
        <v>0.1938</v>
      </c>
      <c r="C50" s="8">
        <v>405</v>
      </c>
      <c r="D50" s="7">
        <v>258.5</v>
      </c>
      <c r="F50">
        <f t="shared" si="0"/>
        <v>2.7079303675048357E-2</v>
      </c>
      <c r="G50">
        <f t="shared" si="1"/>
        <v>-2.6719146733509756E-2</v>
      </c>
    </row>
    <row r="51" spans="1:7" ht="28.8" x14ac:dyDescent="0.3">
      <c r="A51" s="9" t="s">
        <v>53</v>
      </c>
      <c r="B51" s="7">
        <v>2.7079</v>
      </c>
      <c r="C51" s="8">
        <v>926</v>
      </c>
      <c r="D51" s="7">
        <v>265.5</v>
      </c>
      <c r="F51">
        <f t="shared" si="0"/>
        <v>-1.5065913370998116E-2</v>
      </c>
      <c r="G51">
        <f t="shared" si="1"/>
        <v>1.5180557177016017E-2</v>
      </c>
    </row>
    <row r="52" spans="1:7" ht="28.8" x14ac:dyDescent="0.3">
      <c r="A52" s="9" t="s">
        <v>54</v>
      </c>
      <c r="B52" s="7">
        <v>-1.5065999999999999</v>
      </c>
      <c r="C52" s="8">
        <v>518</v>
      </c>
      <c r="D52" s="7">
        <v>261.5</v>
      </c>
      <c r="F52">
        <f t="shared" si="0"/>
        <v>3.8240917782026767E-3</v>
      </c>
      <c r="G52">
        <f t="shared" si="1"/>
        <v>-3.8167985267008537E-3</v>
      </c>
    </row>
    <row r="53" spans="1:7" ht="28.8" x14ac:dyDescent="0.3">
      <c r="A53" s="9" t="s">
        <v>55</v>
      </c>
      <c r="B53" s="7">
        <v>0.38240000000000002</v>
      </c>
      <c r="C53" s="8">
        <v>500</v>
      </c>
      <c r="D53" s="7">
        <v>262.5</v>
      </c>
      <c r="F53">
        <f t="shared" si="0"/>
        <v>-9.5238095238095247E-3</v>
      </c>
      <c r="G53">
        <f t="shared" si="1"/>
        <v>9.5694510161506725E-3</v>
      </c>
    </row>
    <row r="54" spans="1:7" ht="28.8" x14ac:dyDescent="0.3">
      <c r="A54" s="9" t="s">
        <v>56</v>
      </c>
      <c r="B54" s="7">
        <v>-0.95240000000000002</v>
      </c>
      <c r="C54" s="8">
        <v>596</v>
      </c>
      <c r="D54" s="7">
        <v>260</v>
      </c>
      <c r="F54">
        <f t="shared" si="0"/>
        <v>-9.6153846153846159E-3</v>
      </c>
      <c r="G54">
        <f t="shared" si="1"/>
        <v>9.6619109117368901E-3</v>
      </c>
    </row>
    <row r="55" spans="1:7" ht="28.8" x14ac:dyDescent="0.3">
      <c r="A55" s="9" t="s">
        <v>57</v>
      </c>
      <c r="B55" s="7">
        <v>-0.96150000000000002</v>
      </c>
      <c r="C55" s="8">
        <v>597</v>
      </c>
      <c r="D55" s="7">
        <v>257.5</v>
      </c>
      <c r="F55">
        <f t="shared" si="0"/>
        <v>-3.1067961165048542E-2</v>
      </c>
      <c r="G55">
        <f t="shared" si="1"/>
        <v>3.1560804912217508E-2</v>
      </c>
    </row>
    <row r="56" spans="1:7" ht="28.8" x14ac:dyDescent="0.3">
      <c r="A56" s="9" t="s">
        <v>58</v>
      </c>
      <c r="B56" s="7">
        <v>-3.1067999999999998</v>
      </c>
      <c r="C56" s="8">
        <v>703</v>
      </c>
      <c r="D56" s="7">
        <v>249.5</v>
      </c>
      <c r="F56">
        <f t="shared" si="0"/>
        <v>-1.6032064128256512E-2</v>
      </c>
      <c r="G56">
        <f t="shared" si="1"/>
        <v>1.6161967956998122E-2</v>
      </c>
    </row>
    <row r="57" spans="1:7" ht="28.8" x14ac:dyDescent="0.3">
      <c r="A57" s="9" t="s">
        <v>59</v>
      </c>
      <c r="B57" s="7">
        <v>-1.6032</v>
      </c>
      <c r="C57" s="8">
        <v>497</v>
      </c>
      <c r="D57" s="7">
        <v>245.5</v>
      </c>
      <c r="F57">
        <f t="shared" si="0"/>
        <v>5.0916496945010187E-2</v>
      </c>
      <c r="G57">
        <f t="shared" si="1"/>
        <v>-4.9662637687042127E-2</v>
      </c>
    </row>
    <row r="58" spans="1:7" ht="28.8" x14ac:dyDescent="0.3">
      <c r="A58" s="9" t="s">
        <v>60</v>
      </c>
      <c r="B58" s="7">
        <v>5.0915999999999997</v>
      </c>
      <c r="C58" s="8">
        <v>1190</v>
      </c>
      <c r="D58" s="7">
        <v>258</v>
      </c>
      <c r="F58">
        <f t="shared" si="0"/>
        <v>2.1317829457364341E-2</v>
      </c>
      <c r="G58">
        <f t="shared" si="1"/>
        <v>-2.1093783059799594E-2</v>
      </c>
    </row>
    <row r="59" spans="1:7" ht="28.8" x14ac:dyDescent="0.3">
      <c r="A59" s="9" t="s">
        <v>61</v>
      </c>
      <c r="B59" s="7">
        <v>2.1318000000000001</v>
      </c>
      <c r="C59" s="8">
        <v>860</v>
      </c>
      <c r="D59" s="7">
        <v>263.5</v>
      </c>
      <c r="F59">
        <f t="shared" si="0"/>
        <v>-2.0872865275142316E-2</v>
      </c>
      <c r="G59">
        <f t="shared" si="1"/>
        <v>2.1093783059799628E-2</v>
      </c>
    </row>
    <row r="60" spans="1:7" ht="28.8" x14ac:dyDescent="0.3">
      <c r="A60" s="9" t="s">
        <v>62</v>
      </c>
      <c r="B60" s="7">
        <v>-2.0872999999999999</v>
      </c>
      <c r="C60" s="8">
        <v>604</v>
      </c>
      <c r="D60" s="7">
        <v>258</v>
      </c>
      <c r="F60">
        <f t="shared" si="0"/>
        <v>-4.2635658914728682E-2</v>
      </c>
      <c r="G60">
        <f t="shared" si="1"/>
        <v>4.3571248293640313E-2</v>
      </c>
    </row>
    <row r="61" spans="1:7" ht="28.8" x14ac:dyDescent="0.3">
      <c r="A61" s="9" t="s">
        <v>63</v>
      </c>
      <c r="B61" s="7">
        <v>-4.2636000000000003</v>
      </c>
      <c r="C61" s="8">
        <v>1003</v>
      </c>
      <c r="D61" s="7">
        <v>247</v>
      </c>
      <c r="F61">
        <f t="shared" si="0"/>
        <v>-5.0607287449392711E-2</v>
      </c>
      <c r="G61">
        <f t="shared" si="1"/>
        <v>5.1932748741643046E-2</v>
      </c>
    </row>
    <row r="62" spans="1:7" ht="28.8" x14ac:dyDescent="0.3">
      <c r="A62" s="9" t="s">
        <v>64</v>
      </c>
      <c r="B62" s="7">
        <v>-5.0606999999999998</v>
      </c>
      <c r="C62" s="8">
        <v>1432</v>
      </c>
      <c r="D62" s="7">
        <v>234.5</v>
      </c>
      <c r="F62">
        <f t="shared" si="0"/>
        <v>4.4776119402985072E-2</v>
      </c>
      <c r="G62">
        <f t="shared" si="1"/>
        <v>-4.3802622658392888E-2</v>
      </c>
    </row>
    <row r="63" spans="1:7" ht="28.8" x14ac:dyDescent="0.3">
      <c r="A63" s="9" t="s">
        <v>65</v>
      </c>
      <c r="B63" s="7">
        <v>4.4775999999999998</v>
      </c>
      <c r="C63" s="8">
        <v>1194</v>
      </c>
      <c r="D63" s="7">
        <v>245</v>
      </c>
      <c r="F63">
        <f t="shared" si="0"/>
        <v>-1.4285714285714285E-2</v>
      </c>
      <c r="G63">
        <f t="shared" si="1"/>
        <v>1.4388737452099671E-2</v>
      </c>
    </row>
    <row r="64" spans="1:7" ht="28.8" x14ac:dyDescent="0.3">
      <c r="A64" s="9" t="s">
        <v>66</v>
      </c>
      <c r="B64" s="7">
        <v>-1.4286000000000001</v>
      </c>
      <c r="C64" s="8">
        <v>988</v>
      </c>
      <c r="D64" s="7">
        <v>241.5</v>
      </c>
      <c r="F64">
        <f t="shared" si="0"/>
        <v>-4.9689440993788817E-2</v>
      </c>
      <c r="G64">
        <f t="shared" si="1"/>
        <v>5.0966443592027566E-2</v>
      </c>
    </row>
    <row r="65" spans="1:7" ht="28.8" x14ac:dyDescent="0.3">
      <c r="A65" s="9" t="s">
        <v>67</v>
      </c>
      <c r="B65" s="7">
        <v>-4.9688999999999997</v>
      </c>
      <c r="C65" s="8">
        <v>834</v>
      </c>
      <c r="D65" s="7">
        <v>229.5</v>
      </c>
      <c r="F65">
        <f t="shared" si="0"/>
        <v>4.5751633986928102E-2</v>
      </c>
      <c r="G65">
        <f t="shared" si="1"/>
        <v>-4.4735893841391414E-2</v>
      </c>
    </row>
    <row r="66" spans="1:7" ht="28.8" x14ac:dyDescent="0.3">
      <c r="A66" s="9" t="s">
        <v>68</v>
      </c>
      <c r="B66" s="7">
        <v>4.5751999999999997</v>
      </c>
      <c r="C66" s="8">
        <v>1012</v>
      </c>
      <c r="D66" s="7">
        <v>240</v>
      </c>
      <c r="F66">
        <f t="shared" si="0"/>
        <v>2.2916666666666665E-2</v>
      </c>
      <c r="G66">
        <f t="shared" si="1"/>
        <v>-2.2658023892583989E-2</v>
      </c>
    </row>
    <row r="67" spans="1:7" ht="28.8" x14ac:dyDescent="0.3">
      <c r="A67" s="9" t="s">
        <v>69</v>
      </c>
      <c r="B67" s="7">
        <v>2.2917000000000001</v>
      </c>
      <c r="C67" s="8">
        <v>247</v>
      </c>
      <c r="D67" s="7">
        <v>245.5</v>
      </c>
      <c r="F67">
        <f t="shared" si="0"/>
        <v>-1.6293279022403257E-2</v>
      </c>
      <c r="G67">
        <f t="shared" ref="G67:G130" si="2">LN(D67/D68)</f>
        <v>1.6427474141947996E-2</v>
      </c>
    </row>
    <row r="68" spans="1:7" ht="28.8" x14ac:dyDescent="0.3">
      <c r="A68" s="9" t="s">
        <v>70</v>
      </c>
      <c r="B68" s="7">
        <v>-1.6293</v>
      </c>
      <c r="C68" s="8">
        <v>490</v>
      </c>
      <c r="D68" s="7">
        <v>241.5</v>
      </c>
      <c r="F68">
        <f t="shared" ref="F68:F131" si="3">(D69-D68)/D68</f>
        <v>8.2815734989648039E-3</v>
      </c>
      <c r="G68">
        <f t="shared" si="2"/>
        <v>-8.2474694300171143E-3</v>
      </c>
    </row>
    <row r="69" spans="1:7" ht="28.8" x14ac:dyDescent="0.3">
      <c r="A69" s="9" t="s">
        <v>71</v>
      </c>
      <c r="B69" s="7">
        <v>0.82820000000000005</v>
      </c>
      <c r="C69" s="8">
        <v>498</v>
      </c>
      <c r="D69" s="7">
        <v>243.5</v>
      </c>
      <c r="F69">
        <f t="shared" si="3"/>
        <v>3.2854209445585217E-2</v>
      </c>
      <c r="G69">
        <f t="shared" si="2"/>
        <v>-3.2326047017149376E-2</v>
      </c>
    </row>
    <row r="70" spans="1:7" ht="28.8" x14ac:dyDescent="0.3">
      <c r="A70" s="9" t="s">
        <v>72</v>
      </c>
      <c r="B70" s="7">
        <v>3.2854000000000001</v>
      </c>
      <c r="C70" s="8">
        <v>390</v>
      </c>
      <c r="D70" s="7">
        <v>251.5</v>
      </c>
      <c r="F70">
        <f t="shared" si="3"/>
        <v>3.3797216699801194E-2</v>
      </c>
      <c r="G70">
        <f t="shared" si="2"/>
        <v>-3.3238641475733827E-2</v>
      </c>
    </row>
    <row r="71" spans="1:7" ht="28.8" x14ac:dyDescent="0.3">
      <c r="A71" s="9" t="s">
        <v>73</v>
      </c>
      <c r="B71" s="7">
        <v>3.3797000000000001</v>
      </c>
      <c r="C71" s="8">
        <v>838</v>
      </c>
      <c r="D71" s="7">
        <v>260</v>
      </c>
      <c r="F71">
        <f t="shared" si="3"/>
        <v>-5.7692307692307696E-3</v>
      </c>
      <c r="G71">
        <f t="shared" si="2"/>
        <v>5.7859370670439265E-3</v>
      </c>
    </row>
    <row r="72" spans="1:7" ht="28.8" x14ac:dyDescent="0.3">
      <c r="A72" s="9" t="s">
        <v>74</v>
      </c>
      <c r="B72" s="7">
        <v>-0.57689999999999997</v>
      </c>
      <c r="C72" s="8">
        <v>570</v>
      </c>
      <c r="D72" s="7">
        <v>258.5</v>
      </c>
      <c r="F72">
        <f t="shared" si="3"/>
        <v>2.321083172147002E-2</v>
      </c>
      <c r="G72">
        <f t="shared" si="2"/>
        <v>-2.2945557349870246E-2</v>
      </c>
    </row>
    <row r="73" spans="1:7" ht="28.8" x14ac:dyDescent="0.3">
      <c r="A73" s="9" t="s">
        <v>75</v>
      </c>
      <c r="B73" s="7">
        <v>2.3210999999999999</v>
      </c>
      <c r="C73" s="8">
        <v>731</v>
      </c>
      <c r="D73" s="7">
        <v>264.5</v>
      </c>
      <c r="F73">
        <f t="shared" si="3"/>
        <v>-1.1342155009451797E-2</v>
      </c>
      <c r="G73">
        <f t="shared" si="2"/>
        <v>1.1406967793376381E-2</v>
      </c>
    </row>
    <row r="74" spans="1:7" ht="28.8" x14ac:dyDescent="0.3">
      <c r="A74" s="9" t="s">
        <v>76</v>
      </c>
      <c r="B74" s="7">
        <v>-1.1342000000000001</v>
      </c>
      <c r="C74" s="8">
        <v>562</v>
      </c>
      <c r="D74" s="7">
        <v>261.5</v>
      </c>
      <c r="F74">
        <f t="shared" si="3"/>
        <v>1.7208413001912046E-2</v>
      </c>
      <c r="G74">
        <f t="shared" si="2"/>
        <v>-1.7062025276721439E-2</v>
      </c>
    </row>
    <row r="75" spans="1:7" ht="28.8" x14ac:dyDescent="0.3">
      <c r="A75" s="9" t="s">
        <v>77</v>
      </c>
      <c r="B75" s="7">
        <v>1.7208000000000001</v>
      </c>
      <c r="C75" s="8">
        <v>468</v>
      </c>
      <c r="D75" s="7">
        <v>266</v>
      </c>
      <c r="F75">
        <f t="shared" si="3"/>
        <v>-7.5187969924812026E-3</v>
      </c>
      <c r="G75">
        <f t="shared" si="2"/>
        <v>7.5472056353829038E-3</v>
      </c>
    </row>
    <row r="76" spans="1:7" ht="28.8" x14ac:dyDescent="0.3">
      <c r="A76" s="9" t="s">
        <v>78</v>
      </c>
      <c r="B76" s="7">
        <v>-0.75190000000000001</v>
      </c>
      <c r="C76" s="8">
        <v>146</v>
      </c>
      <c r="D76" s="7">
        <v>264</v>
      </c>
      <c r="F76">
        <f t="shared" si="3"/>
        <v>0</v>
      </c>
      <c r="G76">
        <f t="shared" si="2"/>
        <v>0</v>
      </c>
    </row>
    <row r="77" spans="1:7" ht="28.8" x14ac:dyDescent="0.3">
      <c r="A77" s="9" t="s">
        <v>79</v>
      </c>
      <c r="B77" s="7">
        <v>0</v>
      </c>
      <c r="C77" s="8">
        <v>241</v>
      </c>
      <c r="D77" s="7">
        <v>264</v>
      </c>
      <c r="F77">
        <f t="shared" si="3"/>
        <v>-3.787878787878788E-3</v>
      </c>
      <c r="G77">
        <f t="shared" si="2"/>
        <v>3.7950709685515343E-3</v>
      </c>
    </row>
    <row r="78" spans="1:7" ht="28.8" x14ac:dyDescent="0.3">
      <c r="A78" s="9" t="s">
        <v>80</v>
      </c>
      <c r="B78" s="7">
        <v>-0.37880000000000003</v>
      </c>
      <c r="C78" s="8">
        <v>160</v>
      </c>
      <c r="D78" s="7">
        <v>263</v>
      </c>
      <c r="F78">
        <f t="shared" si="3"/>
        <v>2.2813688212927757E-2</v>
      </c>
      <c r="G78">
        <f t="shared" si="2"/>
        <v>-2.2557347424074514E-2</v>
      </c>
    </row>
    <row r="79" spans="1:7" ht="28.8" x14ac:dyDescent="0.3">
      <c r="A79" s="9" t="s">
        <v>81</v>
      </c>
      <c r="B79" s="7">
        <v>2.2814000000000001</v>
      </c>
      <c r="C79" s="8">
        <v>761</v>
      </c>
      <c r="D79" s="7">
        <v>269</v>
      </c>
      <c r="F79">
        <f t="shared" si="3"/>
        <v>-1.858736059479554E-2</v>
      </c>
      <c r="G79">
        <f t="shared" si="2"/>
        <v>1.8762276455523034E-2</v>
      </c>
    </row>
    <row r="80" spans="1:7" ht="28.8" x14ac:dyDescent="0.3">
      <c r="A80" s="9" t="s">
        <v>82</v>
      </c>
      <c r="B80" s="7">
        <v>-1.8587</v>
      </c>
      <c r="C80" s="8">
        <v>270</v>
      </c>
      <c r="D80" s="7">
        <v>264</v>
      </c>
      <c r="F80">
        <f t="shared" si="3"/>
        <v>1.7045454545454544E-2</v>
      </c>
      <c r="G80">
        <f t="shared" si="2"/>
        <v>-1.6901810802603254E-2</v>
      </c>
    </row>
    <row r="81" spans="1:7" ht="28.8" x14ac:dyDescent="0.3">
      <c r="A81" s="9" t="s">
        <v>83</v>
      </c>
      <c r="B81" s="7">
        <v>1.7044999999999999</v>
      </c>
      <c r="C81" s="8">
        <v>287</v>
      </c>
      <c r="D81" s="7">
        <v>268.5</v>
      </c>
      <c r="F81">
        <f t="shared" si="3"/>
        <v>-1.8621973929236499E-3</v>
      </c>
      <c r="G81">
        <f t="shared" si="2"/>
        <v>1.8639334380627327E-3</v>
      </c>
    </row>
    <row r="82" spans="1:7" ht="28.8" x14ac:dyDescent="0.3">
      <c r="A82" s="9" t="s">
        <v>84</v>
      </c>
      <c r="B82" s="7">
        <v>-0.1862</v>
      </c>
      <c r="C82" s="8">
        <v>255</v>
      </c>
      <c r="D82" s="7">
        <v>268</v>
      </c>
      <c r="F82">
        <f t="shared" si="3"/>
        <v>1.1194029850746268E-2</v>
      </c>
      <c r="G82">
        <f t="shared" si="2"/>
        <v>-1.1131840368844181E-2</v>
      </c>
    </row>
    <row r="83" spans="1:7" ht="28.8" x14ac:dyDescent="0.3">
      <c r="A83" s="9" t="s">
        <v>85</v>
      </c>
      <c r="B83" s="7">
        <v>1.1194</v>
      </c>
      <c r="C83" s="8">
        <v>290</v>
      </c>
      <c r="D83" s="7">
        <v>271</v>
      </c>
      <c r="F83">
        <f t="shared" si="3"/>
        <v>-2.2140221402214021E-2</v>
      </c>
      <c r="G83">
        <f t="shared" si="2"/>
        <v>2.2388994893478686E-2</v>
      </c>
    </row>
    <row r="84" spans="1:7" ht="28.8" x14ac:dyDescent="0.3">
      <c r="A84" s="9" t="s">
        <v>86</v>
      </c>
      <c r="B84" s="7">
        <v>-2.214</v>
      </c>
      <c r="C84" s="8">
        <v>355</v>
      </c>
      <c r="D84" s="7">
        <v>265</v>
      </c>
      <c r="F84">
        <f t="shared" si="3"/>
        <v>2.0754716981132074E-2</v>
      </c>
      <c r="G84">
        <f t="shared" si="2"/>
        <v>-2.0542272300314038E-2</v>
      </c>
    </row>
    <row r="85" spans="1:7" ht="28.8" x14ac:dyDescent="0.3">
      <c r="A85" s="9" t="s">
        <v>87</v>
      </c>
      <c r="B85" s="7">
        <v>2.0754999999999999</v>
      </c>
      <c r="C85" s="8">
        <v>601</v>
      </c>
      <c r="D85" s="7">
        <v>270.5</v>
      </c>
      <c r="F85">
        <f t="shared" si="3"/>
        <v>1.8484288354898336E-3</v>
      </c>
      <c r="G85">
        <f t="shared" si="2"/>
        <v>-1.8467225931646629E-3</v>
      </c>
    </row>
    <row r="86" spans="1:7" ht="28.8" x14ac:dyDescent="0.3">
      <c r="A86" s="9" t="s">
        <v>88</v>
      </c>
      <c r="B86" s="7">
        <v>0.18479999999999999</v>
      </c>
      <c r="C86" s="8">
        <v>308</v>
      </c>
      <c r="D86" s="7">
        <v>271</v>
      </c>
      <c r="F86">
        <f t="shared" si="3"/>
        <v>7.3800738007380072E-3</v>
      </c>
      <c r="G86">
        <f t="shared" si="2"/>
        <v>-7.352974305258806E-3</v>
      </c>
    </row>
    <row r="87" spans="1:7" ht="28.8" x14ac:dyDescent="0.3">
      <c r="A87" s="9" t="s">
        <v>89</v>
      </c>
      <c r="B87" s="7">
        <v>0.73799999999999999</v>
      </c>
      <c r="C87" s="8">
        <v>326</v>
      </c>
      <c r="D87" s="7">
        <v>273</v>
      </c>
      <c r="F87">
        <f t="shared" si="3"/>
        <v>0</v>
      </c>
      <c r="G87">
        <f t="shared" si="2"/>
        <v>0</v>
      </c>
    </row>
    <row r="88" spans="1:7" ht="28.8" x14ac:dyDescent="0.3">
      <c r="A88" s="9" t="s">
        <v>90</v>
      </c>
      <c r="B88" s="7">
        <v>0</v>
      </c>
      <c r="C88" s="8">
        <v>882</v>
      </c>
      <c r="D88" s="7">
        <v>273</v>
      </c>
      <c r="F88">
        <f t="shared" si="3"/>
        <v>-3.663003663003663E-3</v>
      </c>
      <c r="G88">
        <f t="shared" si="2"/>
        <v>3.6697288889624017E-3</v>
      </c>
    </row>
    <row r="89" spans="1:7" ht="28.8" x14ac:dyDescent="0.3">
      <c r="A89" s="9" t="s">
        <v>91</v>
      </c>
      <c r="B89" s="7">
        <v>-0.36630000000000001</v>
      </c>
      <c r="C89" s="8">
        <v>274</v>
      </c>
      <c r="D89" s="7">
        <v>272</v>
      </c>
      <c r="F89">
        <f t="shared" si="3"/>
        <v>-7.3529411764705881E-3</v>
      </c>
      <c r="G89">
        <f t="shared" si="2"/>
        <v>7.38010729762246E-3</v>
      </c>
    </row>
    <row r="90" spans="1:7" ht="28.8" x14ac:dyDescent="0.3">
      <c r="A90" s="9" t="s">
        <v>92</v>
      </c>
      <c r="B90" s="7">
        <v>-0.73529999999999995</v>
      </c>
      <c r="C90" s="8">
        <v>236</v>
      </c>
      <c r="D90" s="7">
        <v>270</v>
      </c>
      <c r="F90">
        <f t="shared" si="3"/>
        <v>1.2962962962962963E-2</v>
      </c>
      <c r="G90">
        <f t="shared" si="2"/>
        <v>-1.2879662863661139E-2</v>
      </c>
    </row>
    <row r="91" spans="1:7" ht="28.8" x14ac:dyDescent="0.3">
      <c r="A91" s="9" t="s">
        <v>93</v>
      </c>
      <c r="B91" s="7">
        <v>1.2963</v>
      </c>
      <c r="C91" s="8">
        <v>913</v>
      </c>
      <c r="D91" s="7">
        <v>273.5</v>
      </c>
      <c r="F91">
        <f t="shared" si="3"/>
        <v>3.1078610603290677E-2</v>
      </c>
      <c r="G91">
        <f t="shared" si="2"/>
        <v>-3.0605449076077706E-2</v>
      </c>
    </row>
    <row r="92" spans="1:7" ht="28.8" x14ac:dyDescent="0.3">
      <c r="A92" s="9" t="s">
        <v>94</v>
      </c>
      <c r="B92" s="7">
        <v>3.1078999999999999</v>
      </c>
      <c r="C92" s="8">
        <v>1080</v>
      </c>
      <c r="D92" s="7">
        <v>282</v>
      </c>
      <c r="F92">
        <f t="shared" si="3"/>
        <v>-1.4184397163120567E-2</v>
      </c>
      <c r="G92">
        <f t="shared" si="2"/>
        <v>1.4285957247476434E-2</v>
      </c>
    </row>
    <row r="93" spans="1:7" ht="28.8" x14ac:dyDescent="0.3">
      <c r="A93" s="9" t="s">
        <v>95</v>
      </c>
      <c r="B93" s="7">
        <v>-1.4184000000000001</v>
      </c>
      <c r="C93" s="8">
        <v>1692</v>
      </c>
      <c r="D93" s="7">
        <v>278</v>
      </c>
      <c r="F93">
        <f t="shared" si="3"/>
        <v>-1.618705035971223E-2</v>
      </c>
      <c r="G93">
        <f t="shared" si="2"/>
        <v>1.6319491828601186E-2</v>
      </c>
    </row>
    <row r="94" spans="1:7" ht="28.8" x14ac:dyDescent="0.3">
      <c r="A94" s="9" t="s">
        <v>96</v>
      </c>
      <c r="B94" s="7">
        <v>-1.6187</v>
      </c>
      <c r="C94" s="8">
        <v>380</v>
      </c>
      <c r="D94" s="7">
        <v>273.5</v>
      </c>
      <c r="F94">
        <f t="shared" si="3"/>
        <v>-1.2797074954296161E-2</v>
      </c>
      <c r="G94">
        <f t="shared" si="2"/>
        <v>1.2879662863661238E-2</v>
      </c>
    </row>
    <row r="95" spans="1:7" ht="28.8" x14ac:dyDescent="0.3">
      <c r="A95" s="9" t="s">
        <v>97</v>
      </c>
      <c r="B95" s="7">
        <v>-1.2797000000000001</v>
      </c>
      <c r="C95" s="8">
        <v>394</v>
      </c>
      <c r="D95" s="7">
        <v>270</v>
      </c>
      <c r="F95">
        <f t="shared" si="3"/>
        <v>1.4814814814814815E-2</v>
      </c>
      <c r="G95">
        <f t="shared" si="2"/>
        <v>-1.4706147389695449E-2</v>
      </c>
    </row>
    <row r="96" spans="1:7" ht="28.8" x14ac:dyDescent="0.3">
      <c r="A96" s="9" t="s">
        <v>98</v>
      </c>
      <c r="B96" s="7">
        <v>1.4815</v>
      </c>
      <c r="C96" s="8">
        <v>352</v>
      </c>
      <c r="D96" s="7">
        <v>274</v>
      </c>
      <c r="F96">
        <f t="shared" si="3"/>
        <v>-1.824817518248175E-2</v>
      </c>
      <c r="G96">
        <f t="shared" si="2"/>
        <v>1.8416726786231068E-2</v>
      </c>
    </row>
    <row r="97" spans="1:7" ht="28.8" x14ac:dyDescent="0.3">
      <c r="A97" s="9" t="s">
        <v>99</v>
      </c>
      <c r="B97" s="7">
        <v>-1.8248</v>
      </c>
      <c r="C97" s="8">
        <v>478</v>
      </c>
      <c r="D97" s="7">
        <v>269</v>
      </c>
      <c r="F97">
        <f t="shared" si="3"/>
        <v>1.4869888475836431E-2</v>
      </c>
      <c r="G97">
        <f t="shared" si="2"/>
        <v>-1.4760415583120573E-2</v>
      </c>
    </row>
    <row r="98" spans="1:7" ht="28.8" x14ac:dyDescent="0.3">
      <c r="A98" s="9" t="s">
        <v>100</v>
      </c>
      <c r="B98" s="7">
        <v>1.4870000000000001</v>
      </c>
      <c r="C98" s="8">
        <v>426</v>
      </c>
      <c r="D98" s="7">
        <v>273</v>
      </c>
      <c r="F98">
        <f t="shared" si="3"/>
        <v>2.564102564102564E-2</v>
      </c>
      <c r="G98">
        <f t="shared" si="2"/>
        <v>-2.5317807984289897E-2</v>
      </c>
    </row>
    <row r="99" spans="1:7" ht="28.8" x14ac:dyDescent="0.3">
      <c r="A99" s="9" t="s">
        <v>101</v>
      </c>
      <c r="B99" s="7">
        <v>2.5640999999999998</v>
      </c>
      <c r="C99" s="8">
        <v>477</v>
      </c>
      <c r="D99" s="7">
        <v>280</v>
      </c>
      <c r="F99">
        <f t="shared" si="3"/>
        <v>-1.607142857142857E-2</v>
      </c>
      <c r="G99">
        <f t="shared" si="2"/>
        <v>1.6201974576280406E-2</v>
      </c>
    </row>
    <row r="100" spans="1:7" ht="28.8" x14ac:dyDescent="0.3">
      <c r="A100" s="9" t="s">
        <v>102</v>
      </c>
      <c r="B100" s="7">
        <v>-1.6071</v>
      </c>
      <c r="C100" s="8">
        <v>402</v>
      </c>
      <c r="D100" s="7">
        <v>275.5</v>
      </c>
      <c r="F100">
        <f t="shared" si="3"/>
        <v>-1.8148820326678767E-2</v>
      </c>
      <c r="G100">
        <f t="shared" si="2"/>
        <v>1.8315530306432976E-2</v>
      </c>
    </row>
    <row r="101" spans="1:7" ht="28.8" x14ac:dyDescent="0.3">
      <c r="A101" s="9" t="s">
        <v>103</v>
      </c>
      <c r="B101" s="7">
        <v>-1.8149</v>
      </c>
      <c r="C101" s="8">
        <v>1003</v>
      </c>
      <c r="D101" s="7">
        <v>270.5</v>
      </c>
      <c r="F101">
        <f t="shared" si="3"/>
        <v>-3.6968576709796672E-3</v>
      </c>
      <c r="G101">
        <f t="shared" si="2"/>
        <v>3.7037079374844318E-3</v>
      </c>
    </row>
    <row r="102" spans="1:7" ht="28.8" x14ac:dyDescent="0.3">
      <c r="A102" s="9" t="s">
        <v>104</v>
      </c>
      <c r="B102" s="7">
        <v>-0.36969999999999997</v>
      </c>
      <c r="C102" s="8">
        <v>350</v>
      </c>
      <c r="D102" s="7">
        <v>269.5</v>
      </c>
      <c r="F102">
        <f t="shared" si="3"/>
        <v>-1.6697588126159554E-2</v>
      </c>
      <c r="G102">
        <f t="shared" si="2"/>
        <v>1.6838564362829742E-2</v>
      </c>
    </row>
    <row r="103" spans="1:7" ht="28.8" x14ac:dyDescent="0.3">
      <c r="A103" s="9" t="s">
        <v>105</v>
      </c>
      <c r="B103" s="7">
        <v>-1.6698</v>
      </c>
      <c r="C103" s="8">
        <v>507</v>
      </c>
      <c r="D103" s="7">
        <v>265</v>
      </c>
      <c r="F103">
        <f t="shared" si="3"/>
        <v>1.1320754716981131E-2</v>
      </c>
      <c r="G103">
        <f t="shared" si="2"/>
        <v>-1.1257154524634447E-2</v>
      </c>
    </row>
    <row r="104" spans="1:7" ht="28.8" x14ac:dyDescent="0.3">
      <c r="A104" s="9" t="s">
        <v>106</v>
      </c>
      <c r="B104" s="7">
        <v>1.1321000000000001</v>
      </c>
      <c r="C104" s="8">
        <v>136</v>
      </c>
      <c r="D104" s="7">
        <v>268</v>
      </c>
      <c r="F104">
        <f t="shared" si="3"/>
        <v>0</v>
      </c>
      <c r="G104">
        <f t="shared" si="2"/>
        <v>0</v>
      </c>
    </row>
    <row r="105" spans="1:7" ht="28.8" x14ac:dyDescent="0.3">
      <c r="A105" s="9" t="s">
        <v>107</v>
      </c>
      <c r="B105" s="7">
        <v>0</v>
      </c>
      <c r="C105" s="8">
        <v>337</v>
      </c>
      <c r="D105" s="7">
        <v>268</v>
      </c>
      <c r="F105">
        <f t="shared" si="3"/>
        <v>5.597014925373134E-3</v>
      </c>
      <c r="G105">
        <f t="shared" si="2"/>
        <v>-5.581409838195152E-3</v>
      </c>
    </row>
    <row r="106" spans="1:7" ht="28.8" x14ac:dyDescent="0.3">
      <c r="A106" s="9" t="s">
        <v>108</v>
      </c>
      <c r="B106" s="7">
        <v>0.55969999999999998</v>
      </c>
      <c r="C106" s="8">
        <v>210</v>
      </c>
      <c r="D106" s="7">
        <v>269.5</v>
      </c>
      <c r="F106">
        <f t="shared" si="3"/>
        <v>5.5658627087198514E-3</v>
      </c>
      <c r="G106">
        <f t="shared" si="2"/>
        <v>-5.5504305306490918E-3</v>
      </c>
    </row>
    <row r="107" spans="1:7" ht="28.8" x14ac:dyDescent="0.3">
      <c r="A107" s="9" t="s">
        <v>109</v>
      </c>
      <c r="B107" s="7">
        <v>0.55659999999999998</v>
      </c>
      <c r="C107" s="8">
        <v>470</v>
      </c>
      <c r="D107" s="7">
        <v>271</v>
      </c>
      <c r="F107">
        <f t="shared" si="3"/>
        <v>1.4760147601476014E-2</v>
      </c>
      <c r="G107">
        <f t="shared" si="2"/>
        <v>-1.4652276786870375E-2</v>
      </c>
    </row>
    <row r="108" spans="1:7" ht="28.8" x14ac:dyDescent="0.3">
      <c r="A108" s="9" t="s">
        <v>110</v>
      </c>
      <c r="B108" s="7">
        <v>1.476</v>
      </c>
      <c r="C108" s="8">
        <v>510</v>
      </c>
      <c r="D108" s="7">
        <v>275</v>
      </c>
      <c r="F108">
        <f t="shared" si="3"/>
        <v>-2.181818181818182E-2</v>
      </c>
      <c r="G108">
        <f t="shared" si="2"/>
        <v>2.2059718064732257E-2</v>
      </c>
    </row>
    <row r="109" spans="1:7" ht="28.8" x14ac:dyDescent="0.3">
      <c r="A109" s="9" t="s">
        <v>111</v>
      </c>
      <c r="B109" s="7">
        <v>-2.1818</v>
      </c>
      <c r="C109" s="8">
        <v>501</v>
      </c>
      <c r="D109" s="7">
        <v>269</v>
      </c>
      <c r="F109">
        <f t="shared" si="3"/>
        <v>-1.4869888475836431E-2</v>
      </c>
      <c r="G109">
        <f t="shared" si="2"/>
        <v>1.4981553615616894E-2</v>
      </c>
    </row>
    <row r="110" spans="1:7" ht="28.8" x14ac:dyDescent="0.3">
      <c r="A110" s="9" t="s">
        <v>112</v>
      </c>
      <c r="B110" s="7">
        <v>-1.4870000000000001</v>
      </c>
      <c r="C110" s="8">
        <v>684</v>
      </c>
      <c r="D110" s="7">
        <v>265</v>
      </c>
      <c r="F110">
        <f t="shared" si="3"/>
        <v>1.8867924528301887E-3</v>
      </c>
      <c r="G110">
        <f t="shared" si="2"/>
        <v>-1.885014695771335E-3</v>
      </c>
    </row>
    <row r="111" spans="1:7" ht="28.8" x14ac:dyDescent="0.3">
      <c r="A111" s="9" t="s">
        <v>113</v>
      </c>
      <c r="B111" s="7">
        <v>0.18870000000000001</v>
      </c>
      <c r="C111" s="8">
        <v>437</v>
      </c>
      <c r="D111" s="7">
        <v>265.5</v>
      </c>
      <c r="F111">
        <f t="shared" si="3"/>
        <v>-3.766478342749529E-3</v>
      </c>
      <c r="G111">
        <f t="shared" si="2"/>
        <v>3.7735893836394877E-3</v>
      </c>
    </row>
    <row r="112" spans="1:7" ht="28.8" x14ac:dyDescent="0.3">
      <c r="A112" s="9" t="s">
        <v>114</v>
      </c>
      <c r="B112" s="7">
        <v>-0.37659999999999999</v>
      </c>
      <c r="C112" s="8">
        <v>500</v>
      </c>
      <c r="D112" s="7">
        <v>264.5</v>
      </c>
      <c r="F112">
        <f t="shared" si="3"/>
        <v>2.2684310018903593E-2</v>
      </c>
      <c r="G112">
        <f t="shared" si="2"/>
        <v>-2.2430846988182086E-2</v>
      </c>
    </row>
    <row r="113" spans="1:7" ht="28.8" x14ac:dyDescent="0.3">
      <c r="A113" s="9" t="s">
        <v>115</v>
      </c>
      <c r="B113" s="7">
        <v>2.2684000000000002</v>
      </c>
      <c r="C113" s="8">
        <v>648</v>
      </c>
      <c r="D113" s="7">
        <v>270.5</v>
      </c>
      <c r="F113">
        <f t="shared" si="3"/>
        <v>-2.5878003696857672E-2</v>
      </c>
      <c r="G113">
        <f t="shared" si="2"/>
        <v>2.6218730305119235E-2</v>
      </c>
    </row>
    <row r="114" spans="1:7" ht="28.8" x14ac:dyDescent="0.3">
      <c r="A114" s="9" t="s">
        <v>116</v>
      </c>
      <c r="B114" s="7">
        <v>-2.5878000000000001</v>
      </c>
      <c r="C114" s="8">
        <v>1149</v>
      </c>
      <c r="D114" s="7">
        <v>263.5</v>
      </c>
      <c r="F114">
        <f t="shared" si="3"/>
        <v>-2.2770398481973434E-2</v>
      </c>
      <c r="G114">
        <f t="shared" si="2"/>
        <v>2.3033647877626129E-2</v>
      </c>
    </row>
    <row r="115" spans="1:7" ht="28.8" x14ac:dyDescent="0.3">
      <c r="A115" s="9" t="s">
        <v>117</v>
      </c>
      <c r="B115" s="7">
        <v>-2.2770000000000001</v>
      </c>
      <c r="C115" s="8">
        <v>811</v>
      </c>
      <c r="D115" s="7">
        <v>257.5</v>
      </c>
      <c r="F115">
        <f t="shared" si="3"/>
        <v>-4.8543689320388349E-2</v>
      </c>
      <c r="G115">
        <f t="shared" si="2"/>
        <v>4.9761509559063798E-2</v>
      </c>
    </row>
    <row r="116" spans="1:7" ht="28.8" x14ac:dyDescent="0.3">
      <c r="A116" s="9" t="s">
        <v>118</v>
      </c>
      <c r="B116" s="7">
        <v>-4.8544</v>
      </c>
      <c r="C116" s="8">
        <v>1568</v>
      </c>
      <c r="D116" s="7">
        <v>245</v>
      </c>
      <c r="F116">
        <f t="shared" si="3"/>
        <v>-1.2244897959183673E-2</v>
      </c>
      <c r="G116">
        <f t="shared" si="2"/>
        <v>1.2320484388040657E-2</v>
      </c>
    </row>
    <row r="117" spans="1:7" ht="28.8" x14ac:dyDescent="0.3">
      <c r="A117" s="9" t="s">
        <v>119</v>
      </c>
      <c r="B117" s="7">
        <v>-1.2244999999999999</v>
      </c>
      <c r="C117" s="8">
        <v>972</v>
      </c>
      <c r="D117" s="7">
        <v>242</v>
      </c>
      <c r="F117">
        <f t="shared" si="3"/>
        <v>-8.2644628099173556E-3</v>
      </c>
      <c r="G117">
        <f t="shared" si="2"/>
        <v>8.2988028146950641E-3</v>
      </c>
    </row>
    <row r="118" spans="1:7" ht="28.8" x14ac:dyDescent="0.3">
      <c r="A118" s="9" t="s">
        <v>120</v>
      </c>
      <c r="B118" s="7">
        <v>-0.82640000000000002</v>
      </c>
      <c r="C118" s="8">
        <v>629</v>
      </c>
      <c r="D118" s="7">
        <v>240</v>
      </c>
      <c r="F118">
        <f t="shared" si="3"/>
        <v>-1.2500000000000001E-2</v>
      </c>
      <c r="G118">
        <f t="shared" si="2"/>
        <v>1.2578782206860185E-2</v>
      </c>
    </row>
    <row r="119" spans="1:7" ht="28.8" x14ac:dyDescent="0.3">
      <c r="A119" s="9" t="s">
        <v>121</v>
      </c>
      <c r="B119" s="7">
        <v>-1.25</v>
      </c>
      <c r="C119" s="8">
        <v>316</v>
      </c>
      <c r="D119" s="7">
        <v>237</v>
      </c>
      <c r="F119">
        <f t="shared" si="3"/>
        <v>1.0548523206751054E-2</v>
      </c>
      <c r="G119">
        <f t="shared" si="2"/>
        <v>-1.0493275715838768E-2</v>
      </c>
    </row>
    <row r="120" spans="1:7" ht="28.8" x14ac:dyDescent="0.3">
      <c r="A120" s="9" t="s">
        <v>122</v>
      </c>
      <c r="B120" s="7">
        <v>1.0548999999999999</v>
      </c>
      <c r="C120" s="8">
        <v>343</v>
      </c>
      <c r="D120" s="7">
        <v>239.5</v>
      </c>
      <c r="F120">
        <f t="shared" si="3"/>
        <v>0</v>
      </c>
      <c r="G120">
        <f t="shared" si="2"/>
        <v>0</v>
      </c>
    </row>
    <row r="121" spans="1:7" ht="28.8" x14ac:dyDescent="0.3">
      <c r="A121" s="9" t="s">
        <v>123</v>
      </c>
      <c r="B121" s="7">
        <v>0</v>
      </c>
      <c r="C121" s="8">
        <v>902</v>
      </c>
      <c r="D121" s="7">
        <v>239.5</v>
      </c>
      <c r="F121">
        <f t="shared" si="3"/>
        <v>4.1753653444676405E-3</v>
      </c>
      <c r="G121">
        <f t="shared" si="2"/>
        <v>-4.1666726948459453E-3</v>
      </c>
    </row>
    <row r="122" spans="1:7" ht="28.8" x14ac:dyDescent="0.3">
      <c r="A122" s="9" t="s">
        <v>124</v>
      </c>
      <c r="B122" s="7">
        <v>0.41749999999999998</v>
      </c>
      <c r="C122" s="8">
        <v>723</v>
      </c>
      <c r="D122" s="7">
        <v>240.5</v>
      </c>
      <c r="F122">
        <f t="shared" si="3"/>
        <v>-1.8711018711018712E-2</v>
      </c>
      <c r="G122">
        <f t="shared" si="2"/>
        <v>1.8888284520205859E-2</v>
      </c>
    </row>
    <row r="123" spans="1:7" ht="28.8" x14ac:dyDescent="0.3">
      <c r="A123" s="9" t="s">
        <v>125</v>
      </c>
      <c r="B123" s="7">
        <v>-1.8711</v>
      </c>
      <c r="C123" s="8">
        <v>397</v>
      </c>
      <c r="D123" s="7">
        <v>236</v>
      </c>
      <c r="F123">
        <f t="shared" si="3"/>
        <v>-2.5423728813559324E-2</v>
      </c>
      <c r="G123">
        <f t="shared" si="2"/>
        <v>2.5752496102414764E-2</v>
      </c>
    </row>
    <row r="124" spans="1:7" ht="28.8" x14ac:dyDescent="0.3">
      <c r="A124" s="9" t="s">
        <v>126</v>
      </c>
      <c r="B124" s="7">
        <v>-2.5424000000000002</v>
      </c>
      <c r="C124" s="8">
        <v>1108</v>
      </c>
      <c r="D124" s="7">
        <v>230</v>
      </c>
      <c r="F124">
        <f t="shared" si="3"/>
        <v>1.3043478260869565E-2</v>
      </c>
      <c r="G124">
        <f t="shared" si="2"/>
        <v>-1.2959144642505228E-2</v>
      </c>
    </row>
    <row r="125" spans="1:7" ht="28.8" x14ac:dyDescent="0.3">
      <c r="A125" s="9" t="s">
        <v>127</v>
      </c>
      <c r="B125" s="7">
        <v>1.3043</v>
      </c>
      <c r="C125" s="8">
        <v>301</v>
      </c>
      <c r="D125" s="7">
        <v>233</v>
      </c>
      <c r="F125">
        <f t="shared" si="3"/>
        <v>-1.5021459227467811E-2</v>
      </c>
      <c r="G125">
        <f t="shared" si="2"/>
        <v>1.5135424065100813E-2</v>
      </c>
    </row>
    <row r="126" spans="1:7" ht="28.8" x14ac:dyDescent="0.3">
      <c r="A126" s="9" t="s">
        <v>128</v>
      </c>
      <c r="B126" s="7">
        <v>-1.5021</v>
      </c>
      <c r="C126" s="8">
        <v>274</v>
      </c>
      <c r="D126" s="7">
        <v>229.5</v>
      </c>
      <c r="F126">
        <f t="shared" si="3"/>
        <v>-1.3071895424836602E-2</v>
      </c>
      <c r="G126">
        <f t="shared" si="2"/>
        <v>1.3158084577511201E-2</v>
      </c>
    </row>
    <row r="127" spans="1:7" ht="28.8" x14ac:dyDescent="0.3">
      <c r="A127" s="9" t="s">
        <v>129</v>
      </c>
      <c r="B127" s="7">
        <v>-1.3071999999999999</v>
      </c>
      <c r="C127" s="8">
        <v>657</v>
      </c>
      <c r="D127" s="7">
        <v>226.5</v>
      </c>
      <c r="F127">
        <f t="shared" si="3"/>
        <v>-1.7660044150110375E-2</v>
      </c>
      <c r="G127">
        <f t="shared" si="2"/>
        <v>1.7817843316793893E-2</v>
      </c>
    </row>
    <row r="128" spans="1:7" ht="28.8" x14ac:dyDescent="0.3">
      <c r="A128" s="9" t="s">
        <v>130</v>
      </c>
      <c r="B128" s="7">
        <v>-1.766</v>
      </c>
      <c r="C128" s="8">
        <v>626</v>
      </c>
      <c r="D128" s="7">
        <v>222.5</v>
      </c>
      <c r="F128">
        <f t="shared" si="3"/>
        <v>-4.4943820224719105E-3</v>
      </c>
      <c r="G128">
        <f t="shared" si="2"/>
        <v>4.5045121211045079E-3</v>
      </c>
    </row>
    <row r="129" spans="1:7" ht="28.8" x14ac:dyDescent="0.3">
      <c r="A129" s="9" t="s">
        <v>131</v>
      </c>
      <c r="B129" s="7">
        <v>-0.44940000000000002</v>
      </c>
      <c r="C129" s="8">
        <v>863</v>
      </c>
      <c r="D129" s="7">
        <v>221.5</v>
      </c>
      <c r="F129">
        <f t="shared" si="3"/>
        <v>-1.3544018058690745E-2</v>
      </c>
      <c r="G129">
        <f t="shared" si="2"/>
        <v>1.3636574949545444E-2</v>
      </c>
    </row>
    <row r="130" spans="1:7" ht="28.8" x14ac:dyDescent="0.3">
      <c r="A130" s="9" t="s">
        <v>132</v>
      </c>
      <c r="B130" s="7">
        <v>-1.3544</v>
      </c>
      <c r="C130" s="8">
        <v>568</v>
      </c>
      <c r="D130" s="7">
        <v>218.5</v>
      </c>
      <c r="F130">
        <f t="shared" si="3"/>
        <v>-1.1441647597254004E-2</v>
      </c>
      <c r="G130">
        <f t="shared" si="2"/>
        <v>1.1507606851479944E-2</v>
      </c>
    </row>
    <row r="131" spans="1:7" ht="28.8" x14ac:dyDescent="0.3">
      <c r="A131" s="9" t="s">
        <v>133</v>
      </c>
      <c r="B131" s="7">
        <v>-1.1442000000000001</v>
      </c>
      <c r="C131" s="8">
        <v>765</v>
      </c>
      <c r="D131" s="7">
        <v>216</v>
      </c>
      <c r="F131">
        <f t="shared" si="3"/>
        <v>-9.2592592592592587E-3</v>
      </c>
      <c r="G131">
        <f t="shared" ref="G131:G194" si="4">LN(D131/D132)</f>
        <v>9.3023926623134103E-3</v>
      </c>
    </row>
    <row r="132" spans="1:7" ht="28.8" x14ac:dyDescent="0.3">
      <c r="A132" s="9" t="s">
        <v>134</v>
      </c>
      <c r="B132" s="7">
        <v>-0.92589999999999995</v>
      </c>
      <c r="C132" s="8">
        <v>721</v>
      </c>
      <c r="D132" s="7">
        <v>214</v>
      </c>
      <c r="F132">
        <f t="shared" ref="F132:F195" si="5">(D133-D132)/D132</f>
        <v>-2.336448598130841E-2</v>
      </c>
      <c r="G132">
        <f t="shared" si="4"/>
        <v>2.3641763057040494E-2</v>
      </c>
    </row>
    <row r="133" spans="1:7" ht="28.8" x14ac:dyDescent="0.3">
      <c r="A133" s="9" t="s">
        <v>135</v>
      </c>
      <c r="B133" s="7">
        <v>0.60189999999999999</v>
      </c>
      <c r="C133" s="8">
        <v>592</v>
      </c>
      <c r="D133" s="7">
        <v>209</v>
      </c>
      <c r="F133">
        <f t="shared" si="5"/>
        <v>5.2631578947368418E-2</v>
      </c>
      <c r="G133">
        <f t="shared" si="4"/>
        <v>-5.1293294387550578E-2</v>
      </c>
    </row>
    <row r="134" spans="1:7" ht="28.8" x14ac:dyDescent="0.3">
      <c r="A134" s="9" t="s">
        <v>136</v>
      </c>
      <c r="B134" s="7">
        <v>5.2632000000000003</v>
      </c>
      <c r="C134" s="8">
        <v>793</v>
      </c>
      <c r="D134" s="7">
        <v>220</v>
      </c>
      <c r="F134">
        <f t="shared" si="5"/>
        <v>4.5454545454545452E-3</v>
      </c>
      <c r="G134">
        <f t="shared" si="4"/>
        <v>-4.5351551653912622E-3</v>
      </c>
    </row>
    <row r="135" spans="1:7" ht="28.8" x14ac:dyDescent="0.3">
      <c r="A135" s="9" t="s">
        <v>137</v>
      </c>
      <c r="B135" s="7">
        <v>0.45450000000000002</v>
      </c>
      <c r="C135" s="8">
        <v>516</v>
      </c>
      <c r="D135" s="7">
        <v>221</v>
      </c>
      <c r="F135">
        <f t="shared" si="5"/>
        <v>1.3574660633484163E-2</v>
      </c>
      <c r="G135">
        <f t="shared" si="4"/>
        <v>-1.3483350337286988E-2</v>
      </c>
    </row>
    <row r="136" spans="1:7" ht="28.8" x14ac:dyDescent="0.3">
      <c r="A136" s="9" t="s">
        <v>138</v>
      </c>
      <c r="B136" s="7">
        <v>1.3574999999999999</v>
      </c>
      <c r="C136" s="8">
        <v>386</v>
      </c>
      <c r="D136" s="7">
        <v>224</v>
      </c>
      <c r="F136">
        <f t="shared" si="5"/>
        <v>-3.3482142857142856E-2</v>
      </c>
      <c r="G136">
        <f t="shared" si="4"/>
        <v>3.4055504412495378E-2</v>
      </c>
    </row>
    <row r="137" spans="1:7" ht="28.8" x14ac:dyDescent="0.3">
      <c r="A137" s="9" t="s">
        <v>139</v>
      </c>
      <c r="B137" s="7">
        <v>-3.3481999999999998</v>
      </c>
      <c r="C137" s="8">
        <v>545</v>
      </c>
      <c r="D137" s="7">
        <v>216.5</v>
      </c>
      <c r="F137">
        <f t="shared" si="5"/>
        <v>-1.8475750577367205E-2</v>
      </c>
      <c r="G137">
        <f t="shared" si="4"/>
        <v>1.8648559078072995E-2</v>
      </c>
    </row>
    <row r="138" spans="1:7" ht="28.8" x14ac:dyDescent="0.3">
      <c r="A138" s="9" t="s">
        <v>140</v>
      </c>
      <c r="B138" s="7">
        <v>-1.8475999999999999</v>
      </c>
      <c r="C138" s="8">
        <v>417</v>
      </c>
      <c r="D138" s="7">
        <v>212.5</v>
      </c>
      <c r="F138">
        <f t="shared" si="5"/>
        <v>3.0588235294117649E-2</v>
      </c>
      <c r="G138">
        <f t="shared" si="4"/>
        <v>-3.012974145202927E-2</v>
      </c>
    </row>
    <row r="139" spans="1:7" ht="28.8" x14ac:dyDescent="0.3">
      <c r="A139" s="9" t="s">
        <v>141</v>
      </c>
      <c r="B139" s="7">
        <v>3.0588000000000002</v>
      </c>
      <c r="C139" s="8">
        <v>703</v>
      </c>
      <c r="D139" s="7">
        <v>219</v>
      </c>
      <c r="F139">
        <f t="shared" si="5"/>
        <v>-1.5981735159817351E-2</v>
      </c>
      <c r="G139">
        <f t="shared" si="4"/>
        <v>1.6110820272698272E-2</v>
      </c>
    </row>
    <row r="140" spans="1:7" ht="28.8" x14ac:dyDescent="0.3">
      <c r="A140" s="9" t="s">
        <v>142</v>
      </c>
      <c r="B140" s="7">
        <v>-1.5982000000000001</v>
      </c>
      <c r="C140" s="8">
        <v>778</v>
      </c>
      <c r="D140" s="7">
        <v>215.5</v>
      </c>
      <c r="F140">
        <f t="shared" si="5"/>
        <v>2.3201856148491878E-3</v>
      </c>
      <c r="G140">
        <f t="shared" si="4"/>
        <v>-2.3174981403624789E-3</v>
      </c>
    </row>
    <row r="141" spans="1:7" ht="28.8" x14ac:dyDescent="0.3">
      <c r="A141" s="9" t="s">
        <v>143</v>
      </c>
      <c r="B141" s="7">
        <v>0.23200000000000001</v>
      </c>
      <c r="C141" s="8">
        <v>280</v>
      </c>
      <c r="D141" s="7">
        <v>216</v>
      </c>
      <c r="F141">
        <f t="shared" si="5"/>
        <v>0</v>
      </c>
      <c r="G141">
        <f t="shared" si="4"/>
        <v>0</v>
      </c>
    </row>
    <row r="142" spans="1:7" ht="28.8" x14ac:dyDescent="0.3">
      <c r="A142" s="9" t="s">
        <v>144</v>
      </c>
      <c r="B142" s="7">
        <v>0</v>
      </c>
      <c r="C142" s="8">
        <v>559</v>
      </c>
      <c r="D142" s="7">
        <v>216</v>
      </c>
      <c r="F142">
        <f t="shared" si="5"/>
        <v>-1.3888888888888888E-2</v>
      </c>
      <c r="G142">
        <f t="shared" si="4"/>
        <v>1.398624197473987E-2</v>
      </c>
    </row>
    <row r="143" spans="1:7" ht="28.8" x14ac:dyDescent="0.3">
      <c r="A143" s="9" t="s">
        <v>145</v>
      </c>
      <c r="B143" s="7">
        <v>-1.3889</v>
      </c>
      <c r="C143" s="8">
        <v>596</v>
      </c>
      <c r="D143" s="7">
        <v>213</v>
      </c>
      <c r="F143">
        <f t="shared" si="5"/>
        <v>5.39906103286385E-2</v>
      </c>
      <c r="G143">
        <f t="shared" si="4"/>
        <v>-5.2583541472883848E-2</v>
      </c>
    </row>
    <row r="144" spans="1:7" ht="28.8" x14ac:dyDescent="0.3">
      <c r="A144" s="9" t="s">
        <v>146</v>
      </c>
      <c r="B144" s="7">
        <v>5.3990999999999998</v>
      </c>
      <c r="C144" s="8">
        <v>1698</v>
      </c>
      <c r="D144" s="7">
        <v>224.5</v>
      </c>
      <c r="F144">
        <f t="shared" si="5"/>
        <v>-2.0044543429844099E-2</v>
      </c>
      <c r="G144">
        <f t="shared" si="4"/>
        <v>2.0248160829947494E-2</v>
      </c>
    </row>
    <row r="145" spans="1:7" ht="28.8" x14ac:dyDescent="0.3">
      <c r="A145" s="9" t="s">
        <v>147</v>
      </c>
      <c r="B145" s="7">
        <v>-2.0045000000000002</v>
      </c>
      <c r="C145" s="8">
        <v>466</v>
      </c>
      <c r="D145" s="7">
        <v>220</v>
      </c>
      <c r="F145">
        <f t="shared" si="5"/>
        <v>-3.1818181818181815E-2</v>
      </c>
      <c r="G145">
        <f t="shared" si="4"/>
        <v>3.2335380642936451E-2</v>
      </c>
    </row>
    <row r="146" spans="1:7" ht="28.8" x14ac:dyDescent="0.3">
      <c r="A146" s="9" t="s">
        <v>148</v>
      </c>
      <c r="B146" s="7">
        <v>-3.1818</v>
      </c>
      <c r="C146" s="8">
        <v>416</v>
      </c>
      <c r="D146" s="7">
        <v>213</v>
      </c>
      <c r="F146">
        <f t="shared" si="5"/>
        <v>-2.3474178403755869E-3</v>
      </c>
      <c r="G146">
        <f t="shared" si="4"/>
        <v>2.350177344953673E-3</v>
      </c>
    </row>
    <row r="147" spans="1:7" ht="28.8" x14ac:dyDescent="0.3">
      <c r="A147" s="9" t="s">
        <v>149</v>
      </c>
      <c r="B147" s="7">
        <v>-0.23469999999999999</v>
      </c>
      <c r="C147" s="8">
        <v>206</v>
      </c>
      <c r="D147" s="7">
        <v>212.5</v>
      </c>
      <c r="F147">
        <f t="shared" si="5"/>
        <v>-9.4117647058823521E-3</v>
      </c>
      <c r="G147">
        <f t="shared" si="4"/>
        <v>9.4563352420354435E-3</v>
      </c>
    </row>
    <row r="148" spans="1:7" ht="28.8" x14ac:dyDescent="0.3">
      <c r="A148" s="9" t="s">
        <v>150</v>
      </c>
      <c r="B148" s="7">
        <v>-0.94120000000000004</v>
      </c>
      <c r="C148" s="8">
        <v>658</v>
      </c>
      <c r="D148" s="7">
        <v>210.5</v>
      </c>
      <c r="F148">
        <f t="shared" si="5"/>
        <v>1.9002375296912115E-2</v>
      </c>
      <c r="G148">
        <f t="shared" si="4"/>
        <v>-1.8824085245635589E-2</v>
      </c>
    </row>
    <row r="149" spans="1:7" ht="28.8" x14ac:dyDescent="0.3">
      <c r="A149" s="9" t="s">
        <v>151</v>
      </c>
      <c r="B149" s="7">
        <v>1.9001999999999999</v>
      </c>
      <c r="C149" s="8">
        <v>321</v>
      </c>
      <c r="D149" s="7">
        <v>214.5</v>
      </c>
      <c r="F149">
        <f t="shared" si="5"/>
        <v>2.3310023310023312E-2</v>
      </c>
      <c r="G149">
        <f t="shared" si="4"/>
        <v>-2.3042494147154355E-2</v>
      </c>
    </row>
    <row r="150" spans="1:7" ht="28.8" x14ac:dyDescent="0.3">
      <c r="A150" s="9" t="s">
        <v>152</v>
      </c>
      <c r="B150" s="7">
        <v>2.331</v>
      </c>
      <c r="C150" s="8">
        <v>404</v>
      </c>
      <c r="D150" s="7">
        <v>219.5</v>
      </c>
      <c r="F150">
        <f t="shared" si="5"/>
        <v>-9.1116173120728925E-3</v>
      </c>
      <c r="G150">
        <f t="shared" si="4"/>
        <v>9.1533819864872013E-3</v>
      </c>
    </row>
    <row r="151" spans="1:7" ht="28.8" x14ac:dyDescent="0.3">
      <c r="A151" s="9" t="s">
        <v>153</v>
      </c>
      <c r="B151" s="7">
        <v>-0.91120000000000001</v>
      </c>
      <c r="C151" s="8">
        <v>549</v>
      </c>
      <c r="D151" s="7">
        <v>217.5</v>
      </c>
      <c r="F151">
        <f t="shared" si="5"/>
        <v>2.528735632183908E-2</v>
      </c>
      <c r="G151">
        <f t="shared" si="4"/>
        <v>-2.4972920931379934E-2</v>
      </c>
    </row>
    <row r="152" spans="1:7" ht="28.8" x14ac:dyDescent="0.3">
      <c r="A152" s="9" t="s">
        <v>154</v>
      </c>
      <c r="B152" s="7">
        <v>2.5287000000000002</v>
      </c>
      <c r="C152" s="8">
        <v>494</v>
      </c>
      <c r="D152" s="7">
        <v>223</v>
      </c>
      <c r="F152">
        <f t="shared" si="5"/>
        <v>2.6905829596412557E-2</v>
      </c>
      <c r="G152">
        <f t="shared" si="4"/>
        <v>-2.655023209412084E-2</v>
      </c>
    </row>
    <row r="153" spans="1:7" ht="28.8" x14ac:dyDescent="0.3">
      <c r="A153" s="9" t="s">
        <v>155</v>
      </c>
      <c r="B153" s="7">
        <v>2.6905999999999999</v>
      </c>
      <c r="C153" s="8">
        <v>813</v>
      </c>
      <c r="D153" s="7">
        <v>229</v>
      </c>
      <c r="F153">
        <f t="shared" si="5"/>
        <v>-1.9650655021834062E-2</v>
      </c>
      <c r="G153">
        <f t="shared" si="4"/>
        <v>1.9846296371930749E-2</v>
      </c>
    </row>
    <row r="154" spans="1:7" ht="28.8" x14ac:dyDescent="0.3">
      <c r="A154" s="9" t="s">
        <v>156</v>
      </c>
      <c r="B154" s="7">
        <v>-1.9651000000000001</v>
      </c>
      <c r="C154" s="8">
        <v>687</v>
      </c>
      <c r="D154" s="7">
        <v>224.5</v>
      </c>
      <c r="F154">
        <f t="shared" si="5"/>
        <v>7.3496659242761692E-2</v>
      </c>
      <c r="G154">
        <f t="shared" si="4"/>
        <v>-7.0921226308345992E-2</v>
      </c>
    </row>
    <row r="155" spans="1:7" ht="28.8" x14ac:dyDescent="0.3">
      <c r="A155" s="9" t="s">
        <v>157</v>
      </c>
      <c r="B155" s="7">
        <v>7.3497000000000003</v>
      </c>
      <c r="C155" s="8">
        <v>1248</v>
      </c>
      <c r="D155" s="7">
        <v>241</v>
      </c>
      <c r="F155">
        <f t="shared" si="5"/>
        <v>0</v>
      </c>
      <c r="G155">
        <f t="shared" si="4"/>
        <v>0</v>
      </c>
    </row>
    <row r="156" spans="1:7" ht="28.8" x14ac:dyDescent="0.3">
      <c r="A156" s="9" t="s">
        <v>158</v>
      </c>
      <c r="B156" s="7">
        <v>0</v>
      </c>
      <c r="C156" s="8">
        <v>651</v>
      </c>
      <c r="D156" s="7">
        <v>241</v>
      </c>
      <c r="F156">
        <f t="shared" si="5"/>
        <v>0</v>
      </c>
      <c r="G156">
        <f t="shared" si="4"/>
        <v>0</v>
      </c>
    </row>
    <row r="157" spans="1:7" ht="28.8" x14ac:dyDescent="0.3">
      <c r="A157" s="9" t="s">
        <v>159</v>
      </c>
      <c r="B157" s="7">
        <v>0</v>
      </c>
      <c r="C157" s="8">
        <v>720</v>
      </c>
      <c r="D157" s="7">
        <v>241</v>
      </c>
      <c r="F157">
        <f t="shared" si="5"/>
        <v>-3.3195020746887967E-2</v>
      </c>
      <c r="G157">
        <f t="shared" si="4"/>
        <v>3.3758479924954454E-2</v>
      </c>
    </row>
    <row r="158" spans="1:7" ht="28.8" x14ac:dyDescent="0.3">
      <c r="A158" s="9" t="s">
        <v>160</v>
      </c>
      <c r="B158" s="7">
        <v>-3.3195000000000001</v>
      </c>
      <c r="C158" s="8">
        <v>334</v>
      </c>
      <c r="D158" s="7">
        <v>233</v>
      </c>
      <c r="F158">
        <f t="shared" si="5"/>
        <v>2.1459227467811159E-3</v>
      </c>
      <c r="G158">
        <f t="shared" si="4"/>
        <v>-2.1436235432514528E-3</v>
      </c>
    </row>
    <row r="159" spans="1:7" ht="28.8" x14ac:dyDescent="0.3">
      <c r="A159" s="9" t="s">
        <v>161</v>
      </c>
      <c r="B159" s="7">
        <v>0.21460000000000001</v>
      </c>
      <c r="C159" s="8">
        <v>411</v>
      </c>
      <c r="D159" s="7">
        <v>233.5</v>
      </c>
      <c r="F159">
        <f t="shared" si="5"/>
        <v>6.4239828693790149E-3</v>
      </c>
      <c r="G159">
        <f t="shared" si="4"/>
        <v>-6.4034370352069126E-3</v>
      </c>
    </row>
    <row r="160" spans="1:7" ht="28.8" x14ac:dyDescent="0.3">
      <c r="A160" s="9" t="s">
        <v>162</v>
      </c>
      <c r="B160" s="7">
        <v>0.64239999999999997</v>
      </c>
      <c r="C160" s="8">
        <v>719</v>
      </c>
      <c r="D160" s="7">
        <v>235</v>
      </c>
      <c r="F160">
        <f t="shared" si="5"/>
        <v>-2.7659574468085105E-2</v>
      </c>
      <c r="G160">
        <f t="shared" si="4"/>
        <v>2.8049303809899586E-2</v>
      </c>
    </row>
    <row r="161" spans="1:7" ht="28.8" x14ac:dyDescent="0.3">
      <c r="A161" s="9" t="s">
        <v>163</v>
      </c>
      <c r="B161" s="7">
        <v>-2.766</v>
      </c>
      <c r="C161" s="8">
        <v>333</v>
      </c>
      <c r="D161" s="7">
        <v>228.5</v>
      </c>
      <c r="F161">
        <f t="shared" si="5"/>
        <v>1.7505470459518599E-2</v>
      </c>
      <c r="G161">
        <f t="shared" si="4"/>
        <v>-1.735401469315162E-2</v>
      </c>
    </row>
    <row r="162" spans="1:7" ht="28.8" x14ac:dyDescent="0.3">
      <c r="A162" s="9" t="s">
        <v>164</v>
      </c>
      <c r="B162" s="7">
        <v>1.7504999999999999</v>
      </c>
      <c r="C162" s="8">
        <v>416</v>
      </c>
      <c r="D162" s="7">
        <v>232.5</v>
      </c>
      <c r="F162">
        <f t="shared" si="5"/>
        <v>1.5053763440860216E-2</v>
      </c>
      <c r="G162">
        <f t="shared" si="4"/>
        <v>-1.4941579998199027E-2</v>
      </c>
    </row>
    <row r="163" spans="1:7" ht="28.8" x14ac:dyDescent="0.3">
      <c r="A163" s="9" t="s">
        <v>165</v>
      </c>
      <c r="B163" s="7">
        <v>1.5054000000000001</v>
      </c>
      <c r="C163" s="8">
        <v>390</v>
      </c>
      <c r="D163" s="7">
        <v>236</v>
      </c>
      <c r="F163">
        <f t="shared" si="5"/>
        <v>6.3559322033898309E-3</v>
      </c>
      <c r="G163">
        <f t="shared" si="4"/>
        <v>-6.3358184490857833E-3</v>
      </c>
    </row>
    <row r="164" spans="1:7" ht="28.8" x14ac:dyDescent="0.3">
      <c r="A164" s="9" t="s">
        <v>166</v>
      </c>
      <c r="B164" s="7">
        <v>0.63560000000000005</v>
      </c>
      <c r="C164" s="8">
        <v>607</v>
      </c>
      <c r="D164" s="7">
        <v>237.5</v>
      </c>
      <c r="F164">
        <f t="shared" si="5"/>
        <v>2.1052631578947368E-3</v>
      </c>
      <c r="G164">
        <f t="shared" si="4"/>
        <v>-2.1030501967787877E-3</v>
      </c>
    </row>
    <row r="165" spans="1:7" ht="28.8" x14ac:dyDescent="0.3">
      <c r="A165" s="9" t="s">
        <v>167</v>
      </c>
      <c r="B165" s="7">
        <v>0.21049999999999999</v>
      </c>
      <c r="C165" s="8">
        <v>257</v>
      </c>
      <c r="D165" s="7">
        <v>238</v>
      </c>
      <c r="F165">
        <f t="shared" si="5"/>
        <v>-1.680672268907563E-2</v>
      </c>
      <c r="G165">
        <f t="shared" si="4"/>
        <v>1.6949558313773205E-2</v>
      </c>
    </row>
    <row r="166" spans="1:7" ht="28.8" x14ac:dyDescent="0.3">
      <c r="A166" s="9" t="s">
        <v>168</v>
      </c>
      <c r="B166" s="7">
        <v>-1.6807000000000001</v>
      </c>
      <c r="C166" s="8">
        <v>447</v>
      </c>
      <c r="D166" s="7">
        <v>234</v>
      </c>
      <c r="F166">
        <f t="shared" si="5"/>
        <v>2.136752136752137E-3</v>
      </c>
      <c r="G166">
        <f t="shared" si="4"/>
        <v>-2.1344725286326811E-3</v>
      </c>
    </row>
    <row r="167" spans="1:7" ht="28.8" x14ac:dyDescent="0.3">
      <c r="A167" s="9" t="s">
        <v>169</v>
      </c>
      <c r="B167" s="7">
        <v>0.2137</v>
      </c>
      <c r="C167" s="8">
        <v>397</v>
      </c>
      <c r="D167" s="7">
        <v>234.5</v>
      </c>
      <c r="F167">
        <f t="shared" si="5"/>
        <v>-1.7057569296375266E-2</v>
      </c>
      <c r="G167">
        <f t="shared" si="4"/>
        <v>1.720472544963076E-2</v>
      </c>
    </row>
    <row r="168" spans="1:7" ht="28.8" x14ac:dyDescent="0.3">
      <c r="A168" s="9" t="s">
        <v>170</v>
      </c>
      <c r="B168" s="7">
        <v>-1.7058</v>
      </c>
      <c r="C168" s="8">
        <v>402</v>
      </c>
      <c r="D168" s="7">
        <v>230.5</v>
      </c>
      <c r="F168">
        <f t="shared" si="5"/>
        <v>2.3861171366594359E-2</v>
      </c>
      <c r="G168">
        <f t="shared" si="4"/>
        <v>-2.358094258890691E-2</v>
      </c>
    </row>
    <row r="169" spans="1:7" ht="28.8" x14ac:dyDescent="0.3">
      <c r="A169" s="9" t="s">
        <v>171</v>
      </c>
      <c r="B169" s="7">
        <v>2.3860999999999999</v>
      </c>
      <c r="C169" s="8">
        <v>331</v>
      </c>
      <c r="D169" s="7">
        <v>236</v>
      </c>
      <c r="F169">
        <f t="shared" si="5"/>
        <v>2.3305084745762712E-2</v>
      </c>
      <c r="G169">
        <f t="shared" si="4"/>
        <v>-2.3037668067017316E-2</v>
      </c>
    </row>
    <row r="170" spans="1:7" ht="28.8" x14ac:dyDescent="0.3">
      <c r="A170" s="9" t="s">
        <v>172</v>
      </c>
      <c r="B170" s="7">
        <v>2.3304999999999998</v>
      </c>
      <c r="C170" s="8">
        <v>620</v>
      </c>
      <c r="D170" s="7">
        <v>241.5</v>
      </c>
      <c r="F170">
        <f t="shared" si="5"/>
        <v>-2.8985507246376812E-2</v>
      </c>
      <c r="G170">
        <f t="shared" si="4"/>
        <v>2.9413885206293407E-2</v>
      </c>
    </row>
    <row r="171" spans="1:7" ht="28.8" x14ac:dyDescent="0.3">
      <c r="A171" s="9" t="s">
        <v>173</v>
      </c>
      <c r="B171" s="7">
        <v>-2.8986000000000001</v>
      </c>
      <c r="C171" s="8">
        <v>1071</v>
      </c>
      <c r="D171" s="7">
        <v>234.5</v>
      </c>
      <c r="F171">
        <f t="shared" si="5"/>
        <v>-1.4925373134328358E-2</v>
      </c>
      <c r="G171">
        <f t="shared" si="4"/>
        <v>1.5037877364540502E-2</v>
      </c>
    </row>
    <row r="172" spans="1:7" ht="28.8" x14ac:dyDescent="0.3">
      <c r="A172" s="9" t="s">
        <v>174</v>
      </c>
      <c r="B172" s="7">
        <v>-1.4924999999999999</v>
      </c>
      <c r="C172" s="8">
        <v>1011</v>
      </c>
      <c r="D172" s="7">
        <v>231</v>
      </c>
      <c r="F172">
        <f t="shared" si="5"/>
        <v>6.4935064935064929E-2</v>
      </c>
      <c r="G172">
        <f t="shared" si="4"/>
        <v>-6.2913825410569321E-2</v>
      </c>
    </row>
    <row r="173" spans="1:7" ht="28.8" x14ac:dyDescent="0.3">
      <c r="A173" s="9" t="s">
        <v>175</v>
      </c>
      <c r="B173" s="7">
        <v>6.4935</v>
      </c>
      <c r="C173" s="8">
        <v>1036</v>
      </c>
      <c r="D173" s="7">
        <v>246</v>
      </c>
      <c r="F173">
        <f t="shared" si="5"/>
        <v>-4.0650406504065045E-3</v>
      </c>
      <c r="G173">
        <f t="shared" si="4"/>
        <v>4.0733253876358688E-3</v>
      </c>
    </row>
    <row r="174" spans="1:7" ht="28.8" x14ac:dyDescent="0.3">
      <c r="A174" s="9" t="s">
        <v>176</v>
      </c>
      <c r="B174" s="7">
        <v>-0.40649999999999997</v>
      </c>
      <c r="C174" s="8">
        <v>564</v>
      </c>
      <c r="D174" s="7">
        <v>245</v>
      </c>
      <c r="F174">
        <f t="shared" si="5"/>
        <v>6.1224489795918364E-3</v>
      </c>
      <c r="G174">
        <f t="shared" si="4"/>
        <v>-6.1037829380177992E-3</v>
      </c>
    </row>
    <row r="175" spans="1:7" ht="28.8" x14ac:dyDescent="0.3">
      <c r="A175" s="9" t="s">
        <v>177</v>
      </c>
      <c r="B175" s="7">
        <v>0.61219999999999997</v>
      </c>
      <c r="C175" s="8">
        <v>602</v>
      </c>
      <c r="D175" s="7">
        <v>246.5</v>
      </c>
      <c r="F175">
        <f t="shared" si="5"/>
        <v>-3.0425963488843813E-2</v>
      </c>
      <c r="G175">
        <f t="shared" si="4"/>
        <v>3.0898441551234238E-2</v>
      </c>
    </row>
    <row r="176" spans="1:7" ht="28.8" x14ac:dyDescent="0.3">
      <c r="A176" s="9" t="s">
        <v>178</v>
      </c>
      <c r="B176" s="7">
        <v>-3.0426000000000002</v>
      </c>
      <c r="C176" s="8">
        <v>811</v>
      </c>
      <c r="D176" s="7">
        <v>239</v>
      </c>
      <c r="F176">
        <f t="shared" si="5"/>
        <v>-1.2552301255230125E-2</v>
      </c>
      <c r="G176">
        <f t="shared" si="4"/>
        <v>1.2631746905900564E-2</v>
      </c>
    </row>
    <row r="177" spans="1:7" ht="28.8" x14ac:dyDescent="0.3">
      <c r="A177" s="9" t="s">
        <v>179</v>
      </c>
      <c r="B177" s="7">
        <v>-1.2552000000000001</v>
      </c>
      <c r="C177" s="8">
        <v>551</v>
      </c>
      <c r="D177" s="7">
        <v>236</v>
      </c>
      <c r="F177">
        <f t="shared" si="5"/>
        <v>-1.4830508474576272E-2</v>
      </c>
      <c r="G177">
        <f t="shared" si="4"/>
        <v>1.4941579998199141E-2</v>
      </c>
    </row>
    <row r="178" spans="1:7" ht="28.8" x14ac:dyDescent="0.3">
      <c r="A178" s="9" t="s">
        <v>180</v>
      </c>
      <c r="B178" s="7">
        <v>-1.4831000000000001</v>
      </c>
      <c r="C178" s="8">
        <v>502</v>
      </c>
      <c r="D178" s="7">
        <v>232.5</v>
      </c>
      <c r="F178">
        <f t="shared" si="5"/>
        <v>1.7204301075268817E-2</v>
      </c>
      <c r="G178">
        <f t="shared" si="4"/>
        <v>-1.7057982904576625E-2</v>
      </c>
    </row>
    <row r="179" spans="1:7" ht="28.8" x14ac:dyDescent="0.3">
      <c r="A179" s="9" t="s">
        <v>181</v>
      </c>
      <c r="B179" s="7">
        <v>1.7203999999999999</v>
      </c>
      <c r="C179" s="8">
        <v>301</v>
      </c>
      <c r="D179" s="7">
        <v>236.5</v>
      </c>
      <c r="F179">
        <f t="shared" si="5"/>
        <v>-2.748414376321353E-2</v>
      </c>
      <c r="G179">
        <f t="shared" si="4"/>
        <v>2.7868899008792233E-2</v>
      </c>
    </row>
    <row r="180" spans="1:7" ht="28.8" x14ac:dyDescent="0.3">
      <c r="A180" s="9" t="s">
        <v>182</v>
      </c>
      <c r="B180" s="7">
        <v>-2.7484000000000002</v>
      </c>
      <c r="C180" s="8">
        <v>764</v>
      </c>
      <c r="D180" s="7">
        <v>230</v>
      </c>
      <c r="F180">
        <f t="shared" si="5"/>
        <v>6.5217391304347823E-3</v>
      </c>
      <c r="G180">
        <f t="shared" si="4"/>
        <v>-6.500564603093428E-3</v>
      </c>
    </row>
    <row r="181" spans="1:7" ht="28.8" x14ac:dyDescent="0.3">
      <c r="A181" s="9" t="s">
        <v>183</v>
      </c>
      <c r="B181" s="7">
        <v>0.6522</v>
      </c>
      <c r="C181" s="8">
        <v>345</v>
      </c>
      <c r="D181" s="7">
        <v>231.5</v>
      </c>
      <c r="F181">
        <f t="shared" si="5"/>
        <v>6.4794816414686825E-3</v>
      </c>
      <c r="G181">
        <f t="shared" si="4"/>
        <v>-6.4585800394118195E-3</v>
      </c>
    </row>
    <row r="182" spans="1:7" ht="28.8" x14ac:dyDescent="0.3">
      <c r="A182" s="9" t="s">
        <v>184</v>
      </c>
      <c r="B182" s="7">
        <v>0.64790000000000003</v>
      </c>
      <c r="C182" s="8">
        <v>485</v>
      </c>
      <c r="D182" s="7">
        <v>233</v>
      </c>
      <c r="F182">
        <f t="shared" si="5"/>
        <v>-2.1459227467811159E-3</v>
      </c>
      <c r="G182">
        <f t="shared" si="4"/>
        <v>2.148228538289605E-3</v>
      </c>
    </row>
    <row r="183" spans="1:7" ht="28.8" x14ac:dyDescent="0.3">
      <c r="A183" s="9" t="s">
        <v>185</v>
      </c>
      <c r="B183" s="7">
        <v>-0.21460000000000001</v>
      </c>
      <c r="C183" s="8">
        <v>186</v>
      </c>
      <c r="D183" s="7">
        <v>232.5</v>
      </c>
      <c r="F183">
        <f t="shared" si="5"/>
        <v>-1.935483870967742E-2</v>
      </c>
      <c r="G183">
        <f t="shared" si="4"/>
        <v>1.9544596072970131E-2</v>
      </c>
    </row>
    <row r="184" spans="1:7" ht="28.8" x14ac:dyDescent="0.3">
      <c r="A184" s="9" t="s">
        <v>186</v>
      </c>
      <c r="B184" s="7">
        <v>-1.9355</v>
      </c>
      <c r="C184" s="8">
        <v>318</v>
      </c>
      <c r="D184" s="7">
        <v>228</v>
      </c>
      <c r="F184">
        <f t="shared" si="5"/>
        <v>4.3859649122807015E-3</v>
      </c>
      <c r="G184">
        <f t="shared" si="4"/>
        <v>-4.3763745997988882E-3</v>
      </c>
    </row>
    <row r="185" spans="1:7" ht="28.8" x14ac:dyDescent="0.3">
      <c r="A185" s="9" t="s">
        <v>187</v>
      </c>
      <c r="B185" s="7">
        <v>0.43859999999999999</v>
      </c>
      <c r="C185" s="8">
        <v>322</v>
      </c>
      <c r="D185" s="7">
        <v>229</v>
      </c>
      <c r="F185">
        <f t="shared" si="5"/>
        <v>1.7467248908296942E-2</v>
      </c>
      <c r="G185">
        <f t="shared" si="4"/>
        <v>-1.731645001146093E-2</v>
      </c>
    </row>
    <row r="186" spans="1:7" ht="28.8" x14ac:dyDescent="0.3">
      <c r="A186" s="9" t="s">
        <v>188</v>
      </c>
      <c r="B186" s="7">
        <v>1.7466999999999999</v>
      </c>
      <c r="C186" s="8">
        <v>238</v>
      </c>
      <c r="D186" s="7">
        <v>233</v>
      </c>
      <c r="F186">
        <f t="shared" si="5"/>
        <v>1.9313304721030045E-2</v>
      </c>
      <c r="G186">
        <f t="shared" si="4"/>
        <v>-1.9129169908995304E-2</v>
      </c>
    </row>
    <row r="187" spans="1:7" ht="28.8" x14ac:dyDescent="0.3">
      <c r="A187" s="9" t="s">
        <v>189</v>
      </c>
      <c r="B187" s="7">
        <v>1.9313</v>
      </c>
      <c r="C187" s="8">
        <v>594</v>
      </c>
      <c r="D187" s="7">
        <v>237.5</v>
      </c>
      <c r="F187">
        <f t="shared" si="5"/>
        <v>3.3684210526315789E-2</v>
      </c>
      <c r="G187">
        <f t="shared" si="4"/>
        <v>-3.3129323759879328E-2</v>
      </c>
    </row>
    <row r="188" spans="1:7" ht="28.8" x14ac:dyDescent="0.3">
      <c r="A188" s="9" t="s">
        <v>190</v>
      </c>
      <c r="B188" s="7">
        <v>3.3683999999999998</v>
      </c>
      <c r="C188" s="8">
        <v>851</v>
      </c>
      <c r="D188" s="7">
        <v>245.5</v>
      </c>
      <c r="F188">
        <f t="shared" si="5"/>
        <v>-1.4256619144602852E-2</v>
      </c>
      <c r="G188">
        <f t="shared" si="4"/>
        <v>1.435922107788888E-2</v>
      </c>
    </row>
    <row r="189" spans="1:7" ht="28.8" x14ac:dyDescent="0.3">
      <c r="A189" s="9" t="s">
        <v>191</v>
      </c>
      <c r="B189" s="7">
        <v>-1.4257</v>
      </c>
      <c r="C189" s="8">
        <v>345</v>
      </c>
      <c r="D189" s="7">
        <v>242</v>
      </c>
      <c r="F189">
        <f t="shared" si="5"/>
        <v>2.2727272727272728E-2</v>
      </c>
      <c r="G189">
        <f t="shared" si="4"/>
        <v>-2.2472855852058628E-2</v>
      </c>
    </row>
    <row r="190" spans="1:7" ht="28.8" x14ac:dyDescent="0.3">
      <c r="A190" s="9" t="s">
        <v>192</v>
      </c>
      <c r="B190" s="7">
        <v>2.2726999999999999</v>
      </c>
      <c r="C190" s="8">
        <v>569</v>
      </c>
      <c r="D190" s="7">
        <v>247.5</v>
      </c>
      <c r="F190">
        <f t="shared" si="5"/>
        <v>2.2222222222222223E-2</v>
      </c>
      <c r="G190">
        <f t="shared" si="4"/>
        <v>-2.197890671877523E-2</v>
      </c>
    </row>
    <row r="191" spans="1:7" ht="28.8" x14ac:dyDescent="0.3">
      <c r="A191" s="9" t="s">
        <v>193</v>
      </c>
      <c r="B191" s="7">
        <v>2.2222</v>
      </c>
      <c r="C191" s="8">
        <v>725</v>
      </c>
      <c r="D191" s="7">
        <v>253</v>
      </c>
      <c r="F191">
        <f t="shared" si="5"/>
        <v>5.9288537549407111E-3</v>
      </c>
      <c r="G191">
        <f t="shared" si="4"/>
        <v>-5.9113472630572374E-3</v>
      </c>
    </row>
    <row r="192" spans="1:7" ht="28.8" x14ac:dyDescent="0.3">
      <c r="A192" s="9" t="s">
        <v>194</v>
      </c>
      <c r="B192" s="7">
        <v>0.59289999999999998</v>
      </c>
      <c r="C192" s="8">
        <v>454</v>
      </c>
      <c r="D192" s="7">
        <v>254.5</v>
      </c>
      <c r="F192">
        <f t="shared" si="5"/>
        <v>-3.929273084479371E-3</v>
      </c>
      <c r="G192">
        <f t="shared" si="4"/>
        <v>3.9370129593395992E-3</v>
      </c>
    </row>
    <row r="193" spans="1:7" ht="28.8" x14ac:dyDescent="0.3">
      <c r="A193" s="9" t="s">
        <v>195</v>
      </c>
      <c r="B193" s="7">
        <v>-0.39290000000000003</v>
      </c>
      <c r="C193" s="8">
        <v>264</v>
      </c>
      <c r="D193" s="7">
        <v>253.5</v>
      </c>
      <c r="F193">
        <f t="shared" si="5"/>
        <v>1.5779092702169626E-2</v>
      </c>
      <c r="G193">
        <f t="shared" si="4"/>
        <v>-1.5655897072553021E-2</v>
      </c>
    </row>
    <row r="194" spans="1:7" ht="28.8" x14ac:dyDescent="0.3">
      <c r="A194" s="9" t="s">
        <v>196</v>
      </c>
      <c r="B194" s="7">
        <v>1.5779000000000001</v>
      </c>
      <c r="C194" s="8">
        <v>432</v>
      </c>
      <c r="D194" s="7">
        <v>257.5</v>
      </c>
      <c r="F194">
        <f t="shared" si="5"/>
        <v>9.7087378640776691E-3</v>
      </c>
      <c r="G194">
        <f t="shared" si="4"/>
        <v>-9.6619109117368589E-3</v>
      </c>
    </row>
    <row r="195" spans="1:7" ht="28.8" x14ac:dyDescent="0.3">
      <c r="A195" s="9" t="s">
        <v>197</v>
      </c>
      <c r="B195" s="7">
        <v>0.97089999999999999</v>
      </c>
      <c r="C195" s="8">
        <v>581</v>
      </c>
      <c r="D195" s="7">
        <v>260</v>
      </c>
      <c r="F195">
        <f t="shared" si="5"/>
        <v>-1.9230769230769232E-3</v>
      </c>
      <c r="G195">
        <f t="shared" ref="G195:G258" si="6">LN(D195/D196)</f>
        <v>1.924928409584418E-3</v>
      </c>
    </row>
    <row r="196" spans="1:7" ht="28.8" x14ac:dyDescent="0.3">
      <c r="A196" s="9" t="s">
        <v>198</v>
      </c>
      <c r="B196" s="7">
        <v>-0.1923</v>
      </c>
      <c r="C196" s="8">
        <v>326</v>
      </c>
      <c r="D196" s="7">
        <v>259.5</v>
      </c>
      <c r="F196">
        <f t="shared" ref="F196:F259" si="7">(D197-D196)/D196</f>
        <v>1.1560693641618497E-2</v>
      </c>
      <c r="G196">
        <f t="shared" si="6"/>
        <v>-1.1494379425735134E-2</v>
      </c>
    </row>
    <row r="197" spans="1:7" ht="28.8" x14ac:dyDescent="0.3">
      <c r="A197" s="9" t="s">
        <v>199</v>
      </c>
      <c r="B197" s="7">
        <v>1.1560999999999999</v>
      </c>
      <c r="C197" s="8">
        <v>455</v>
      </c>
      <c r="D197" s="7">
        <v>262.5</v>
      </c>
      <c r="F197">
        <f t="shared" si="7"/>
        <v>-1.7142857142857144E-2</v>
      </c>
      <c r="G197">
        <f t="shared" si="6"/>
        <v>1.7291497110061043E-2</v>
      </c>
    </row>
    <row r="198" spans="1:7" ht="28.8" x14ac:dyDescent="0.3">
      <c r="A198" s="9" t="s">
        <v>200</v>
      </c>
      <c r="B198" s="7">
        <v>-1.7142999999999999</v>
      </c>
      <c r="C198" s="8">
        <v>490</v>
      </c>
      <c r="D198" s="7">
        <v>258</v>
      </c>
      <c r="F198">
        <f t="shared" si="7"/>
        <v>7.7519379844961239E-3</v>
      </c>
      <c r="G198">
        <f t="shared" si="6"/>
        <v>-7.7220460939102778E-3</v>
      </c>
    </row>
    <row r="199" spans="1:7" ht="28.8" x14ac:dyDescent="0.3">
      <c r="A199" s="9" t="s">
        <v>201</v>
      </c>
      <c r="B199" s="7">
        <v>0.7752</v>
      </c>
      <c r="C199" s="8">
        <v>309</v>
      </c>
      <c r="D199" s="7">
        <v>260</v>
      </c>
      <c r="F199">
        <f t="shared" si="7"/>
        <v>-5.7692307692307696E-3</v>
      </c>
      <c r="G199">
        <f t="shared" si="6"/>
        <v>5.7859370670439265E-3</v>
      </c>
    </row>
    <row r="200" spans="1:7" ht="28.8" x14ac:dyDescent="0.3">
      <c r="A200" s="9" t="s">
        <v>202</v>
      </c>
      <c r="B200" s="7">
        <v>-0.57689999999999997</v>
      </c>
      <c r="C200" s="8">
        <v>592</v>
      </c>
      <c r="D200" s="7">
        <v>258.5</v>
      </c>
      <c r="F200">
        <f t="shared" si="7"/>
        <v>-1.9342359767891683E-3</v>
      </c>
      <c r="G200">
        <f t="shared" si="6"/>
        <v>1.9361090268664007E-3</v>
      </c>
    </row>
    <row r="201" spans="1:7" ht="28.8" x14ac:dyDescent="0.3">
      <c r="A201" s="9" t="s">
        <v>203</v>
      </c>
      <c r="B201" s="7">
        <v>-0.19339999999999999</v>
      </c>
      <c r="C201" s="8">
        <v>467</v>
      </c>
      <c r="D201" s="7">
        <v>258</v>
      </c>
      <c r="F201">
        <f t="shared" si="7"/>
        <v>-1.3565891472868217E-2</v>
      </c>
      <c r="G201">
        <f t="shared" si="6"/>
        <v>1.3658748931040044E-2</v>
      </c>
    </row>
    <row r="202" spans="1:7" ht="28.8" x14ac:dyDescent="0.3">
      <c r="A202" s="9" t="s">
        <v>204</v>
      </c>
      <c r="B202" s="7">
        <v>-1.3566</v>
      </c>
      <c r="C202" s="8">
        <v>556</v>
      </c>
      <c r="D202" s="7">
        <v>254.5</v>
      </c>
      <c r="F202">
        <f t="shared" si="7"/>
        <v>-1.768172888015717E-2</v>
      </c>
      <c r="G202">
        <f t="shared" si="6"/>
        <v>1.7839918128331016E-2</v>
      </c>
    </row>
    <row r="203" spans="1:7" ht="28.8" x14ac:dyDescent="0.3">
      <c r="A203" s="9" t="s">
        <v>205</v>
      </c>
      <c r="B203" s="7">
        <v>-1.7682</v>
      </c>
      <c r="C203" s="8">
        <v>802</v>
      </c>
      <c r="D203" s="7">
        <v>250</v>
      </c>
      <c r="F203">
        <f t="shared" si="7"/>
        <v>8.0000000000000002E-3</v>
      </c>
      <c r="G203">
        <f t="shared" si="6"/>
        <v>-7.9681696491768449E-3</v>
      </c>
    </row>
    <row r="204" spans="1:7" ht="28.8" x14ac:dyDescent="0.3">
      <c r="A204" s="9" t="s">
        <v>206</v>
      </c>
      <c r="B204" s="7">
        <v>0.8</v>
      </c>
      <c r="C204" s="8">
        <v>547</v>
      </c>
      <c r="D204" s="7">
        <v>252</v>
      </c>
      <c r="F204">
        <f t="shared" si="7"/>
        <v>2.3809523809523808E-2</v>
      </c>
      <c r="G204">
        <f t="shared" si="6"/>
        <v>-2.3530497410194161E-2</v>
      </c>
    </row>
    <row r="205" spans="1:7" ht="28.8" x14ac:dyDescent="0.3">
      <c r="A205" s="9" t="s">
        <v>207</v>
      </c>
      <c r="B205" s="7">
        <v>2.3809999999999998</v>
      </c>
      <c r="C205" s="8">
        <v>1268</v>
      </c>
      <c r="D205" s="7">
        <v>258</v>
      </c>
      <c r="F205">
        <f t="shared" si="7"/>
        <v>5.8139534883720929E-3</v>
      </c>
      <c r="G205">
        <f t="shared" si="6"/>
        <v>-5.7971176843259579E-3</v>
      </c>
    </row>
    <row r="206" spans="1:7" ht="28.8" x14ac:dyDescent="0.3">
      <c r="A206" s="9" t="s">
        <v>208</v>
      </c>
      <c r="B206" s="7">
        <v>0.58140000000000003</v>
      </c>
      <c r="C206" s="8">
        <v>491</v>
      </c>
      <c r="D206" s="7">
        <v>259.5</v>
      </c>
      <c r="F206">
        <f t="shared" si="7"/>
        <v>2.3121387283236993E-2</v>
      </c>
      <c r="G206">
        <f t="shared" si="6"/>
        <v>-2.2858138076050208E-2</v>
      </c>
    </row>
    <row r="207" spans="1:7" ht="28.8" x14ac:dyDescent="0.3">
      <c r="A207" s="9" t="s">
        <v>209</v>
      </c>
      <c r="B207" s="7">
        <v>2.3121</v>
      </c>
      <c r="C207" s="8">
        <v>1395</v>
      </c>
      <c r="D207" s="7">
        <v>265.5</v>
      </c>
      <c r="F207">
        <f t="shared" si="7"/>
        <v>-3.2015065913370999E-2</v>
      </c>
      <c r="G207">
        <f t="shared" si="6"/>
        <v>3.2538755786773829E-2</v>
      </c>
    </row>
    <row r="208" spans="1:7" ht="28.8" x14ac:dyDescent="0.3">
      <c r="A208" s="9" t="s">
        <v>210</v>
      </c>
      <c r="B208" s="7">
        <v>-3.2014999999999998</v>
      </c>
      <c r="C208" s="8">
        <v>1395</v>
      </c>
      <c r="D208" s="7">
        <v>257</v>
      </c>
      <c r="F208">
        <f t="shared" si="7"/>
        <v>-1.556420233463035E-2</v>
      </c>
      <c r="G208">
        <f t="shared" si="6"/>
        <v>1.5686596167699473E-2</v>
      </c>
    </row>
    <row r="209" spans="1:7" ht="28.8" x14ac:dyDescent="0.3">
      <c r="A209" s="9" t="s">
        <v>211</v>
      </c>
      <c r="B209" s="7">
        <v>-1.5564</v>
      </c>
      <c r="C209" s="8">
        <v>1040</v>
      </c>
      <c r="D209" s="7">
        <v>253</v>
      </c>
      <c r="F209">
        <f t="shared" si="7"/>
        <v>1.9762845849802372E-2</v>
      </c>
      <c r="G209">
        <f t="shared" si="6"/>
        <v>-1.9570096194097223E-2</v>
      </c>
    </row>
    <row r="210" spans="1:7" ht="28.8" x14ac:dyDescent="0.3">
      <c r="A210" s="9" t="s">
        <v>212</v>
      </c>
      <c r="B210" s="7">
        <v>1.9762999999999999</v>
      </c>
      <c r="C210" s="8">
        <v>470</v>
      </c>
      <c r="D210" s="7">
        <v>258</v>
      </c>
      <c r="F210">
        <f t="shared" si="7"/>
        <v>2.5193798449612403E-2</v>
      </c>
      <c r="G210">
        <f t="shared" si="6"/>
        <v>-2.4881666376736659E-2</v>
      </c>
    </row>
    <row r="211" spans="1:7" ht="28.8" x14ac:dyDescent="0.3">
      <c r="A211" s="9" t="s">
        <v>213</v>
      </c>
      <c r="B211" s="7">
        <v>2.5194000000000001</v>
      </c>
      <c r="C211" s="8">
        <v>914</v>
      </c>
      <c r="D211" s="7">
        <v>264.5</v>
      </c>
      <c r="F211">
        <f t="shared" si="7"/>
        <v>2.835538752362949E-2</v>
      </c>
      <c r="G211">
        <f t="shared" si="6"/>
        <v>-2.796081499764326E-2</v>
      </c>
    </row>
    <row r="212" spans="1:7" ht="28.8" x14ac:dyDescent="0.3">
      <c r="A212" s="9" t="s">
        <v>214</v>
      </c>
      <c r="B212" s="7">
        <v>2.8355000000000001</v>
      </c>
      <c r="C212" s="8">
        <v>2432</v>
      </c>
      <c r="D212" s="7">
        <v>272</v>
      </c>
      <c r="F212">
        <f t="shared" si="7"/>
        <v>-3.6764705882352941E-3</v>
      </c>
      <c r="G212">
        <f t="shared" si="6"/>
        <v>3.683245416296368E-3</v>
      </c>
    </row>
    <row r="213" spans="1:7" ht="28.8" x14ac:dyDescent="0.3">
      <c r="A213" s="9" t="s">
        <v>215</v>
      </c>
      <c r="B213" s="7">
        <v>-0.36759999999999998</v>
      </c>
      <c r="C213" s="8">
        <v>692</v>
      </c>
      <c r="D213" s="7">
        <v>271</v>
      </c>
      <c r="F213">
        <f t="shared" si="7"/>
        <v>1.4760147601476014E-2</v>
      </c>
      <c r="G213">
        <f t="shared" si="6"/>
        <v>-1.4652276786870375E-2</v>
      </c>
    </row>
    <row r="214" spans="1:7" ht="28.8" x14ac:dyDescent="0.3">
      <c r="A214" s="9" t="s">
        <v>216</v>
      </c>
      <c r="B214" s="7">
        <v>1.476</v>
      </c>
      <c r="C214" s="8">
        <v>1056</v>
      </c>
      <c r="D214" s="7">
        <v>275</v>
      </c>
      <c r="F214">
        <f t="shared" si="7"/>
        <v>-5.8181818181818182E-2</v>
      </c>
      <c r="G214">
        <f t="shared" si="6"/>
        <v>5.9943035967033639E-2</v>
      </c>
    </row>
    <row r="215" spans="1:7" ht="28.8" x14ac:dyDescent="0.3">
      <c r="A215" s="9" t="s">
        <v>217</v>
      </c>
      <c r="B215" s="7">
        <v>-5.8182</v>
      </c>
      <c r="C215" s="8">
        <v>2641</v>
      </c>
      <c r="D215" s="7">
        <v>259</v>
      </c>
      <c r="F215">
        <f t="shared" si="7"/>
        <v>-1.9305019305019305E-3</v>
      </c>
      <c r="G215">
        <f t="shared" si="6"/>
        <v>1.9323677510538603E-3</v>
      </c>
    </row>
    <row r="216" spans="1:7" ht="28.8" x14ac:dyDescent="0.3">
      <c r="A216" s="9" t="s">
        <v>218</v>
      </c>
      <c r="B216" s="7">
        <v>-0.19309999999999999</v>
      </c>
      <c r="C216" s="8">
        <v>592</v>
      </c>
      <c r="D216" s="7">
        <v>258.5</v>
      </c>
      <c r="F216">
        <f t="shared" si="7"/>
        <v>1.5473887814313346E-2</v>
      </c>
      <c r="G216">
        <f t="shared" si="6"/>
        <v>-1.535538808319465E-2</v>
      </c>
    </row>
    <row r="217" spans="1:7" ht="28.8" x14ac:dyDescent="0.3">
      <c r="A217" s="9" t="s">
        <v>219</v>
      </c>
      <c r="B217" s="7">
        <v>1.5474000000000001</v>
      </c>
      <c r="C217" s="8">
        <v>522</v>
      </c>
      <c r="D217" s="7">
        <v>262.5</v>
      </c>
      <c r="F217">
        <f t="shared" si="7"/>
        <v>-1.9047619047619048E-3</v>
      </c>
      <c r="G217">
        <f t="shared" si="6"/>
        <v>1.906578270581669E-3</v>
      </c>
    </row>
    <row r="218" spans="1:7" ht="28.8" x14ac:dyDescent="0.3">
      <c r="A218" s="9" t="s">
        <v>220</v>
      </c>
      <c r="B218" s="7">
        <v>-0.1905</v>
      </c>
      <c r="C218" s="8">
        <v>233</v>
      </c>
      <c r="D218" s="7">
        <v>262</v>
      </c>
      <c r="F218">
        <f t="shared" si="7"/>
        <v>5.7251908396946565E-3</v>
      </c>
      <c r="G218">
        <f t="shared" si="6"/>
        <v>-5.708864220320204E-3</v>
      </c>
    </row>
    <row r="219" spans="1:7" ht="28.8" x14ac:dyDescent="0.3">
      <c r="A219" s="9" t="s">
        <v>221</v>
      </c>
      <c r="B219" s="7">
        <v>0.57250000000000001</v>
      </c>
      <c r="C219" s="8">
        <v>974</v>
      </c>
      <c r="D219" s="7">
        <v>263.5</v>
      </c>
      <c r="F219">
        <f t="shared" si="7"/>
        <v>9.8671726755218223E-2</v>
      </c>
      <c r="G219">
        <f t="shared" si="6"/>
        <v>-9.4101929031632864E-2</v>
      </c>
    </row>
    <row r="220" spans="1:7" ht="28.8" x14ac:dyDescent="0.3">
      <c r="A220" s="9" t="s">
        <v>222</v>
      </c>
      <c r="B220" s="7">
        <v>9.8672000000000004</v>
      </c>
      <c r="C220" s="8">
        <v>3251</v>
      </c>
      <c r="D220" s="7">
        <v>289.5</v>
      </c>
      <c r="F220">
        <f t="shared" si="7"/>
        <v>2.5906735751295335E-2</v>
      </c>
      <c r="G220">
        <f t="shared" si="6"/>
        <v>-2.5576841789649737E-2</v>
      </c>
    </row>
    <row r="221" spans="1:7" ht="28.8" x14ac:dyDescent="0.3">
      <c r="A221" s="9" t="s">
        <v>223</v>
      </c>
      <c r="B221" s="7">
        <v>2.5907</v>
      </c>
      <c r="C221" s="8">
        <v>3062</v>
      </c>
      <c r="D221" s="7">
        <v>297</v>
      </c>
      <c r="F221">
        <f t="shared" si="7"/>
        <v>-6.7340067340067337E-3</v>
      </c>
      <c r="G221">
        <f t="shared" si="6"/>
        <v>6.7567824628796871E-3</v>
      </c>
    </row>
    <row r="222" spans="1:7" ht="28.8" x14ac:dyDescent="0.3">
      <c r="A222" s="9" t="s">
        <v>224</v>
      </c>
      <c r="B222" s="7">
        <v>-0.6734</v>
      </c>
      <c r="C222" s="8">
        <v>2031</v>
      </c>
      <c r="D222" s="7">
        <v>295</v>
      </c>
      <c r="F222">
        <f t="shared" si="7"/>
        <v>-2.7118644067796609E-2</v>
      </c>
      <c r="G222">
        <f t="shared" si="6"/>
        <v>2.7493140580198708E-2</v>
      </c>
    </row>
    <row r="223" spans="1:7" ht="28.8" x14ac:dyDescent="0.3">
      <c r="A223" s="9" t="s">
        <v>225</v>
      </c>
      <c r="B223" s="7">
        <v>-2.7119</v>
      </c>
      <c r="C223" s="8">
        <v>1142</v>
      </c>
      <c r="D223" s="7">
        <v>287</v>
      </c>
      <c r="F223">
        <f t="shared" si="7"/>
        <v>-1.0452961672473868E-2</v>
      </c>
      <c r="G223">
        <f t="shared" si="6"/>
        <v>1.0507977598415165E-2</v>
      </c>
    </row>
    <row r="224" spans="1:7" ht="28.8" x14ac:dyDescent="0.3">
      <c r="A224" s="9" t="s">
        <v>226</v>
      </c>
      <c r="B224" s="7">
        <v>-1.0452999999999999</v>
      </c>
      <c r="C224" s="8">
        <v>659</v>
      </c>
      <c r="D224" s="7">
        <v>284</v>
      </c>
      <c r="F224">
        <f t="shared" si="7"/>
        <v>-5.2816901408450703E-3</v>
      </c>
      <c r="G224">
        <f t="shared" si="6"/>
        <v>5.2956875747105026E-3</v>
      </c>
    </row>
    <row r="225" spans="1:7" ht="28.8" x14ac:dyDescent="0.3">
      <c r="A225" s="9" t="s">
        <v>227</v>
      </c>
      <c r="B225" s="7">
        <v>-0.5282</v>
      </c>
      <c r="C225" s="8">
        <v>562</v>
      </c>
      <c r="D225" s="7">
        <v>282.5</v>
      </c>
      <c r="F225">
        <f t="shared" si="7"/>
        <v>1.7699115044247787E-3</v>
      </c>
      <c r="G225">
        <f t="shared" si="6"/>
        <v>-1.7683470567420034E-3</v>
      </c>
    </row>
    <row r="226" spans="1:7" ht="28.8" x14ac:dyDescent="0.3">
      <c r="A226" s="9" t="s">
        <v>228</v>
      </c>
      <c r="B226" s="7">
        <v>0.17699999999999999</v>
      </c>
      <c r="C226" s="8">
        <v>831</v>
      </c>
      <c r="D226" s="7">
        <v>283</v>
      </c>
      <c r="F226">
        <f t="shared" si="7"/>
        <v>1.7667844522968199E-2</v>
      </c>
      <c r="G226">
        <f t="shared" si="6"/>
        <v>-1.7513582492708357E-2</v>
      </c>
    </row>
    <row r="227" spans="1:7" ht="28.8" x14ac:dyDescent="0.3">
      <c r="A227" s="9" t="s">
        <v>229</v>
      </c>
      <c r="B227" s="7">
        <v>1.7667999999999999</v>
      </c>
      <c r="C227" s="8">
        <v>1074</v>
      </c>
      <c r="D227" s="7">
        <v>288</v>
      </c>
      <c r="F227">
        <f t="shared" si="7"/>
        <v>-5.208333333333333E-3</v>
      </c>
      <c r="G227">
        <f t="shared" si="6"/>
        <v>5.2219439811516249E-3</v>
      </c>
    </row>
    <row r="228" spans="1:7" ht="28.8" x14ac:dyDescent="0.3">
      <c r="A228" s="9" t="s">
        <v>230</v>
      </c>
      <c r="B228" s="7">
        <v>-0.52080000000000004</v>
      </c>
      <c r="C228" s="8">
        <v>1074</v>
      </c>
      <c r="D228" s="7">
        <v>286.5</v>
      </c>
      <c r="F228">
        <f t="shared" si="7"/>
        <v>-3.3158813263525308E-2</v>
      </c>
      <c r="G228">
        <f t="shared" si="6"/>
        <v>3.3721029967455796E-2</v>
      </c>
    </row>
    <row r="229" spans="1:7" ht="28.8" x14ac:dyDescent="0.3">
      <c r="A229" s="9" t="s">
        <v>231</v>
      </c>
      <c r="B229" s="7">
        <v>-3.3159000000000001</v>
      </c>
      <c r="C229" s="8">
        <v>603</v>
      </c>
      <c r="D229" s="7">
        <v>277</v>
      </c>
      <c r="F229">
        <f t="shared" si="7"/>
        <v>-1.8050541516245488E-3</v>
      </c>
      <c r="G229">
        <f t="shared" si="6"/>
        <v>1.8066852249490513E-3</v>
      </c>
    </row>
    <row r="230" spans="1:7" ht="28.8" x14ac:dyDescent="0.3">
      <c r="A230" s="9" t="s">
        <v>232</v>
      </c>
      <c r="B230" s="7">
        <v>-0.18049999999999999</v>
      </c>
      <c r="C230" s="8">
        <v>615</v>
      </c>
      <c r="D230" s="7">
        <v>276.5</v>
      </c>
      <c r="F230">
        <f t="shared" si="7"/>
        <v>-3.074141048824593E-2</v>
      </c>
      <c r="G230">
        <f t="shared" si="6"/>
        <v>3.1223840451532713E-2</v>
      </c>
    </row>
    <row r="231" spans="1:7" ht="28.8" x14ac:dyDescent="0.3">
      <c r="A231" s="9" t="s">
        <v>233</v>
      </c>
      <c r="B231" s="7">
        <v>-3.0741000000000001</v>
      </c>
      <c r="C231" s="8">
        <v>375</v>
      </c>
      <c r="D231" s="7">
        <v>268</v>
      </c>
      <c r="F231">
        <f t="shared" si="7"/>
        <v>1.3059701492537313E-2</v>
      </c>
      <c r="G231">
        <f t="shared" si="6"/>
        <v>-1.2975158863133418E-2</v>
      </c>
    </row>
    <row r="232" spans="1:7" ht="28.8" x14ac:dyDescent="0.3">
      <c r="A232" s="9" t="s">
        <v>234</v>
      </c>
      <c r="B232" s="7">
        <v>1.306</v>
      </c>
      <c r="C232" s="8">
        <v>165</v>
      </c>
      <c r="D232" s="7">
        <v>271.5</v>
      </c>
      <c r="F232">
        <f t="shared" si="7"/>
        <v>7.3664825046040518E-3</v>
      </c>
      <c r="G232">
        <f t="shared" si="6"/>
        <v>-7.3394824880457996E-3</v>
      </c>
    </row>
    <row r="233" spans="1:7" ht="28.8" x14ac:dyDescent="0.3">
      <c r="A233" s="9" t="s">
        <v>235</v>
      </c>
      <c r="B233" s="7">
        <v>0.73660000000000003</v>
      </c>
      <c r="C233" s="8">
        <v>270</v>
      </c>
      <c r="D233" s="7">
        <v>273.5</v>
      </c>
      <c r="F233">
        <f t="shared" si="7"/>
        <v>1.0968921389396709E-2</v>
      </c>
      <c r="G233">
        <f t="shared" si="6"/>
        <v>-1.0909199100353621E-2</v>
      </c>
    </row>
    <row r="234" spans="1:7" ht="28.8" x14ac:dyDescent="0.3">
      <c r="A234" s="9" t="s">
        <v>236</v>
      </c>
      <c r="B234" s="7">
        <v>1.0969</v>
      </c>
      <c r="C234" s="8">
        <v>442</v>
      </c>
      <c r="D234" s="7">
        <v>276.5</v>
      </c>
      <c r="F234">
        <f t="shared" si="7"/>
        <v>1.9891500904159132E-2</v>
      </c>
      <c r="G234">
        <f t="shared" si="6"/>
        <v>-1.9696249975724042E-2</v>
      </c>
    </row>
    <row r="235" spans="1:7" ht="28.8" x14ac:dyDescent="0.3">
      <c r="A235" s="9" t="s">
        <v>237</v>
      </c>
      <c r="B235" s="7">
        <v>1.9892000000000001</v>
      </c>
      <c r="C235" s="8">
        <v>499</v>
      </c>
      <c r="D235" s="7">
        <v>282</v>
      </c>
      <c r="F235">
        <f t="shared" si="7"/>
        <v>-3.5460992907801418E-3</v>
      </c>
      <c r="G235">
        <f t="shared" si="6"/>
        <v>3.5524016043679218E-3</v>
      </c>
    </row>
    <row r="236" spans="1:7" ht="28.8" x14ac:dyDescent="0.3">
      <c r="A236" s="9" t="s">
        <v>238</v>
      </c>
      <c r="B236" s="7">
        <v>-0.35460000000000003</v>
      </c>
      <c r="C236" s="8">
        <v>295</v>
      </c>
      <c r="D236" s="7">
        <v>281</v>
      </c>
      <c r="F236">
        <f t="shared" si="7"/>
        <v>3.5587188612099642E-3</v>
      </c>
      <c r="G236">
        <f t="shared" si="6"/>
        <v>-3.5524016043677721E-3</v>
      </c>
    </row>
    <row r="237" spans="1:7" ht="28.8" x14ac:dyDescent="0.3">
      <c r="A237" s="9" t="s">
        <v>239</v>
      </c>
      <c r="B237" s="7">
        <v>0.35589999999999999</v>
      </c>
      <c r="C237" s="8">
        <v>262</v>
      </c>
      <c r="D237" s="7">
        <v>282</v>
      </c>
      <c r="F237">
        <f t="shared" si="7"/>
        <v>-8.8652482269503553E-3</v>
      </c>
      <c r="G237">
        <f t="shared" si="6"/>
        <v>8.9047783429596853E-3</v>
      </c>
    </row>
    <row r="238" spans="1:7" ht="28.8" x14ac:dyDescent="0.3">
      <c r="A238" s="9" t="s">
        <v>240</v>
      </c>
      <c r="B238" s="7">
        <v>-0.88649999999999995</v>
      </c>
      <c r="C238" s="8">
        <v>184</v>
      </c>
      <c r="D238" s="7">
        <v>279.5</v>
      </c>
      <c r="F238">
        <f t="shared" si="7"/>
        <v>-1.2522361359570662E-2</v>
      </c>
      <c r="G238">
        <f t="shared" si="6"/>
        <v>1.2601426878003795E-2</v>
      </c>
    </row>
    <row r="239" spans="1:7" ht="28.8" x14ac:dyDescent="0.3">
      <c r="A239" s="9" t="s">
        <v>241</v>
      </c>
      <c r="B239" s="7">
        <v>-1.2522</v>
      </c>
      <c r="C239" s="8">
        <v>823</v>
      </c>
      <c r="D239" s="7">
        <v>276</v>
      </c>
      <c r="F239">
        <f t="shared" si="7"/>
        <v>1.2681159420289856E-2</v>
      </c>
      <c r="G239">
        <f t="shared" si="6"/>
        <v>-1.260142687800382E-2</v>
      </c>
    </row>
    <row r="240" spans="1:7" ht="28.8" x14ac:dyDescent="0.3">
      <c r="A240" s="9" t="s">
        <v>242</v>
      </c>
      <c r="B240" s="7">
        <v>1.2681</v>
      </c>
      <c r="C240" s="8">
        <v>311</v>
      </c>
      <c r="D240" s="7">
        <v>279.5</v>
      </c>
      <c r="F240">
        <f t="shared" si="7"/>
        <v>8.9445438282647581E-3</v>
      </c>
      <c r="G240">
        <f t="shared" si="6"/>
        <v>-8.9047783429597217E-3</v>
      </c>
    </row>
    <row r="241" spans="1:7" ht="28.8" x14ac:dyDescent="0.3">
      <c r="A241" s="9" t="s">
        <v>243</v>
      </c>
      <c r="B241" s="7">
        <v>0.89449999999999996</v>
      </c>
      <c r="C241" s="8">
        <v>635</v>
      </c>
      <c r="D241" s="7">
        <v>282</v>
      </c>
      <c r="F241">
        <f t="shared" si="7"/>
        <v>-5.1418439716312055E-2</v>
      </c>
      <c r="G241">
        <f t="shared" si="6"/>
        <v>5.2787504602052331E-2</v>
      </c>
    </row>
    <row r="242" spans="1:7" ht="28.8" x14ac:dyDescent="0.3">
      <c r="A242" s="9" t="s">
        <v>244</v>
      </c>
      <c r="B242" s="7">
        <v>-5.1417999999999999</v>
      </c>
      <c r="C242" s="8">
        <v>740</v>
      </c>
      <c r="D242" s="7">
        <v>267.5</v>
      </c>
      <c r="F242">
        <f t="shared" si="7"/>
        <v>-1.6822429906542057E-2</v>
      </c>
      <c r="G242">
        <f t="shared" si="6"/>
        <v>1.6965534158296668E-2</v>
      </c>
    </row>
    <row r="243" spans="1:7" ht="28.8" x14ac:dyDescent="0.3">
      <c r="A243" s="9" t="s">
        <v>245</v>
      </c>
      <c r="B243" s="7">
        <v>-1.6821999999999999</v>
      </c>
      <c r="C243" s="8">
        <v>1570</v>
      </c>
      <c r="D243" s="7">
        <v>263</v>
      </c>
      <c r="F243">
        <f t="shared" si="7"/>
        <v>-1.9011406844106464E-3</v>
      </c>
      <c r="G243">
        <f t="shared" si="6"/>
        <v>1.9029501460860636E-3</v>
      </c>
    </row>
    <row r="244" spans="1:7" ht="28.8" x14ac:dyDescent="0.3">
      <c r="A244" s="9" t="s">
        <v>246</v>
      </c>
      <c r="B244" s="7">
        <v>-0.19009999999999999</v>
      </c>
      <c r="C244" s="8">
        <v>689</v>
      </c>
      <c r="D244" s="7">
        <v>262.5</v>
      </c>
      <c r="F244">
        <f t="shared" si="7"/>
        <v>3.2380952380952378E-2</v>
      </c>
      <c r="G244">
        <f t="shared" si="6"/>
        <v>-3.1867738848022485E-2</v>
      </c>
    </row>
    <row r="245" spans="1:7" ht="28.8" x14ac:dyDescent="0.3">
      <c r="A245" s="9" t="s">
        <v>247</v>
      </c>
      <c r="B245" s="7">
        <v>3.2381000000000002</v>
      </c>
      <c r="C245" s="8">
        <v>861</v>
      </c>
      <c r="D245" s="7">
        <v>271</v>
      </c>
      <c r="F245">
        <f t="shared" si="7"/>
        <v>-1.8450184501845018E-3</v>
      </c>
      <c r="G245">
        <f t="shared" si="6"/>
        <v>1.8467225931647112E-3</v>
      </c>
    </row>
    <row r="246" spans="1:7" ht="28.8" x14ac:dyDescent="0.3">
      <c r="A246" s="9" t="s">
        <v>248</v>
      </c>
      <c r="B246" s="7">
        <v>-0.1845</v>
      </c>
      <c r="C246" s="8">
        <v>439</v>
      </c>
      <c r="D246" s="7">
        <v>270.5</v>
      </c>
      <c r="F246">
        <f t="shared" si="7"/>
        <v>1.1090573012939002E-2</v>
      </c>
      <c r="G246">
        <f t="shared" si="6"/>
        <v>-1.1029523575499732E-2</v>
      </c>
    </row>
    <row r="247" spans="1:7" ht="28.8" x14ac:dyDescent="0.3">
      <c r="A247" s="9" t="s">
        <v>249</v>
      </c>
      <c r="B247" s="7">
        <v>1.1091</v>
      </c>
      <c r="C247" s="8">
        <v>358</v>
      </c>
      <c r="D247" s="7">
        <v>273.5</v>
      </c>
      <c r="F247">
        <f t="shared" si="7"/>
        <v>1.4625228519195612E-2</v>
      </c>
      <c r="G247">
        <f t="shared" si="6"/>
        <v>-1.4519311324453268E-2</v>
      </c>
    </row>
    <row r="248" spans="1:7" ht="28.8" x14ac:dyDescent="0.3">
      <c r="A248" s="9" t="s">
        <v>250</v>
      </c>
      <c r="B248" s="7">
        <v>1.4624999999999999</v>
      </c>
      <c r="C248" s="8">
        <v>559</v>
      </c>
      <c r="D248" s="7">
        <v>277.5</v>
      </c>
      <c r="F248">
        <f t="shared" si="7"/>
        <v>0</v>
      </c>
      <c r="G248">
        <f t="shared" si="6"/>
        <v>0</v>
      </c>
    </row>
    <row r="249" spans="1:7" ht="28.8" x14ac:dyDescent="0.3">
      <c r="A249" s="9" t="s">
        <v>251</v>
      </c>
      <c r="B249" s="7">
        <v>0</v>
      </c>
      <c r="C249" s="8">
        <v>303</v>
      </c>
      <c r="D249" s="7">
        <v>277.5</v>
      </c>
      <c r="F249">
        <f t="shared" si="7"/>
        <v>1.4414414414414415E-2</v>
      </c>
      <c r="G249">
        <f t="shared" si="6"/>
        <v>-1.4311514393255922E-2</v>
      </c>
    </row>
    <row r="250" spans="1:7" ht="28.8" x14ac:dyDescent="0.3">
      <c r="A250" s="9" t="s">
        <v>252</v>
      </c>
      <c r="B250" s="7">
        <v>1.4414</v>
      </c>
      <c r="C250" s="8">
        <v>308</v>
      </c>
      <c r="D250" s="7">
        <v>281.5</v>
      </c>
      <c r="F250">
        <f t="shared" si="7"/>
        <v>2.3090586145648313E-2</v>
      </c>
      <c r="G250">
        <f t="shared" si="6"/>
        <v>-2.2828032556200833E-2</v>
      </c>
    </row>
    <row r="251" spans="1:7" ht="28.8" x14ac:dyDescent="0.3">
      <c r="A251" s="9" t="s">
        <v>253</v>
      </c>
      <c r="B251" s="7">
        <v>2.3090999999999999</v>
      </c>
      <c r="C251" s="8">
        <v>1110</v>
      </c>
      <c r="D251" s="7">
        <v>288</v>
      </c>
      <c r="F251">
        <f t="shared" si="7"/>
        <v>-1.5625E-2</v>
      </c>
      <c r="G251">
        <f t="shared" si="6"/>
        <v>1.5748356968139112E-2</v>
      </c>
    </row>
    <row r="252" spans="1:7" ht="28.8" x14ac:dyDescent="0.3">
      <c r="A252" s="9" t="s">
        <v>254</v>
      </c>
      <c r="B252" s="7">
        <v>-1.5625</v>
      </c>
      <c r="C252" s="8">
        <v>321</v>
      </c>
      <c r="D252" s="7">
        <v>283.5</v>
      </c>
      <c r="F252">
        <f t="shared" si="7"/>
        <v>-1.5873015873015872E-2</v>
      </c>
      <c r="G252">
        <f t="shared" si="6"/>
        <v>1.600034134644112E-2</v>
      </c>
    </row>
    <row r="253" spans="1:7" ht="28.8" x14ac:dyDescent="0.3">
      <c r="A253" s="9" t="s">
        <v>255</v>
      </c>
      <c r="B253" s="7">
        <v>-1.5872999999999999</v>
      </c>
      <c r="C253" s="8">
        <v>208</v>
      </c>
      <c r="D253" s="7">
        <v>279</v>
      </c>
      <c r="F253">
        <f t="shared" si="7"/>
        <v>-3.046594982078853E-2</v>
      </c>
      <c r="G253">
        <f t="shared" si="6"/>
        <v>3.0939683534829371E-2</v>
      </c>
    </row>
    <row r="254" spans="1:7" ht="28.8" x14ac:dyDescent="0.3">
      <c r="A254" s="9" t="s">
        <v>256</v>
      </c>
      <c r="B254" s="7">
        <v>-3.0466000000000002</v>
      </c>
      <c r="C254" s="8">
        <v>443</v>
      </c>
      <c r="D254" s="7">
        <v>270.5</v>
      </c>
      <c r="F254">
        <f t="shared" si="7"/>
        <v>5.5452865064695009E-3</v>
      </c>
      <c r="G254">
        <f t="shared" si="6"/>
        <v>-5.5299680094610861E-3</v>
      </c>
    </row>
    <row r="255" spans="1:7" ht="28.8" x14ac:dyDescent="0.3">
      <c r="A255" s="9" t="s">
        <v>257</v>
      </c>
      <c r="B255" s="7">
        <v>0.55449999999999999</v>
      </c>
      <c r="C255" s="8">
        <v>136</v>
      </c>
      <c r="D255" s="7">
        <v>272</v>
      </c>
      <c r="F255">
        <f t="shared" si="7"/>
        <v>-5.5147058823529415E-3</v>
      </c>
      <c r="G255">
        <f t="shared" si="6"/>
        <v>5.5299680094611755E-3</v>
      </c>
    </row>
    <row r="256" spans="1:7" ht="28.8" x14ac:dyDescent="0.3">
      <c r="A256" s="9" t="s">
        <v>258</v>
      </c>
      <c r="B256" s="7">
        <v>-0.55149999999999999</v>
      </c>
      <c r="C256" s="8">
        <v>281</v>
      </c>
      <c r="D256" s="7">
        <v>270.5</v>
      </c>
      <c r="F256">
        <f t="shared" si="7"/>
        <v>-7.3937153419593345E-3</v>
      </c>
      <c r="G256">
        <f t="shared" si="6"/>
        <v>7.4211843376168259E-3</v>
      </c>
    </row>
    <row r="257" spans="1:7" ht="28.8" x14ac:dyDescent="0.3">
      <c r="A257" s="9" t="s">
        <v>259</v>
      </c>
      <c r="B257" s="7">
        <v>-0.73939999999999995</v>
      </c>
      <c r="C257" s="8">
        <v>372</v>
      </c>
      <c r="D257" s="7">
        <v>268.5</v>
      </c>
      <c r="F257">
        <f t="shared" si="7"/>
        <v>7.4487895716945996E-3</v>
      </c>
      <c r="G257">
        <f t="shared" si="6"/>
        <v>-7.4211843376168164E-3</v>
      </c>
    </row>
    <row r="258" spans="1:7" ht="28.8" x14ac:dyDescent="0.3">
      <c r="A258" s="9" t="s">
        <v>260</v>
      </c>
      <c r="B258" s="7">
        <v>0.74490000000000001</v>
      </c>
      <c r="C258" s="8">
        <v>653</v>
      </c>
      <c r="D258" s="7">
        <v>270.5</v>
      </c>
      <c r="F258">
        <f t="shared" si="7"/>
        <v>1.8484288354898338E-2</v>
      </c>
      <c r="G258">
        <f t="shared" si="6"/>
        <v>-1.8315530306432948E-2</v>
      </c>
    </row>
    <row r="259" spans="1:7" ht="28.8" x14ac:dyDescent="0.3">
      <c r="A259" s="9" t="s">
        <v>261</v>
      </c>
      <c r="B259" s="7">
        <v>1.8484</v>
      </c>
      <c r="C259" s="8">
        <v>508</v>
      </c>
      <c r="D259" s="7">
        <v>275.5</v>
      </c>
      <c r="F259">
        <f t="shared" si="7"/>
        <v>-1.0889292196007259E-2</v>
      </c>
      <c r="G259">
        <f t="shared" ref="G259:G322" si="8">LN(D259/D260)</f>
        <v>1.0949014489670303E-2</v>
      </c>
    </row>
    <row r="260" spans="1:7" ht="28.8" x14ac:dyDescent="0.3">
      <c r="A260" s="9" t="s">
        <v>262</v>
      </c>
      <c r="B260" s="7">
        <v>-1.0889</v>
      </c>
      <c r="C260" s="8">
        <v>194</v>
      </c>
      <c r="D260" s="7">
        <v>272.5</v>
      </c>
      <c r="F260">
        <f t="shared" ref="F260:F323" si="9">(D261-D260)/D260</f>
        <v>0</v>
      </c>
      <c r="G260">
        <f t="shared" si="8"/>
        <v>0</v>
      </c>
    </row>
    <row r="261" spans="1:7" ht="28.8" x14ac:dyDescent="0.3">
      <c r="A261" s="9" t="s">
        <v>263</v>
      </c>
      <c r="B261" s="7">
        <v>0</v>
      </c>
      <c r="C261" s="8">
        <v>228</v>
      </c>
      <c r="D261" s="7">
        <v>272.5</v>
      </c>
      <c r="F261">
        <f t="shared" si="9"/>
        <v>-3.3027522935779818E-2</v>
      </c>
      <c r="G261">
        <f t="shared" si="8"/>
        <v>3.3585246121881768E-2</v>
      </c>
    </row>
    <row r="262" spans="1:7" ht="28.8" x14ac:dyDescent="0.3">
      <c r="A262" s="9" t="s">
        <v>264</v>
      </c>
      <c r="B262" s="7">
        <v>-3.3028</v>
      </c>
      <c r="C262" s="8">
        <v>218</v>
      </c>
      <c r="D262" s="7">
        <v>263.5</v>
      </c>
      <c r="F262">
        <f t="shared" si="9"/>
        <v>-2.0872865275142316E-2</v>
      </c>
      <c r="G262">
        <f t="shared" si="8"/>
        <v>2.1093783059799628E-2</v>
      </c>
    </row>
    <row r="263" spans="1:7" ht="28.8" x14ac:dyDescent="0.3">
      <c r="A263" s="9" t="s">
        <v>265</v>
      </c>
      <c r="B263" s="7">
        <v>-2.0872999999999999</v>
      </c>
      <c r="C263" s="8">
        <v>388</v>
      </c>
      <c r="D263" s="7">
        <v>258</v>
      </c>
      <c r="F263">
        <f t="shared" si="9"/>
        <v>1.3565891472868217E-2</v>
      </c>
      <c r="G263">
        <f t="shared" si="8"/>
        <v>-1.3474698583360159E-2</v>
      </c>
    </row>
    <row r="264" spans="1:7" ht="28.8" x14ac:dyDescent="0.3">
      <c r="A264" s="9" t="s">
        <v>266</v>
      </c>
      <c r="B264" s="7">
        <v>1.3566</v>
      </c>
      <c r="C264" s="8">
        <v>368</v>
      </c>
      <c r="D264" s="7">
        <v>261.5</v>
      </c>
      <c r="F264">
        <f t="shared" si="9"/>
        <v>3.8240917782026769E-2</v>
      </c>
      <c r="G264">
        <f t="shared" si="8"/>
        <v>-3.7527855869012555E-2</v>
      </c>
    </row>
    <row r="265" spans="1:7" ht="28.8" x14ac:dyDescent="0.3">
      <c r="A265" s="9" t="s">
        <v>267</v>
      </c>
      <c r="B265" s="7">
        <v>3.8241000000000001</v>
      </c>
      <c r="C265" s="8">
        <v>2242</v>
      </c>
      <c r="D265" s="7">
        <v>271.5</v>
      </c>
      <c r="F265">
        <f t="shared" si="9"/>
        <v>-1.4732965009208104E-2</v>
      </c>
      <c r="G265">
        <f t="shared" si="8"/>
        <v>1.4842573037928849E-2</v>
      </c>
    </row>
    <row r="266" spans="1:7" ht="28.8" x14ac:dyDescent="0.3">
      <c r="A266" s="9" t="s">
        <v>268</v>
      </c>
      <c r="B266" s="7">
        <v>-1.4733000000000001</v>
      </c>
      <c r="C266" s="8">
        <v>247</v>
      </c>
      <c r="D266" s="7">
        <v>267.5</v>
      </c>
      <c r="F266">
        <f t="shared" si="9"/>
        <v>-3.1775700934579439E-2</v>
      </c>
      <c r="G266">
        <f t="shared" si="8"/>
        <v>3.2291504636523534E-2</v>
      </c>
    </row>
    <row r="267" spans="1:7" ht="28.8" x14ac:dyDescent="0.3">
      <c r="A267" s="9" t="s">
        <v>269</v>
      </c>
      <c r="B267" s="7">
        <v>-3.1776</v>
      </c>
      <c r="C267" s="8">
        <v>1176</v>
      </c>
      <c r="D267" s="7">
        <v>259</v>
      </c>
      <c r="F267">
        <f t="shared" si="9"/>
        <v>-9.6525096525096526E-2</v>
      </c>
      <c r="G267">
        <f t="shared" si="8"/>
        <v>0.10150694634183638</v>
      </c>
    </row>
    <row r="268" spans="1:7" ht="28.8" x14ac:dyDescent="0.3">
      <c r="A268" s="9" t="s">
        <v>270</v>
      </c>
      <c r="B268" s="7">
        <v>-9.6524999999999999</v>
      </c>
      <c r="C268" s="8">
        <v>1800</v>
      </c>
      <c r="D268" s="7">
        <v>234</v>
      </c>
      <c r="F268">
        <f t="shared" si="9"/>
        <v>-6.41025641025641E-3</v>
      </c>
      <c r="G268">
        <f t="shared" si="8"/>
        <v>6.4308903302903314E-3</v>
      </c>
    </row>
    <row r="269" spans="1:7" ht="28.8" x14ac:dyDescent="0.3">
      <c r="A269" s="9" t="s">
        <v>271</v>
      </c>
      <c r="B269" s="7">
        <v>-0.64100000000000001</v>
      </c>
      <c r="C269" s="8">
        <v>1021</v>
      </c>
      <c r="D269" s="7">
        <v>232.5</v>
      </c>
      <c r="F269">
        <f t="shared" si="9"/>
        <v>4.0860215053763443E-2</v>
      </c>
      <c r="G269">
        <f t="shared" si="8"/>
        <v>-4.004750112927543E-2</v>
      </c>
    </row>
    <row r="270" spans="1:7" ht="28.8" x14ac:dyDescent="0.3">
      <c r="A270" s="9" t="s">
        <v>272</v>
      </c>
      <c r="B270" s="7">
        <v>4.0860000000000003</v>
      </c>
      <c r="C270" s="8">
        <v>1247</v>
      </c>
      <c r="D270" s="7">
        <v>242</v>
      </c>
      <c r="F270">
        <f t="shared" si="9"/>
        <v>2.2727272727272728E-2</v>
      </c>
      <c r="G270">
        <f t="shared" si="8"/>
        <v>-2.2472855852058628E-2</v>
      </c>
    </row>
    <row r="271" spans="1:7" ht="28.8" x14ac:dyDescent="0.3">
      <c r="A271" s="9" t="s">
        <v>273</v>
      </c>
      <c r="B271" s="7">
        <v>2.2726999999999999</v>
      </c>
      <c r="C271" s="8">
        <v>742</v>
      </c>
      <c r="D271" s="7">
        <v>247.5</v>
      </c>
      <c r="F271">
        <f t="shared" si="9"/>
        <v>2.8282828282828285E-2</v>
      </c>
      <c r="G271">
        <f t="shared" si="8"/>
        <v>-2.7890253981832439E-2</v>
      </c>
    </row>
    <row r="272" spans="1:7" ht="28.8" x14ac:dyDescent="0.3">
      <c r="A272" s="9" t="s">
        <v>274</v>
      </c>
      <c r="B272" s="7">
        <v>2.8283</v>
      </c>
      <c r="C272" s="8">
        <v>538</v>
      </c>
      <c r="D272" s="7">
        <v>254.5</v>
      </c>
      <c r="F272">
        <f t="shared" si="9"/>
        <v>1.9646365422396855E-3</v>
      </c>
      <c r="G272">
        <f t="shared" si="8"/>
        <v>-1.9627091678487058E-3</v>
      </c>
    </row>
    <row r="273" spans="1:7" ht="28.8" x14ac:dyDescent="0.3">
      <c r="A273" s="9" t="s">
        <v>275</v>
      </c>
      <c r="B273" s="7">
        <v>0.19650000000000001</v>
      </c>
      <c r="C273" s="8">
        <v>100</v>
      </c>
      <c r="D273" s="7">
        <v>255</v>
      </c>
      <c r="F273">
        <f t="shared" si="9"/>
        <v>1.9607843137254902E-3</v>
      </c>
      <c r="G273">
        <f t="shared" si="8"/>
        <v>-1.958864485333034E-3</v>
      </c>
    </row>
    <row r="274" spans="1:7" ht="28.8" x14ac:dyDescent="0.3">
      <c r="A274" s="9" t="s">
        <v>276</v>
      </c>
      <c r="B274" s="7">
        <v>0.1961</v>
      </c>
      <c r="C274" s="8">
        <v>491</v>
      </c>
      <c r="D274" s="7">
        <v>255.5</v>
      </c>
      <c r="F274">
        <f t="shared" si="9"/>
        <v>-5.8708414872798431E-3</v>
      </c>
      <c r="G274">
        <f t="shared" si="8"/>
        <v>5.8881426252225316E-3</v>
      </c>
    </row>
    <row r="275" spans="1:7" ht="28.8" x14ac:dyDescent="0.3">
      <c r="A275" s="9" t="s">
        <v>277</v>
      </c>
      <c r="B275" s="7">
        <v>-0.58709999999999996</v>
      </c>
      <c r="C275" s="8">
        <v>204</v>
      </c>
      <c r="D275" s="7">
        <v>254</v>
      </c>
      <c r="F275">
        <f t="shared" si="9"/>
        <v>-1.968503937007874E-3</v>
      </c>
      <c r="G275">
        <f t="shared" si="8"/>
        <v>1.9704439872987385E-3</v>
      </c>
    </row>
    <row r="276" spans="1:7" ht="28.8" x14ac:dyDescent="0.3">
      <c r="A276" s="9" t="s">
        <v>278</v>
      </c>
      <c r="B276" s="7">
        <v>-0.19689999999999999</v>
      </c>
      <c r="C276" s="8">
        <v>127</v>
      </c>
      <c r="D276" s="7">
        <v>253.5</v>
      </c>
      <c r="F276">
        <f t="shared" si="9"/>
        <v>1.1834319526627219E-2</v>
      </c>
      <c r="G276">
        <f t="shared" si="8"/>
        <v>-1.176484157958637E-2</v>
      </c>
    </row>
    <row r="277" spans="1:7" ht="28.8" x14ac:dyDescent="0.3">
      <c r="A277" s="9" t="s">
        <v>279</v>
      </c>
      <c r="B277" s="7">
        <v>1.1834</v>
      </c>
      <c r="C277" s="8">
        <v>343</v>
      </c>
      <c r="D277" s="7">
        <v>256.5</v>
      </c>
      <c r="F277">
        <f t="shared" si="9"/>
        <v>-9.7465886939571145E-3</v>
      </c>
      <c r="G277">
        <f t="shared" si="8"/>
        <v>9.794397592287625E-3</v>
      </c>
    </row>
    <row r="278" spans="1:7" ht="28.8" x14ac:dyDescent="0.3">
      <c r="A278" s="9" t="s">
        <v>280</v>
      </c>
      <c r="B278" s="7">
        <v>-0.97470000000000001</v>
      </c>
      <c r="C278" s="8">
        <v>110</v>
      </c>
      <c r="D278" s="7">
        <v>254</v>
      </c>
      <c r="F278">
        <f t="shared" si="9"/>
        <v>9.8425196850393699E-3</v>
      </c>
      <c r="G278">
        <f t="shared" si="8"/>
        <v>-9.7943975922876979E-3</v>
      </c>
    </row>
    <row r="279" spans="1:7" ht="28.8" x14ac:dyDescent="0.3">
      <c r="A279" s="9" t="s">
        <v>281</v>
      </c>
      <c r="B279" s="7">
        <v>0.98429999999999995</v>
      </c>
      <c r="C279" s="8">
        <v>196</v>
      </c>
      <c r="D279" s="7">
        <v>256.5</v>
      </c>
      <c r="F279">
        <f t="shared" si="9"/>
        <v>1.364522417153996E-2</v>
      </c>
      <c r="G279">
        <f t="shared" si="8"/>
        <v>-1.3552966404703456E-2</v>
      </c>
    </row>
    <row r="280" spans="1:7" ht="28.8" x14ac:dyDescent="0.3">
      <c r="A280" s="9" t="s">
        <v>282</v>
      </c>
      <c r="B280" s="7">
        <v>1.3645</v>
      </c>
      <c r="C280" s="8">
        <v>537</v>
      </c>
      <c r="D280" s="7">
        <v>260</v>
      </c>
      <c r="F280">
        <f t="shared" si="9"/>
        <v>3.8461538461538464E-3</v>
      </c>
      <c r="G280">
        <f t="shared" si="8"/>
        <v>-3.8387763071657129E-3</v>
      </c>
    </row>
    <row r="281" spans="1:7" ht="28.8" x14ac:dyDescent="0.3">
      <c r="A281" s="9" t="s">
        <v>283</v>
      </c>
      <c r="B281" s="7">
        <v>0.3846</v>
      </c>
      <c r="C281" s="8">
        <v>437</v>
      </c>
      <c r="D281" s="7">
        <v>261</v>
      </c>
      <c r="F281">
        <f t="shared" si="9"/>
        <v>-1.3409961685823755E-2</v>
      </c>
      <c r="G281">
        <f t="shared" si="8"/>
        <v>1.3500687218902524E-2</v>
      </c>
    </row>
    <row r="282" spans="1:7" ht="28.8" x14ac:dyDescent="0.3">
      <c r="A282" s="9" t="s">
        <v>284</v>
      </c>
      <c r="B282" s="7">
        <v>-1.341</v>
      </c>
      <c r="C282" s="8">
        <v>602</v>
      </c>
      <c r="D282" s="7">
        <v>257.5</v>
      </c>
      <c r="F282">
        <f t="shared" si="9"/>
        <v>-2.3300970873786409E-2</v>
      </c>
      <c r="G282">
        <f t="shared" si="8"/>
        <v>2.357673056399702E-2</v>
      </c>
    </row>
    <row r="283" spans="1:7" ht="28.8" x14ac:dyDescent="0.3">
      <c r="A283" s="9" t="s">
        <v>285</v>
      </c>
      <c r="B283" s="7">
        <v>-2.3300999999999998</v>
      </c>
      <c r="C283" s="8">
        <v>896</v>
      </c>
      <c r="D283" s="7">
        <v>251.5</v>
      </c>
      <c r="F283">
        <f t="shared" si="9"/>
        <v>4.9701789264413522E-2</v>
      </c>
      <c r="G283">
        <f t="shared" si="8"/>
        <v>-4.850611360652228E-2</v>
      </c>
    </row>
    <row r="284" spans="1:7" ht="28.8" x14ac:dyDescent="0.3">
      <c r="A284" s="9" t="s">
        <v>286</v>
      </c>
      <c r="B284" s="7">
        <v>4.9702000000000002</v>
      </c>
      <c r="C284" s="8">
        <v>900</v>
      </c>
      <c r="D284" s="7">
        <v>264</v>
      </c>
      <c r="F284">
        <f t="shared" si="9"/>
        <v>-5.6818181818181816E-2</v>
      </c>
      <c r="G284">
        <f t="shared" si="8"/>
        <v>5.8496206681608626E-2</v>
      </c>
    </row>
    <row r="285" spans="1:7" ht="28.8" x14ac:dyDescent="0.3">
      <c r="A285" s="9" t="s">
        <v>287</v>
      </c>
      <c r="B285" s="7">
        <v>-5.6818</v>
      </c>
      <c r="C285" s="8">
        <v>900</v>
      </c>
      <c r="D285" s="7">
        <v>249</v>
      </c>
      <c r="F285">
        <f t="shared" si="9"/>
        <v>-8.0321285140562242E-3</v>
      </c>
      <c r="G285">
        <f t="shared" si="8"/>
        <v>8.0645598367304946E-3</v>
      </c>
    </row>
    <row r="286" spans="1:7" ht="28.8" x14ac:dyDescent="0.3">
      <c r="A286" s="9" t="s">
        <v>288</v>
      </c>
      <c r="B286" s="7">
        <v>-0.80320000000000003</v>
      </c>
      <c r="C286" s="8">
        <v>333</v>
      </c>
      <c r="D286" s="7">
        <v>247</v>
      </c>
      <c r="F286">
        <f t="shared" si="9"/>
        <v>4.2510121457489877E-2</v>
      </c>
      <c r="G286">
        <f t="shared" si="8"/>
        <v>-4.1631383475813598E-2</v>
      </c>
    </row>
    <row r="287" spans="1:7" ht="28.8" x14ac:dyDescent="0.3">
      <c r="A287" s="9" t="s">
        <v>289</v>
      </c>
      <c r="B287" s="7">
        <v>4.2510000000000003</v>
      </c>
      <c r="C287" s="8">
        <v>467</v>
      </c>
      <c r="D287" s="7">
        <v>257.5</v>
      </c>
      <c r="F287">
        <f t="shared" si="9"/>
        <v>-1.9417475728155339E-3</v>
      </c>
      <c r="G287">
        <f t="shared" si="8"/>
        <v>1.9436352085710307E-3</v>
      </c>
    </row>
    <row r="288" spans="1:7" ht="28.8" x14ac:dyDescent="0.3">
      <c r="A288" s="9" t="s">
        <v>290</v>
      </c>
      <c r="B288" s="7">
        <v>-0.19420000000000001</v>
      </c>
      <c r="C288" s="8">
        <v>296</v>
      </c>
      <c r="D288" s="7">
        <v>257</v>
      </c>
      <c r="F288">
        <f t="shared" si="9"/>
        <v>-1.556420233463035E-2</v>
      </c>
      <c r="G288">
        <f t="shared" si="8"/>
        <v>1.5686596167699473E-2</v>
      </c>
    </row>
    <row r="289" spans="1:7" ht="28.8" x14ac:dyDescent="0.3">
      <c r="A289" s="9" t="s">
        <v>291</v>
      </c>
      <c r="B289" s="7">
        <v>-1.5564</v>
      </c>
      <c r="C289" s="8">
        <v>326</v>
      </c>
      <c r="D289" s="7">
        <v>253</v>
      </c>
      <c r="F289">
        <f t="shared" si="9"/>
        <v>0</v>
      </c>
      <c r="G289">
        <f t="shared" si="8"/>
        <v>0</v>
      </c>
    </row>
    <row r="290" spans="1:7" ht="28.8" x14ac:dyDescent="0.3">
      <c r="A290" s="9" t="s">
        <v>292</v>
      </c>
      <c r="B290" s="7">
        <v>0</v>
      </c>
      <c r="C290" s="8">
        <v>188</v>
      </c>
      <c r="D290" s="7">
        <v>253</v>
      </c>
      <c r="F290">
        <f t="shared" si="9"/>
        <v>1.5810276679841896E-2</v>
      </c>
      <c r="G290">
        <f t="shared" si="8"/>
        <v>-1.5686596167699508E-2</v>
      </c>
    </row>
    <row r="291" spans="1:7" ht="28.8" x14ac:dyDescent="0.3">
      <c r="A291" s="9" t="s">
        <v>293</v>
      </c>
      <c r="B291" s="7">
        <v>1.581</v>
      </c>
      <c r="C291" s="8">
        <v>224</v>
      </c>
      <c r="D291" s="7">
        <v>257</v>
      </c>
      <c r="F291">
        <f t="shared" si="9"/>
        <v>9.3385214007782102E-2</v>
      </c>
      <c r="G291">
        <f t="shared" si="8"/>
        <v>-8.9278584438525904E-2</v>
      </c>
    </row>
    <row r="292" spans="1:7" ht="28.8" x14ac:dyDescent="0.3">
      <c r="A292" s="9" t="s">
        <v>294</v>
      </c>
      <c r="B292" s="7">
        <v>9.3384999999999998</v>
      </c>
      <c r="C292" s="8">
        <v>1877</v>
      </c>
      <c r="D292" s="7">
        <v>281</v>
      </c>
      <c r="F292">
        <f t="shared" si="9"/>
        <v>-4.0925266903914591E-2</v>
      </c>
      <c r="G292">
        <f t="shared" si="8"/>
        <v>4.1786278984693885E-2</v>
      </c>
    </row>
    <row r="293" spans="1:7" ht="28.8" x14ac:dyDescent="0.3">
      <c r="A293" s="9" t="s">
        <v>295</v>
      </c>
      <c r="B293" s="7">
        <v>-4.0925000000000002</v>
      </c>
      <c r="C293" s="8">
        <v>1061</v>
      </c>
      <c r="D293" s="7">
        <v>269.5</v>
      </c>
      <c r="F293">
        <f t="shared" si="9"/>
        <v>-1.8552875695732839E-3</v>
      </c>
      <c r="G293">
        <f t="shared" si="8"/>
        <v>1.8570107472126892E-3</v>
      </c>
    </row>
    <row r="294" spans="1:7" ht="28.8" x14ac:dyDescent="0.3">
      <c r="A294" s="9" t="s">
        <v>296</v>
      </c>
      <c r="B294" s="7">
        <v>-0.1855</v>
      </c>
      <c r="C294" s="8">
        <v>712</v>
      </c>
      <c r="D294" s="7">
        <v>269</v>
      </c>
      <c r="F294">
        <f t="shared" si="9"/>
        <v>-5.3903345724907063E-2</v>
      </c>
      <c r="G294">
        <f t="shared" si="8"/>
        <v>5.5410543611261645E-2</v>
      </c>
    </row>
    <row r="295" spans="1:7" ht="28.8" x14ac:dyDescent="0.3">
      <c r="A295" s="9" t="s">
        <v>297</v>
      </c>
      <c r="B295" s="7">
        <v>-5.3902999999999999</v>
      </c>
      <c r="C295" s="8">
        <v>834</v>
      </c>
      <c r="D295" s="7">
        <v>254.5</v>
      </c>
      <c r="F295">
        <f t="shared" si="9"/>
        <v>3.1434184675834968E-2</v>
      </c>
      <c r="G295">
        <f t="shared" si="8"/>
        <v>-3.095024604110096E-2</v>
      </c>
    </row>
    <row r="296" spans="1:7" ht="28.8" x14ac:dyDescent="0.3">
      <c r="A296" s="9" t="s">
        <v>298</v>
      </c>
      <c r="B296" s="7">
        <v>3.1434000000000002</v>
      </c>
      <c r="C296" s="8">
        <v>921</v>
      </c>
      <c r="D296" s="7">
        <v>262.5</v>
      </c>
      <c r="F296">
        <f t="shared" si="9"/>
        <v>-3.8095238095238099E-2</v>
      </c>
      <c r="G296">
        <f t="shared" si="8"/>
        <v>3.8839833316263957E-2</v>
      </c>
    </row>
    <row r="297" spans="1:7" ht="28.8" x14ac:dyDescent="0.3">
      <c r="A297" s="9" t="s">
        <v>299</v>
      </c>
      <c r="B297" s="7">
        <v>-3.8094999999999999</v>
      </c>
      <c r="C297" s="8">
        <v>617</v>
      </c>
      <c r="D297" s="7">
        <v>252.5</v>
      </c>
      <c r="F297">
        <f t="shared" si="9"/>
        <v>3.7623762376237622E-2</v>
      </c>
      <c r="G297">
        <f t="shared" si="8"/>
        <v>-3.6933255045682317E-2</v>
      </c>
    </row>
    <row r="298" spans="1:7" ht="28.8" x14ac:dyDescent="0.3">
      <c r="A298" s="9" t="s">
        <v>300</v>
      </c>
      <c r="B298" s="7">
        <v>3.7624</v>
      </c>
      <c r="C298" s="8">
        <v>688</v>
      </c>
      <c r="D298" s="7">
        <v>262</v>
      </c>
      <c r="F298">
        <f t="shared" si="9"/>
        <v>-5.7251908396946565E-3</v>
      </c>
      <c r="G298">
        <f t="shared" si="8"/>
        <v>5.7416425676751828E-3</v>
      </c>
    </row>
    <row r="299" spans="1:7" ht="28.8" x14ac:dyDescent="0.3">
      <c r="A299" s="9" t="s">
        <v>301</v>
      </c>
      <c r="B299" s="7">
        <v>-0.57250000000000001</v>
      </c>
      <c r="C299" s="8">
        <v>317</v>
      </c>
      <c r="D299" s="7">
        <v>260.5</v>
      </c>
      <c r="F299">
        <f t="shared" si="9"/>
        <v>-1.1516314779270634E-2</v>
      </c>
      <c r="G299">
        <f t="shared" si="8"/>
        <v>1.1583141089630855E-2</v>
      </c>
    </row>
    <row r="300" spans="1:7" ht="28.8" x14ac:dyDescent="0.3">
      <c r="A300" s="9" t="s">
        <v>302</v>
      </c>
      <c r="B300" s="7">
        <v>-1.1516</v>
      </c>
      <c r="C300" s="8">
        <v>198</v>
      </c>
      <c r="D300" s="7">
        <v>257.5</v>
      </c>
      <c r="F300">
        <f t="shared" si="9"/>
        <v>-1.3592233009708738E-2</v>
      </c>
      <c r="G300">
        <f t="shared" si="8"/>
        <v>1.3685453085254229E-2</v>
      </c>
    </row>
    <row r="301" spans="1:7" ht="28.8" x14ac:dyDescent="0.3">
      <c r="A301" s="9" t="s">
        <v>303</v>
      </c>
      <c r="B301" s="7">
        <v>-1.3592</v>
      </c>
      <c r="C301" s="8">
        <v>578</v>
      </c>
      <c r="D301" s="7">
        <v>254</v>
      </c>
      <c r="F301">
        <f t="shared" si="9"/>
        <v>7.874015748031496E-3</v>
      </c>
      <c r="G301">
        <f t="shared" si="8"/>
        <v>-7.8431774610258926E-3</v>
      </c>
    </row>
    <row r="302" spans="1:7" ht="28.8" x14ac:dyDescent="0.3">
      <c r="A302" s="9" t="s">
        <v>304</v>
      </c>
      <c r="B302" s="7">
        <v>0.78739999999999999</v>
      </c>
      <c r="C302" s="8">
        <v>651</v>
      </c>
      <c r="D302" s="7">
        <v>256</v>
      </c>
      <c r="F302">
        <f t="shared" si="9"/>
        <v>-1.953125E-2</v>
      </c>
      <c r="G302">
        <f t="shared" si="8"/>
        <v>1.9724505347778573E-2</v>
      </c>
    </row>
    <row r="303" spans="1:7" ht="28.8" x14ac:dyDescent="0.3">
      <c r="A303" s="9" t="s">
        <v>305</v>
      </c>
      <c r="B303" s="7">
        <v>-1.9531000000000001</v>
      </c>
      <c r="C303" s="8">
        <v>655</v>
      </c>
      <c r="D303" s="7">
        <v>251</v>
      </c>
      <c r="F303">
        <f t="shared" si="9"/>
        <v>-9.9601593625498006E-3</v>
      </c>
      <c r="G303">
        <f t="shared" si="8"/>
        <v>1.0010093595100425E-2</v>
      </c>
    </row>
    <row r="304" spans="1:7" ht="28.8" x14ac:dyDescent="0.3">
      <c r="A304" s="9" t="s">
        <v>306</v>
      </c>
      <c r="B304" s="7">
        <v>-0.996</v>
      </c>
      <c r="C304" s="8">
        <v>406</v>
      </c>
      <c r="D304" s="7">
        <v>248.5</v>
      </c>
      <c r="F304">
        <f t="shared" si="9"/>
        <v>0</v>
      </c>
      <c r="G304">
        <f t="shared" si="8"/>
        <v>0</v>
      </c>
    </row>
    <row r="305" spans="1:7" ht="28.8" x14ac:dyDescent="0.3">
      <c r="A305" s="9" t="s">
        <v>307</v>
      </c>
      <c r="B305" s="7">
        <v>0</v>
      </c>
      <c r="C305" s="8">
        <v>580</v>
      </c>
      <c r="D305" s="7">
        <v>248.5</v>
      </c>
      <c r="F305">
        <f t="shared" si="9"/>
        <v>-2.012072434607646E-3</v>
      </c>
      <c r="G305">
        <f t="shared" si="8"/>
        <v>2.0140993717011856E-3</v>
      </c>
    </row>
    <row r="306" spans="1:7" ht="28.8" x14ac:dyDescent="0.3">
      <c r="A306" s="9" t="s">
        <v>308</v>
      </c>
      <c r="B306" s="7">
        <v>-0.20119999999999999</v>
      </c>
      <c r="C306" s="8">
        <v>548</v>
      </c>
      <c r="D306" s="7">
        <v>248</v>
      </c>
      <c r="F306">
        <f t="shared" si="9"/>
        <v>-2.4193548387096774E-2</v>
      </c>
      <c r="G306">
        <f t="shared" si="8"/>
        <v>2.4491020008295696E-2</v>
      </c>
    </row>
    <row r="307" spans="1:7" ht="28.8" x14ac:dyDescent="0.3">
      <c r="A307" s="9" t="s">
        <v>309</v>
      </c>
      <c r="B307" s="7">
        <v>-2.4194</v>
      </c>
      <c r="C307" s="8">
        <v>475</v>
      </c>
      <c r="D307" s="7">
        <v>242</v>
      </c>
      <c r="F307">
        <f t="shared" si="9"/>
        <v>4.9586776859504134E-2</v>
      </c>
      <c r="G307">
        <f t="shared" si="8"/>
        <v>-4.8396540861850211E-2</v>
      </c>
    </row>
    <row r="308" spans="1:7" ht="28.8" x14ac:dyDescent="0.3">
      <c r="A308" s="9" t="s">
        <v>310</v>
      </c>
      <c r="B308" s="7">
        <v>4.9587000000000003</v>
      </c>
      <c r="C308" s="8">
        <v>705</v>
      </c>
      <c r="D308" s="7">
        <v>254</v>
      </c>
      <c r="F308">
        <f t="shared" si="9"/>
        <v>1.968503937007874E-2</v>
      </c>
      <c r="G308">
        <f t="shared" si="8"/>
        <v>-1.9493794681001129E-2</v>
      </c>
    </row>
    <row r="309" spans="1:7" ht="28.8" x14ac:dyDescent="0.3">
      <c r="A309" s="9" t="s">
        <v>311</v>
      </c>
      <c r="B309" s="7">
        <v>1.9684999999999999</v>
      </c>
      <c r="C309" s="8">
        <v>827</v>
      </c>
      <c r="D309" s="7">
        <v>259</v>
      </c>
      <c r="F309">
        <f t="shared" si="9"/>
        <v>-5.7915057915057912E-3</v>
      </c>
      <c r="G309">
        <f t="shared" si="8"/>
        <v>5.8083415957469551E-3</v>
      </c>
    </row>
    <row r="310" spans="1:7" ht="28.8" x14ac:dyDescent="0.3">
      <c r="A310" s="9" t="s">
        <v>312</v>
      </c>
      <c r="B310" s="7">
        <v>-0.57920000000000005</v>
      </c>
      <c r="C310" s="8">
        <v>538</v>
      </c>
      <c r="D310" s="7">
        <v>257.5</v>
      </c>
      <c r="F310">
        <f t="shared" si="9"/>
        <v>2.9126213592233011E-2</v>
      </c>
      <c r="G310">
        <f t="shared" si="8"/>
        <v>-2.8710105882431367E-2</v>
      </c>
    </row>
    <row r="311" spans="1:7" ht="28.8" x14ac:dyDescent="0.3">
      <c r="A311" s="9" t="s">
        <v>313</v>
      </c>
      <c r="B311" s="7">
        <v>2.9125999999999999</v>
      </c>
      <c r="C311" s="8">
        <v>707</v>
      </c>
      <c r="D311" s="7">
        <v>265</v>
      </c>
      <c r="F311">
        <f t="shared" si="9"/>
        <v>-2.4528301886792454E-2</v>
      </c>
      <c r="G311">
        <f t="shared" si="8"/>
        <v>2.4834132037738394E-2</v>
      </c>
    </row>
    <row r="312" spans="1:7" ht="28.8" x14ac:dyDescent="0.3">
      <c r="A312" s="9" t="s">
        <v>314</v>
      </c>
      <c r="B312" s="7">
        <v>-2.4527999999999999</v>
      </c>
      <c r="C312" s="8">
        <v>416</v>
      </c>
      <c r="D312" s="7">
        <v>258.5</v>
      </c>
      <c r="F312">
        <f t="shared" si="9"/>
        <v>9.6711798839458421E-3</v>
      </c>
      <c r="G312">
        <f t="shared" si="8"/>
        <v>-9.6247133742095575E-3</v>
      </c>
    </row>
    <row r="313" spans="1:7" ht="28.8" x14ac:dyDescent="0.3">
      <c r="A313" s="9" t="s">
        <v>315</v>
      </c>
      <c r="B313" s="7">
        <v>0.96709999999999996</v>
      </c>
      <c r="C313" s="8">
        <v>419</v>
      </c>
      <c r="D313" s="7">
        <v>261</v>
      </c>
      <c r="F313">
        <f t="shared" si="9"/>
        <v>5.7471264367816091E-3</v>
      </c>
      <c r="G313">
        <f t="shared" si="8"/>
        <v>-5.7306747089849834E-3</v>
      </c>
    </row>
    <row r="314" spans="1:7" ht="28.8" x14ac:dyDescent="0.3">
      <c r="A314" s="9" t="s">
        <v>316</v>
      </c>
      <c r="B314" s="7">
        <v>0.57469999999999999</v>
      </c>
      <c r="C314" s="8">
        <v>455</v>
      </c>
      <c r="D314" s="7">
        <v>262.5</v>
      </c>
      <c r="F314">
        <f t="shared" si="9"/>
        <v>-2.8571428571428571E-2</v>
      </c>
      <c r="G314">
        <f t="shared" si="8"/>
        <v>2.8987536873252187E-2</v>
      </c>
    </row>
    <row r="315" spans="1:7" ht="28.8" x14ac:dyDescent="0.3">
      <c r="A315" s="9" t="s">
        <v>317</v>
      </c>
      <c r="B315" s="7">
        <v>-2.8571</v>
      </c>
      <c r="C315" s="8">
        <v>352</v>
      </c>
      <c r="D315" s="7">
        <v>255</v>
      </c>
      <c r="F315">
        <f t="shared" si="9"/>
        <v>1.1764705882352941E-2</v>
      </c>
      <c r="G315">
        <f t="shared" si="8"/>
        <v>-1.1696039763191298E-2</v>
      </c>
    </row>
    <row r="316" spans="1:7" ht="28.8" x14ac:dyDescent="0.3">
      <c r="A316" s="9" t="s">
        <v>318</v>
      </c>
      <c r="B316" s="7">
        <v>1.1765000000000001</v>
      </c>
      <c r="C316" s="8">
        <v>139</v>
      </c>
      <c r="D316" s="7">
        <v>258</v>
      </c>
      <c r="F316">
        <f t="shared" si="9"/>
        <v>7.7519379844961239E-3</v>
      </c>
      <c r="G316">
        <f t="shared" si="8"/>
        <v>-7.7220460939102778E-3</v>
      </c>
    </row>
    <row r="317" spans="1:7" ht="28.8" x14ac:dyDescent="0.3">
      <c r="A317" s="9" t="s">
        <v>319</v>
      </c>
      <c r="B317" s="7">
        <v>0.7752</v>
      </c>
      <c r="C317" s="8">
        <v>101</v>
      </c>
      <c r="D317" s="7">
        <v>260</v>
      </c>
      <c r="F317">
        <f t="shared" si="9"/>
        <v>-3.8461538461538464E-3</v>
      </c>
      <c r="G317">
        <f t="shared" si="8"/>
        <v>3.8535693159899723E-3</v>
      </c>
    </row>
    <row r="318" spans="1:7" ht="28.8" x14ac:dyDescent="0.3">
      <c r="A318" s="9" t="s">
        <v>320</v>
      </c>
      <c r="B318" s="7">
        <v>-0.3846</v>
      </c>
      <c r="C318" s="8">
        <v>129</v>
      </c>
      <c r="D318" s="7">
        <v>259</v>
      </c>
      <c r="F318">
        <f t="shared" si="9"/>
        <v>1.5444015444015444E-2</v>
      </c>
      <c r="G318">
        <f t="shared" si="8"/>
        <v>-1.5325970478226821E-2</v>
      </c>
    </row>
    <row r="319" spans="1:7" ht="28.8" x14ac:dyDescent="0.3">
      <c r="A319" s="9" t="s">
        <v>321</v>
      </c>
      <c r="B319" s="7">
        <v>1.5444</v>
      </c>
      <c r="C319" s="8">
        <v>197</v>
      </c>
      <c r="D319" s="7">
        <v>263</v>
      </c>
      <c r="F319">
        <f t="shared" si="9"/>
        <v>-1.3307984790874524E-2</v>
      </c>
      <c r="G319">
        <f t="shared" si="8"/>
        <v>1.3397329571821125E-2</v>
      </c>
    </row>
    <row r="320" spans="1:7" ht="28.8" x14ac:dyDescent="0.3">
      <c r="A320" s="9" t="s">
        <v>322</v>
      </c>
      <c r="B320" s="7">
        <v>-1.3308</v>
      </c>
      <c r="C320" s="8">
        <v>514</v>
      </c>
      <c r="D320" s="7">
        <v>259.5</v>
      </c>
      <c r="F320">
        <f t="shared" si="9"/>
        <v>7.7071290944123313E-3</v>
      </c>
      <c r="G320">
        <f t="shared" si="8"/>
        <v>-7.677580899034306E-3</v>
      </c>
    </row>
    <row r="321" spans="1:7" ht="28.8" x14ac:dyDescent="0.3">
      <c r="A321" s="9" t="s">
        <v>323</v>
      </c>
      <c r="B321" s="7">
        <v>0.77070000000000005</v>
      </c>
      <c r="C321" s="8">
        <v>491</v>
      </c>
      <c r="D321" s="7">
        <v>261.5</v>
      </c>
      <c r="F321">
        <f t="shared" si="9"/>
        <v>-3.0592734225621414E-2</v>
      </c>
      <c r="G321">
        <f t="shared" si="8"/>
        <v>3.1070460473739677E-2</v>
      </c>
    </row>
    <row r="322" spans="1:7" ht="28.8" x14ac:dyDescent="0.3">
      <c r="A322" s="9" t="s">
        <v>324</v>
      </c>
      <c r="B322" s="7">
        <v>-3.0592999999999999</v>
      </c>
      <c r="C322" s="8">
        <v>398</v>
      </c>
      <c r="D322" s="7">
        <v>253.5</v>
      </c>
      <c r="F322">
        <f t="shared" si="9"/>
        <v>1.7751479289940829E-2</v>
      </c>
      <c r="G322">
        <f t="shared" si="8"/>
        <v>-1.7595761890379601E-2</v>
      </c>
    </row>
    <row r="323" spans="1:7" ht="28.8" x14ac:dyDescent="0.3">
      <c r="A323" s="9" t="s">
        <v>325</v>
      </c>
      <c r="B323" s="7">
        <v>1.7750999999999999</v>
      </c>
      <c r="C323" s="8">
        <v>290</v>
      </c>
      <c r="D323" s="7">
        <v>258</v>
      </c>
      <c r="F323">
        <f t="shared" si="9"/>
        <v>1.5503875968992248E-2</v>
      </c>
      <c r="G323">
        <f t="shared" ref="G323:G386" si="10">LN(D323/D324)</f>
        <v>-1.5384918839479456E-2</v>
      </c>
    </row>
    <row r="324" spans="1:7" ht="28.8" x14ac:dyDescent="0.3">
      <c r="A324" s="9" t="s">
        <v>326</v>
      </c>
      <c r="B324" s="7">
        <v>1.5504</v>
      </c>
      <c r="C324" s="8">
        <v>628</v>
      </c>
      <c r="D324" s="7">
        <v>262</v>
      </c>
      <c r="F324">
        <f t="shared" ref="F324:F387" si="11">(D325-D324)/D324</f>
        <v>1.717557251908397E-2</v>
      </c>
      <c r="G324">
        <f t="shared" si="10"/>
        <v>-1.7029739844802411E-2</v>
      </c>
    </row>
    <row r="325" spans="1:7" ht="28.8" x14ac:dyDescent="0.3">
      <c r="A325" s="9" t="s">
        <v>327</v>
      </c>
      <c r="B325" s="7">
        <v>1.7176</v>
      </c>
      <c r="C325" s="8">
        <v>476</v>
      </c>
      <c r="D325" s="7">
        <v>266.5</v>
      </c>
      <c r="F325">
        <f t="shared" si="11"/>
        <v>1.876172607879925E-3</v>
      </c>
      <c r="G325">
        <f t="shared" si="10"/>
        <v>-1.8744147943503039E-3</v>
      </c>
    </row>
    <row r="326" spans="1:7" ht="28.8" x14ac:dyDescent="0.3">
      <c r="A326" s="9" t="s">
        <v>328</v>
      </c>
      <c r="B326" s="7">
        <v>0.18759999999999999</v>
      </c>
      <c r="C326" s="8">
        <v>296</v>
      </c>
      <c r="D326" s="7">
        <v>267</v>
      </c>
      <c r="F326">
        <f t="shared" si="11"/>
        <v>5.6179775280898875E-3</v>
      </c>
      <c r="G326">
        <f t="shared" si="10"/>
        <v>-5.6022555486698981E-3</v>
      </c>
    </row>
    <row r="327" spans="1:7" ht="28.8" x14ac:dyDescent="0.3">
      <c r="A327" s="9" t="s">
        <v>329</v>
      </c>
      <c r="B327" s="7">
        <v>0.56179999999999997</v>
      </c>
      <c r="C327" s="8">
        <v>280</v>
      </c>
      <c r="D327" s="7">
        <v>268.5</v>
      </c>
      <c r="F327">
        <f t="shared" si="11"/>
        <v>-1.3035381750465549E-2</v>
      </c>
      <c r="G327">
        <f t="shared" si="10"/>
        <v>1.3121087962697276E-2</v>
      </c>
    </row>
    <row r="328" spans="1:7" ht="28.8" x14ac:dyDescent="0.3">
      <c r="A328" s="9" t="s">
        <v>330</v>
      </c>
      <c r="B328" s="7">
        <v>-1.3035000000000001</v>
      </c>
      <c r="C328" s="8">
        <v>314</v>
      </c>
      <c r="D328" s="7">
        <v>265</v>
      </c>
      <c r="F328">
        <f t="shared" si="11"/>
        <v>-1.8867924528301887E-3</v>
      </c>
      <c r="G328">
        <f t="shared" si="10"/>
        <v>1.8885746878681546E-3</v>
      </c>
    </row>
    <row r="329" spans="1:7" ht="28.8" x14ac:dyDescent="0.3">
      <c r="A329" s="9" t="s">
        <v>331</v>
      </c>
      <c r="B329" s="7">
        <v>-0.18870000000000001</v>
      </c>
      <c r="C329" s="8">
        <v>288</v>
      </c>
      <c r="D329" s="7">
        <v>264.5</v>
      </c>
      <c r="F329">
        <f t="shared" si="11"/>
        <v>-2.0793950850661626E-2</v>
      </c>
      <c r="G329">
        <f t="shared" si="10"/>
        <v>2.101318959881639E-2</v>
      </c>
    </row>
    <row r="330" spans="1:7" ht="28.8" x14ac:dyDescent="0.3">
      <c r="A330" s="9" t="s">
        <v>332</v>
      </c>
      <c r="B330" s="7">
        <v>-2.0794000000000001</v>
      </c>
      <c r="C330" s="8">
        <v>271</v>
      </c>
      <c r="D330" s="7">
        <v>259</v>
      </c>
      <c r="F330">
        <f t="shared" si="11"/>
        <v>1.9305019305019305E-3</v>
      </c>
      <c r="G330">
        <f t="shared" si="10"/>
        <v>-1.928640906405597E-3</v>
      </c>
    </row>
    <row r="331" spans="1:7" ht="28.8" x14ac:dyDescent="0.3">
      <c r="A331" s="9" t="s">
        <v>333</v>
      </c>
      <c r="B331" s="7">
        <v>0.19309999999999999</v>
      </c>
      <c r="C331" s="8">
        <v>331</v>
      </c>
      <c r="D331" s="7">
        <v>259.5</v>
      </c>
      <c r="F331">
        <f t="shared" si="11"/>
        <v>-9.6339113680154135E-3</v>
      </c>
      <c r="G331">
        <f t="shared" si="10"/>
        <v>9.6806177107234964E-3</v>
      </c>
    </row>
    <row r="332" spans="1:7" ht="28.8" x14ac:dyDescent="0.3">
      <c r="A332" s="9" t="s">
        <v>334</v>
      </c>
      <c r="B332" s="7">
        <v>-0.96340000000000003</v>
      </c>
      <c r="C332" s="8">
        <v>303</v>
      </c>
      <c r="D332" s="7">
        <v>257</v>
      </c>
      <c r="F332">
        <f t="shared" si="11"/>
        <v>-2.7237354085603113E-2</v>
      </c>
      <c r="G332">
        <f t="shared" si="10"/>
        <v>2.7615167032973391E-2</v>
      </c>
    </row>
    <row r="333" spans="1:7" ht="28.8" x14ac:dyDescent="0.3">
      <c r="A333" s="9" t="s">
        <v>335</v>
      </c>
      <c r="B333" s="7">
        <v>-2.7237</v>
      </c>
      <c r="C333" s="8">
        <v>361</v>
      </c>
      <c r="D333" s="7">
        <v>250</v>
      </c>
      <c r="F333">
        <f t="shared" si="11"/>
        <v>3.2000000000000001E-2</v>
      </c>
      <c r="G333">
        <f t="shared" si="10"/>
        <v>-3.1498667059371051E-2</v>
      </c>
    </row>
    <row r="334" spans="1:7" ht="28.8" x14ac:dyDescent="0.3">
      <c r="A334" s="9" t="s">
        <v>336</v>
      </c>
      <c r="B334" s="7">
        <v>3.2</v>
      </c>
      <c r="C334" s="8">
        <v>230</v>
      </c>
      <c r="D334" s="7">
        <v>258</v>
      </c>
      <c r="F334">
        <f t="shared" si="11"/>
        <v>-1.3565891472868217E-2</v>
      </c>
      <c r="G334">
        <f t="shared" si="10"/>
        <v>1.3658748931040044E-2</v>
      </c>
    </row>
    <row r="335" spans="1:7" ht="28.8" x14ac:dyDescent="0.3">
      <c r="A335" s="9" t="s">
        <v>337</v>
      </c>
      <c r="B335" s="7">
        <v>-1.3566</v>
      </c>
      <c r="C335" s="8">
        <v>322</v>
      </c>
      <c r="D335" s="7">
        <v>254.5</v>
      </c>
      <c r="F335">
        <f t="shared" si="11"/>
        <v>1.9646365422396855E-3</v>
      </c>
      <c r="G335">
        <f t="shared" si="10"/>
        <v>-1.9627091678487058E-3</v>
      </c>
    </row>
    <row r="336" spans="1:7" ht="28.8" x14ac:dyDescent="0.3">
      <c r="A336" s="9" t="s">
        <v>338</v>
      </c>
      <c r="B336" s="7">
        <v>0.19650000000000001</v>
      </c>
      <c r="C336" s="8">
        <v>252</v>
      </c>
      <c r="D336" s="7">
        <v>255</v>
      </c>
      <c r="F336">
        <f t="shared" si="11"/>
        <v>1.3725490196078431E-2</v>
      </c>
      <c r="G336">
        <f t="shared" si="10"/>
        <v>-1.3632148790057644E-2</v>
      </c>
    </row>
    <row r="337" spans="1:7" ht="28.8" x14ac:dyDescent="0.3">
      <c r="A337" s="9" t="s">
        <v>339</v>
      </c>
      <c r="B337" s="7">
        <v>1.3725000000000001</v>
      </c>
      <c r="C337" s="8">
        <v>423</v>
      </c>
      <c r="D337" s="7">
        <v>258.5</v>
      </c>
      <c r="F337">
        <f t="shared" si="11"/>
        <v>9.6711798839458421E-3</v>
      </c>
      <c r="G337">
        <f t="shared" si="10"/>
        <v>-9.6247133742095575E-3</v>
      </c>
    </row>
    <row r="338" spans="1:7" ht="28.8" x14ac:dyDescent="0.3">
      <c r="A338" s="9" t="s">
        <v>340</v>
      </c>
      <c r="B338" s="7">
        <v>0.96709999999999996</v>
      </c>
      <c r="C338" s="8">
        <v>517</v>
      </c>
      <c r="D338" s="7">
        <v>261</v>
      </c>
      <c r="F338">
        <f t="shared" si="11"/>
        <v>-1.3409961685823755E-2</v>
      </c>
      <c r="G338">
        <f t="shared" si="10"/>
        <v>1.3500687218902524E-2</v>
      </c>
    </row>
    <row r="339" spans="1:7" ht="28.8" x14ac:dyDescent="0.3">
      <c r="A339" s="9" t="s">
        <v>341</v>
      </c>
      <c r="B339" s="7">
        <v>-1.341</v>
      </c>
      <c r="C339" s="8">
        <v>334</v>
      </c>
      <c r="D339" s="7">
        <v>257.5</v>
      </c>
      <c r="F339">
        <f t="shared" si="11"/>
        <v>-1.1650485436893204E-2</v>
      </c>
      <c r="G339">
        <f t="shared" si="10"/>
        <v>1.1718884113213479E-2</v>
      </c>
    </row>
    <row r="340" spans="1:7" ht="28.8" x14ac:dyDescent="0.3">
      <c r="A340" s="9" t="s">
        <v>342</v>
      </c>
      <c r="B340" s="7">
        <v>-1.165</v>
      </c>
      <c r="C340" s="8">
        <v>162</v>
      </c>
      <c r="D340" s="7">
        <v>254.5</v>
      </c>
      <c r="F340">
        <f t="shared" si="11"/>
        <v>-1.9646365422396855E-3</v>
      </c>
      <c r="G340">
        <f t="shared" si="10"/>
        <v>1.9665689720408473E-3</v>
      </c>
    </row>
    <row r="341" spans="1:7" ht="28.8" x14ac:dyDescent="0.3">
      <c r="A341" s="9" t="s">
        <v>343</v>
      </c>
      <c r="B341" s="7">
        <v>-0.19650000000000001</v>
      </c>
      <c r="C341" s="8">
        <v>518</v>
      </c>
      <c r="D341" s="7">
        <v>254</v>
      </c>
      <c r="F341">
        <f t="shared" si="11"/>
        <v>-7.0866141732283464E-2</v>
      </c>
      <c r="G341">
        <f t="shared" si="10"/>
        <v>7.3502461992926524E-2</v>
      </c>
    </row>
    <row r="342" spans="1:7" ht="28.8" x14ac:dyDescent="0.3">
      <c r="A342" s="9" t="s">
        <v>344</v>
      </c>
      <c r="B342" s="7">
        <v>-7.0865999999999998</v>
      </c>
      <c r="C342" s="8">
        <v>600</v>
      </c>
      <c r="D342" s="7">
        <v>236</v>
      </c>
      <c r="F342">
        <f t="shared" si="11"/>
        <v>0</v>
      </c>
      <c r="G342">
        <f t="shared" si="10"/>
        <v>0</v>
      </c>
    </row>
    <row r="343" spans="1:7" ht="28.8" x14ac:dyDescent="0.3">
      <c r="A343" s="9" t="s">
        <v>345</v>
      </c>
      <c r="B343" s="7">
        <v>0</v>
      </c>
      <c r="C343" s="8">
        <v>368</v>
      </c>
      <c r="D343" s="7">
        <v>236</v>
      </c>
      <c r="F343">
        <f t="shared" si="11"/>
        <v>2.5423728813559324E-2</v>
      </c>
      <c r="G343">
        <f t="shared" si="10"/>
        <v>-2.5105921131076358E-2</v>
      </c>
    </row>
    <row r="344" spans="1:7" ht="28.8" x14ac:dyDescent="0.3">
      <c r="A344" s="9" t="s">
        <v>346</v>
      </c>
      <c r="B344" s="7">
        <v>2.5424000000000002</v>
      </c>
      <c r="C344" s="8">
        <v>394</v>
      </c>
      <c r="D344" s="7">
        <v>242</v>
      </c>
      <c r="F344">
        <f t="shared" si="11"/>
        <v>-2.2727272727272728E-2</v>
      </c>
      <c r="G344">
        <f t="shared" si="10"/>
        <v>2.2989518224698781E-2</v>
      </c>
    </row>
    <row r="345" spans="1:7" ht="28.8" x14ac:dyDescent="0.3">
      <c r="A345" s="9" t="s">
        <v>347</v>
      </c>
      <c r="B345" s="7">
        <v>-2.2726999999999999</v>
      </c>
      <c r="C345" s="8">
        <v>385</v>
      </c>
      <c r="D345" s="7">
        <v>236.5</v>
      </c>
      <c r="F345">
        <f t="shared" si="11"/>
        <v>2.5369978858350951E-2</v>
      </c>
      <c r="G345">
        <f t="shared" si="10"/>
        <v>-2.5053502445550251E-2</v>
      </c>
    </row>
    <row r="346" spans="1:7" ht="28.8" x14ac:dyDescent="0.3">
      <c r="A346" s="9" t="s">
        <v>348</v>
      </c>
      <c r="B346" s="7">
        <v>2.5369999999999999</v>
      </c>
      <c r="C346" s="8">
        <v>402</v>
      </c>
      <c r="D346" s="7">
        <v>242.5</v>
      </c>
      <c r="F346">
        <f t="shared" si="11"/>
        <v>2.268041237113402E-2</v>
      </c>
      <c r="G346">
        <f t="shared" si="10"/>
        <v>-2.2427035787444323E-2</v>
      </c>
    </row>
    <row r="347" spans="1:7" ht="28.8" x14ac:dyDescent="0.3">
      <c r="A347" s="9" t="s">
        <v>349</v>
      </c>
      <c r="B347" s="7">
        <v>2.2679999999999998</v>
      </c>
      <c r="C347" s="8">
        <v>249</v>
      </c>
      <c r="D347" s="7">
        <v>248</v>
      </c>
      <c r="F347">
        <f t="shared" si="11"/>
        <v>-2.0161290322580645E-3</v>
      </c>
      <c r="G347">
        <f t="shared" si="10"/>
        <v>2.0181641562371953E-3</v>
      </c>
    </row>
    <row r="348" spans="1:7" ht="28.8" x14ac:dyDescent="0.3">
      <c r="A348" s="9" t="s">
        <v>350</v>
      </c>
      <c r="B348" s="7">
        <v>-0.2016</v>
      </c>
      <c r="C348" s="8">
        <v>267</v>
      </c>
      <c r="D348" s="7">
        <v>247.5</v>
      </c>
      <c r="F348">
        <f t="shared" si="11"/>
        <v>-2.4242424242424242E-2</v>
      </c>
      <c r="G348">
        <f t="shared" si="10"/>
        <v>2.454110891611766E-2</v>
      </c>
    </row>
    <row r="349" spans="1:7" ht="28.8" x14ac:dyDescent="0.3">
      <c r="A349" s="9" t="s">
        <v>351</v>
      </c>
      <c r="B349" s="7">
        <v>-2.4241999999999999</v>
      </c>
      <c r="C349" s="8">
        <v>197</v>
      </c>
      <c r="D349" s="7">
        <v>241.5</v>
      </c>
      <c r="F349">
        <f t="shared" si="11"/>
        <v>2.2774327122153208E-2</v>
      </c>
      <c r="G349">
        <f t="shared" si="10"/>
        <v>-2.2518863535349862E-2</v>
      </c>
    </row>
    <row r="350" spans="1:7" ht="28.8" x14ac:dyDescent="0.3">
      <c r="A350" s="9" t="s">
        <v>352</v>
      </c>
      <c r="B350" s="7">
        <v>2.2774000000000001</v>
      </c>
      <c r="C350" s="8">
        <v>531</v>
      </c>
      <c r="D350" s="7">
        <v>247</v>
      </c>
      <c r="F350">
        <f t="shared" si="11"/>
        <v>2.0242914979757085E-2</v>
      </c>
      <c r="G350">
        <f t="shared" si="10"/>
        <v>-2.0040750883446153E-2</v>
      </c>
    </row>
    <row r="351" spans="1:7" ht="28.8" x14ac:dyDescent="0.3">
      <c r="A351" s="9" t="s">
        <v>353</v>
      </c>
      <c r="B351" s="7">
        <v>2.0243000000000002</v>
      </c>
      <c r="C351" s="8">
        <v>335</v>
      </c>
      <c r="D351" s="7">
        <v>252</v>
      </c>
      <c r="F351">
        <f t="shared" si="11"/>
        <v>3.968253968253968E-3</v>
      </c>
      <c r="G351">
        <f t="shared" si="10"/>
        <v>-3.9604012160969048E-3</v>
      </c>
    </row>
    <row r="352" spans="1:7" ht="28.8" x14ac:dyDescent="0.3">
      <c r="A352" s="9" t="s">
        <v>354</v>
      </c>
      <c r="B352" s="7">
        <v>0.39679999999999999</v>
      </c>
      <c r="C352" s="8">
        <v>129</v>
      </c>
      <c r="D352" s="7">
        <v>253</v>
      </c>
      <c r="F352">
        <f t="shared" si="11"/>
        <v>-1.1857707509881422E-2</v>
      </c>
      <c r="G352">
        <f t="shared" si="10"/>
        <v>1.1928570865273812E-2</v>
      </c>
    </row>
    <row r="353" spans="1:7" ht="28.8" x14ac:dyDescent="0.3">
      <c r="A353" s="9" t="s">
        <v>355</v>
      </c>
      <c r="B353" s="7">
        <v>-1.1858</v>
      </c>
      <c r="C353" s="8">
        <v>245</v>
      </c>
      <c r="D353" s="7">
        <v>250</v>
      </c>
      <c r="F353">
        <f t="shared" si="11"/>
        <v>1.6E-2</v>
      </c>
      <c r="G353">
        <f t="shared" si="10"/>
        <v>-1.5873349156290122E-2</v>
      </c>
    </row>
    <row r="354" spans="1:7" ht="28.8" x14ac:dyDescent="0.3">
      <c r="A354" s="9" t="s">
        <v>356</v>
      </c>
      <c r="B354" s="7">
        <v>1.6</v>
      </c>
      <c r="C354" s="8">
        <v>247</v>
      </c>
      <c r="D354" s="7">
        <v>254</v>
      </c>
      <c r="F354">
        <f t="shared" si="11"/>
        <v>-2.7559055118110236E-2</v>
      </c>
      <c r="G354">
        <f t="shared" si="10"/>
        <v>2.7945930390559322E-2</v>
      </c>
    </row>
    <row r="355" spans="1:7" ht="28.8" x14ac:dyDescent="0.3">
      <c r="A355" s="9" t="s">
        <v>357</v>
      </c>
      <c r="B355" s="7">
        <v>-2.7559</v>
      </c>
      <c r="C355" s="8">
        <v>325</v>
      </c>
      <c r="D355" s="7">
        <v>247</v>
      </c>
      <c r="F355">
        <f t="shared" si="11"/>
        <v>-8.0971659919028341E-3</v>
      </c>
      <c r="G355">
        <f t="shared" si="10"/>
        <v>8.1301260832503091E-3</v>
      </c>
    </row>
    <row r="356" spans="1:7" ht="28.8" x14ac:dyDescent="0.3">
      <c r="A356" s="9" t="s">
        <v>358</v>
      </c>
      <c r="B356" s="7">
        <v>-0.80969999999999998</v>
      </c>
      <c r="C356" s="8">
        <v>384</v>
      </c>
      <c r="D356" s="7">
        <v>245</v>
      </c>
      <c r="F356">
        <f t="shared" si="11"/>
        <v>3.4693877551020408E-2</v>
      </c>
      <c r="G356">
        <f t="shared" si="10"/>
        <v>-3.4105612486510818E-2</v>
      </c>
    </row>
    <row r="357" spans="1:7" ht="28.8" x14ac:dyDescent="0.3">
      <c r="A357" s="9" t="s">
        <v>359</v>
      </c>
      <c r="B357" s="7">
        <v>3.4693999999999998</v>
      </c>
      <c r="C357" s="8">
        <v>673</v>
      </c>
      <c r="D357" s="7">
        <v>253.5</v>
      </c>
      <c r="F357">
        <f t="shared" si="11"/>
        <v>3.1558185404339252E-2</v>
      </c>
      <c r="G357">
        <f t="shared" si="10"/>
        <v>-3.1070460473739688E-2</v>
      </c>
    </row>
    <row r="358" spans="1:7" ht="28.8" x14ac:dyDescent="0.3">
      <c r="A358" s="9" t="s">
        <v>360</v>
      </c>
      <c r="B358" s="7">
        <v>3.1558000000000002</v>
      </c>
      <c r="C358" s="8">
        <v>1318</v>
      </c>
      <c r="D358" s="7">
        <v>261.5</v>
      </c>
      <c r="F358">
        <f t="shared" si="11"/>
        <v>3.4416826003824091E-2</v>
      </c>
      <c r="G358">
        <f t="shared" si="10"/>
        <v>-3.3837814781558596E-2</v>
      </c>
    </row>
    <row r="359" spans="1:7" ht="28.8" x14ac:dyDescent="0.3">
      <c r="A359" s="9" t="s">
        <v>361</v>
      </c>
      <c r="B359" s="7">
        <v>3.4417</v>
      </c>
      <c r="C359" s="8">
        <v>969</v>
      </c>
      <c r="D359" s="7">
        <v>270.5</v>
      </c>
      <c r="F359">
        <f t="shared" si="11"/>
        <v>2.4029574861367836E-2</v>
      </c>
      <c r="G359">
        <f t="shared" si="10"/>
        <v>-2.3745407900802287E-2</v>
      </c>
    </row>
    <row r="360" spans="1:7" ht="28.8" x14ac:dyDescent="0.3">
      <c r="A360" s="9" t="s">
        <v>362</v>
      </c>
      <c r="B360" s="7">
        <v>2.403</v>
      </c>
      <c r="C360" s="8">
        <v>706</v>
      </c>
      <c r="D360" s="7">
        <v>277</v>
      </c>
      <c r="F360">
        <f t="shared" si="11"/>
        <v>-1.9855595667870037E-2</v>
      </c>
      <c r="G360">
        <f t="shared" si="10"/>
        <v>2.0055366813348428E-2</v>
      </c>
    </row>
    <row r="361" spans="1:7" ht="28.8" x14ac:dyDescent="0.3">
      <c r="A361" s="9" t="s">
        <v>363</v>
      </c>
      <c r="B361" s="7">
        <v>-1.9856</v>
      </c>
      <c r="C361" s="8">
        <v>586</v>
      </c>
      <c r="D361" s="7">
        <v>271.5</v>
      </c>
      <c r="F361">
        <f t="shared" si="11"/>
        <v>2.3941068139963169E-2</v>
      </c>
      <c r="G361">
        <f t="shared" si="10"/>
        <v>-2.3658974316646902E-2</v>
      </c>
    </row>
    <row r="362" spans="1:7" ht="28.8" x14ac:dyDescent="0.3">
      <c r="A362" s="9" t="s">
        <v>364</v>
      </c>
      <c r="B362" s="7">
        <v>2.3940999999999999</v>
      </c>
      <c r="C362" s="8">
        <v>663</v>
      </c>
      <c r="D362" s="7">
        <v>278</v>
      </c>
      <c r="F362">
        <f t="shared" si="11"/>
        <v>-1.618705035971223E-2</v>
      </c>
      <c r="G362">
        <f t="shared" si="10"/>
        <v>1.6319491828601186E-2</v>
      </c>
    </row>
    <row r="363" spans="1:7" ht="28.8" x14ac:dyDescent="0.3">
      <c r="A363" s="9" t="s">
        <v>365</v>
      </c>
      <c r="B363" s="7">
        <v>-1.6187</v>
      </c>
      <c r="C363" s="8">
        <v>576</v>
      </c>
      <c r="D363" s="7">
        <v>273.5</v>
      </c>
      <c r="F363">
        <f t="shared" si="11"/>
        <v>1.6453382084095063E-2</v>
      </c>
      <c r="G363">
        <f t="shared" si="10"/>
        <v>-1.6319491828601183E-2</v>
      </c>
    </row>
    <row r="364" spans="1:7" ht="28.8" x14ac:dyDescent="0.3">
      <c r="A364" s="9" t="s">
        <v>366</v>
      </c>
      <c r="B364" s="7">
        <v>1.6453</v>
      </c>
      <c r="C364" s="8">
        <v>738</v>
      </c>
      <c r="D364" s="7">
        <v>278</v>
      </c>
      <c r="F364">
        <f t="shared" si="11"/>
        <v>-4.6762589928057555E-2</v>
      </c>
      <c r="G364">
        <f t="shared" si="10"/>
        <v>4.7891287704414851E-2</v>
      </c>
    </row>
    <row r="365" spans="1:7" ht="28.8" x14ac:dyDescent="0.3">
      <c r="A365" s="9" t="s">
        <v>367</v>
      </c>
      <c r="B365" s="7">
        <v>-4.6763000000000003</v>
      </c>
      <c r="C365" s="8">
        <v>670</v>
      </c>
      <c r="D365" s="7">
        <v>265</v>
      </c>
      <c r="F365">
        <f t="shared" si="11"/>
        <v>2.4528301886792454E-2</v>
      </c>
      <c r="G365">
        <f t="shared" si="10"/>
        <v>-2.4232313387767972E-2</v>
      </c>
    </row>
    <row r="366" spans="1:7" ht="28.8" x14ac:dyDescent="0.3">
      <c r="A366" s="9" t="s">
        <v>368</v>
      </c>
      <c r="B366" s="7">
        <v>2.4527999999999999</v>
      </c>
      <c r="C366" s="8">
        <v>993</v>
      </c>
      <c r="D366" s="7">
        <v>271.5</v>
      </c>
      <c r="F366">
        <f t="shared" si="11"/>
        <v>-1.841620626151013E-3</v>
      </c>
      <c r="G366">
        <f t="shared" si="10"/>
        <v>1.8433184942893146E-3</v>
      </c>
    </row>
    <row r="367" spans="1:7" ht="28.8" x14ac:dyDescent="0.3">
      <c r="A367" s="9" t="s">
        <v>369</v>
      </c>
      <c r="B367" s="7">
        <v>-0.1842</v>
      </c>
      <c r="C367" s="8">
        <v>690</v>
      </c>
      <c r="D367" s="7">
        <v>271</v>
      </c>
      <c r="F367">
        <f t="shared" si="11"/>
        <v>-7.3800738007380072E-3</v>
      </c>
      <c r="G367">
        <f t="shared" si="10"/>
        <v>7.4074412778618176E-3</v>
      </c>
    </row>
    <row r="368" spans="1:7" ht="28.8" x14ac:dyDescent="0.3">
      <c r="A368" s="9" t="s">
        <v>370</v>
      </c>
      <c r="B368" s="7">
        <v>-0.73799999999999999</v>
      </c>
      <c r="C368" s="8">
        <v>585</v>
      </c>
      <c r="D368" s="7">
        <v>269</v>
      </c>
      <c r="F368">
        <f t="shared" si="11"/>
        <v>1.4869888475836431E-2</v>
      </c>
      <c r="G368">
        <f t="shared" si="10"/>
        <v>-1.4760415583120573E-2</v>
      </c>
    </row>
    <row r="369" spans="1:7" ht="28.8" x14ac:dyDescent="0.3">
      <c r="A369" s="9" t="s">
        <v>371</v>
      </c>
      <c r="B369" s="7">
        <v>1.4870000000000001</v>
      </c>
      <c r="C369" s="8">
        <v>596</v>
      </c>
      <c r="D369" s="7">
        <v>273</v>
      </c>
      <c r="F369">
        <f t="shared" si="11"/>
        <v>1.098901098901099E-2</v>
      </c>
      <c r="G369">
        <f t="shared" si="10"/>
        <v>-1.0929070532190317E-2</v>
      </c>
    </row>
    <row r="370" spans="1:7" ht="28.8" x14ac:dyDescent="0.3">
      <c r="A370" s="9" t="s">
        <v>372</v>
      </c>
      <c r="B370" s="7">
        <v>1.0989</v>
      </c>
      <c r="C370" s="8">
        <v>564</v>
      </c>
      <c r="D370" s="7">
        <v>276</v>
      </c>
      <c r="F370">
        <f t="shared" si="11"/>
        <v>7.246376811594203E-3</v>
      </c>
      <c r="G370">
        <f t="shared" si="10"/>
        <v>-7.2202479734870201E-3</v>
      </c>
    </row>
    <row r="371" spans="1:7" ht="28.8" x14ac:dyDescent="0.3">
      <c r="A371" s="9" t="s">
        <v>373</v>
      </c>
      <c r="B371" s="7">
        <v>0.72460000000000002</v>
      </c>
      <c r="C371" s="8">
        <v>828</v>
      </c>
      <c r="D371" s="7">
        <v>278</v>
      </c>
      <c r="F371">
        <f t="shared" si="11"/>
        <v>-1.7985611510791368E-3</v>
      </c>
      <c r="G371">
        <f t="shared" si="10"/>
        <v>1.8001805041478473E-3</v>
      </c>
    </row>
    <row r="372" spans="1:7" ht="28.8" x14ac:dyDescent="0.3">
      <c r="A372" s="9" t="s">
        <v>374</v>
      </c>
      <c r="B372" s="7">
        <v>-0.1799</v>
      </c>
      <c r="C372" s="8">
        <v>319</v>
      </c>
      <c r="D372" s="7">
        <v>277.5</v>
      </c>
      <c r="F372">
        <f t="shared" si="11"/>
        <v>1.8018018018018018E-3</v>
      </c>
      <c r="G372">
        <f t="shared" si="10"/>
        <v>-1.8001805041478545E-3</v>
      </c>
    </row>
    <row r="373" spans="1:7" ht="28.8" x14ac:dyDescent="0.3">
      <c r="A373" s="9" t="s">
        <v>375</v>
      </c>
      <c r="B373" s="7">
        <v>0.1802</v>
      </c>
      <c r="C373" s="8">
        <v>452</v>
      </c>
      <c r="D373" s="7">
        <v>278</v>
      </c>
      <c r="F373">
        <f t="shared" si="11"/>
        <v>1.4388489208633094E-2</v>
      </c>
      <c r="G373">
        <f t="shared" si="10"/>
        <v>-1.4285957247476541E-2</v>
      </c>
    </row>
    <row r="374" spans="1:7" ht="28.8" x14ac:dyDescent="0.3">
      <c r="A374" s="9" t="s">
        <v>376</v>
      </c>
      <c r="B374" s="7">
        <v>1.4388000000000001</v>
      </c>
      <c r="C374" s="8">
        <v>716</v>
      </c>
      <c r="D374" s="7">
        <v>282</v>
      </c>
      <c r="F374">
        <f t="shared" si="11"/>
        <v>7.0921985815602835E-3</v>
      </c>
      <c r="G374">
        <f t="shared" si="10"/>
        <v>-7.067167223092443E-3</v>
      </c>
    </row>
    <row r="375" spans="1:7" ht="28.8" x14ac:dyDescent="0.3">
      <c r="A375" s="9" t="s">
        <v>377</v>
      </c>
      <c r="B375" s="7">
        <v>0.70920000000000005</v>
      </c>
      <c r="C375" s="8">
        <v>892</v>
      </c>
      <c r="D375" s="7">
        <v>284</v>
      </c>
      <c r="F375">
        <f t="shared" si="11"/>
        <v>5.2816901408450703E-3</v>
      </c>
      <c r="G375">
        <f t="shared" si="10"/>
        <v>-5.2677909348589156E-3</v>
      </c>
    </row>
    <row r="376" spans="1:7" ht="28.8" x14ac:dyDescent="0.3">
      <c r="A376" s="9" t="s">
        <v>378</v>
      </c>
      <c r="B376" s="7">
        <v>0.5282</v>
      </c>
      <c r="C376" s="8">
        <v>1007</v>
      </c>
      <c r="D376" s="7">
        <v>285.5</v>
      </c>
      <c r="F376">
        <f t="shared" si="11"/>
        <v>-3.3274956217162872E-2</v>
      </c>
      <c r="G376">
        <f t="shared" si="10"/>
        <v>3.3841163378914949E-2</v>
      </c>
    </row>
    <row r="377" spans="1:7" ht="28.8" x14ac:dyDescent="0.3">
      <c r="A377" s="9" t="s">
        <v>379</v>
      </c>
      <c r="B377" s="7">
        <v>-0.89029999999999998</v>
      </c>
      <c r="C377" s="8">
        <v>450</v>
      </c>
      <c r="D377" s="7">
        <v>276</v>
      </c>
      <c r="F377">
        <f t="shared" si="11"/>
        <v>-3.6231884057971015E-3</v>
      </c>
      <c r="G377">
        <f t="shared" si="10"/>
        <v>3.6297680505787311E-3</v>
      </c>
    </row>
    <row r="378" spans="1:7" ht="28.8" x14ac:dyDescent="0.3">
      <c r="A378" s="9" t="s">
        <v>380</v>
      </c>
      <c r="B378" s="7">
        <v>-0.36230000000000001</v>
      </c>
      <c r="C378" s="8">
        <v>246</v>
      </c>
      <c r="D378" s="7">
        <v>275</v>
      </c>
      <c r="F378">
        <f t="shared" si="11"/>
        <v>-1.4545454545454545E-2</v>
      </c>
      <c r="G378">
        <f t="shared" si="10"/>
        <v>1.4652276786870415E-2</v>
      </c>
    </row>
    <row r="379" spans="1:7" ht="28.8" x14ac:dyDescent="0.3">
      <c r="A379" s="9" t="s">
        <v>381</v>
      </c>
      <c r="B379" s="7">
        <v>-1.4544999999999999</v>
      </c>
      <c r="C379" s="8">
        <v>205</v>
      </c>
      <c r="D379" s="7">
        <v>271</v>
      </c>
      <c r="F379">
        <f t="shared" si="11"/>
        <v>3.6900369003690037E-2</v>
      </c>
      <c r="G379">
        <f t="shared" si="10"/>
        <v>-3.6235848454044858E-2</v>
      </c>
    </row>
    <row r="380" spans="1:7" ht="28.8" x14ac:dyDescent="0.3">
      <c r="A380" s="9" t="s">
        <v>382</v>
      </c>
      <c r="B380" s="7">
        <v>3.69</v>
      </c>
      <c r="C380" s="8">
        <v>485</v>
      </c>
      <c r="D380" s="7">
        <v>281</v>
      </c>
      <c r="F380">
        <f t="shared" si="11"/>
        <v>-5.3380782918149468E-3</v>
      </c>
      <c r="G380">
        <f t="shared" si="10"/>
        <v>5.3523767385918394E-3</v>
      </c>
    </row>
    <row r="381" spans="1:7" ht="28.8" x14ac:dyDescent="0.3">
      <c r="A381" s="9" t="s">
        <v>383</v>
      </c>
      <c r="B381" s="7">
        <v>-0.53380000000000005</v>
      </c>
      <c r="C381" s="8">
        <v>314</v>
      </c>
      <c r="D381" s="7">
        <v>279.5</v>
      </c>
      <c r="F381">
        <f t="shared" si="11"/>
        <v>-7.1556350626118068E-3</v>
      </c>
      <c r="G381">
        <f t="shared" si="10"/>
        <v>7.1813594086645761E-3</v>
      </c>
    </row>
    <row r="382" spans="1:7" ht="28.8" x14ac:dyDescent="0.3">
      <c r="A382" s="9" t="s">
        <v>384</v>
      </c>
      <c r="B382" s="7">
        <v>-0.71560000000000001</v>
      </c>
      <c r="C382" s="8">
        <v>490</v>
      </c>
      <c r="D382" s="7">
        <v>277.5</v>
      </c>
      <c r="F382">
        <f t="shared" si="11"/>
        <v>-1.6216216216216217E-2</v>
      </c>
      <c r="G382">
        <f t="shared" si="10"/>
        <v>1.6349138001529411E-2</v>
      </c>
    </row>
    <row r="383" spans="1:7" ht="28.8" x14ac:dyDescent="0.3">
      <c r="A383" s="9" t="s">
        <v>385</v>
      </c>
      <c r="B383" s="7">
        <v>-1.6215999999999999</v>
      </c>
      <c r="C383" s="8">
        <v>248</v>
      </c>
      <c r="D383" s="7">
        <v>273</v>
      </c>
      <c r="F383">
        <f t="shared" si="11"/>
        <v>2.564102564102564E-2</v>
      </c>
      <c r="G383">
        <f t="shared" si="10"/>
        <v>-2.5317807984289897E-2</v>
      </c>
    </row>
    <row r="384" spans="1:7" ht="28.8" x14ac:dyDescent="0.3">
      <c r="A384" s="9" t="s">
        <v>386</v>
      </c>
      <c r="B384" s="7">
        <v>2.5640999999999998</v>
      </c>
      <c r="C384" s="8">
        <v>214</v>
      </c>
      <c r="D384" s="7">
        <v>280</v>
      </c>
      <c r="F384">
        <f t="shared" si="11"/>
        <v>1.0714285714285714E-2</v>
      </c>
      <c r="G384">
        <f t="shared" si="10"/>
        <v>-1.065729447398798E-2</v>
      </c>
    </row>
    <row r="385" spans="1:7" ht="28.8" x14ac:dyDescent="0.3">
      <c r="A385" s="9" t="s">
        <v>387</v>
      </c>
      <c r="B385" s="7">
        <v>1.0713999999999999</v>
      </c>
      <c r="C385" s="8">
        <v>343</v>
      </c>
      <c r="D385" s="7">
        <v>283</v>
      </c>
      <c r="F385">
        <f t="shared" si="11"/>
        <v>-1.7667844522968198E-3</v>
      </c>
      <c r="G385">
        <f t="shared" si="10"/>
        <v>1.7683470567419492E-3</v>
      </c>
    </row>
    <row r="386" spans="1:7" ht="28.8" x14ac:dyDescent="0.3">
      <c r="A386" s="9" t="s">
        <v>388</v>
      </c>
      <c r="B386" s="7">
        <v>-0.1767</v>
      </c>
      <c r="C386" s="8">
        <v>500</v>
      </c>
      <c r="D386" s="7">
        <v>282.5</v>
      </c>
      <c r="F386">
        <f t="shared" si="11"/>
        <v>-3.5398230088495575E-3</v>
      </c>
      <c r="G386">
        <f t="shared" si="10"/>
        <v>3.5461030067504905E-3</v>
      </c>
    </row>
    <row r="387" spans="1:7" ht="28.8" x14ac:dyDescent="0.3">
      <c r="A387" s="9" t="s">
        <v>389</v>
      </c>
      <c r="B387" s="7">
        <v>-0.35399999999999998</v>
      </c>
      <c r="C387" s="8">
        <v>380</v>
      </c>
      <c r="D387" s="7">
        <v>281.5</v>
      </c>
      <c r="F387">
        <f t="shared" si="11"/>
        <v>0</v>
      </c>
      <c r="G387">
        <f t="shared" ref="G387:G450" si="12">LN(D387/D388)</f>
        <v>0</v>
      </c>
    </row>
    <row r="388" spans="1:7" ht="28.8" x14ac:dyDescent="0.3">
      <c r="A388" s="9" t="s">
        <v>390</v>
      </c>
      <c r="B388" s="7">
        <v>0</v>
      </c>
      <c r="C388" s="8">
        <v>210</v>
      </c>
      <c r="D388" s="7">
        <v>281.5</v>
      </c>
      <c r="F388">
        <f t="shared" ref="F388:F451" si="13">(D389-D388)/D388</f>
        <v>0</v>
      </c>
      <c r="G388">
        <f t="shared" si="12"/>
        <v>0</v>
      </c>
    </row>
    <row r="389" spans="1:7" ht="28.8" x14ac:dyDescent="0.3">
      <c r="A389" s="9" t="s">
        <v>391</v>
      </c>
      <c r="B389" s="7">
        <v>0</v>
      </c>
      <c r="C389" s="8">
        <v>346</v>
      </c>
      <c r="D389" s="7">
        <v>281.5</v>
      </c>
      <c r="F389">
        <f t="shared" si="13"/>
        <v>-1.0657193605683837E-2</v>
      </c>
      <c r="G389">
        <f t="shared" si="12"/>
        <v>1.0714388212406268E-2</v>
      </c>
    </row>
    <row r="390" spans="1:7" ht="28.8" x14ac:dyDescent="0.3">
      <c r="A390" s="9" t="s">
        <v>392</v>
      </c>
      <c r="B390" s="7">
        <v>-1.0657000000000001</v>
      </c>
      <c r="C390" s="8">
        <v>879</v>
      </c>
      <c r="D390" s="7">
        <v>278.5</v>
      </c>
      <c r="F390">
        <f t="shared" si="13"/>
        <v>1.7953321364452424E-3</v>
      </c>
      <c r="G390">
        <f t="shared" si="12"/>
        <v>-1.7937224540268775E-3</v>
      </c>
    </row>
    <row r="391" spans="1:7" ht="28.8" x14ac:dyDescent="0.3">
      <c r="A391" s="9" t="s">
        <v>393</v>
      </c>
      <c r="B391" s="7">
        <v>0.17949999999999999</v>
      </c>
      <c r="C391" s="8">
        <v>359</v>
      </c>
      <c r="D391" s="7">
        <v>279</v>
      </c>
      <c r="F391">
        <f t="shared" si="13"/>
        <v>3.5842293906810036E-3</v>
      </c>
      <c r="G391">
        <f t="shared" si="12"/>
        <v>-3.5778213478839666E-3</v>
      </c>
    </row>
    <row r="392" spans="1:7" ht="28.8" x14ac:dyDescent="0.3">
      <c r="A392" s="9" t="s">
        <v>394</v>
      </c>
      <c r="B392" s="7">
        <v>0.3584</v>
      </c>
      <c r="C392" s="8">
        <v>254</v>
      </c>
      <c r="D392" s="7">
        <v>280</v>
      </c>
      <c r="F392">
        <f t="shared" si="13"/>
        <v>-5.3571428571428572E-3</v>
      </c>
      <c r="G392">
        <f t="shared" si="12"/>
        <v>5.3715438019108488E-3</v>
      </c>
    </row>
    <row r="393" spans="1:7" ht="28.8" x14ac:dyDescent="0.3">
      <c r="A393" s="9" t="s">
        <v>395</v>
      </c>
      <c r="B393" s="7">
        <v>-0.53569999999999995</v>
      </c>
      <c r="C393" s="8">
        <v>501</v>
      </c>
      <c r="D393" s="7">
        <v>278.5</v>
      </c>
      <c r="F393">
        <f t="shared" si="13"/>
        <v>-7.1813285457809697E-3</v>
      </c>
      <c r="G393">
        <f t="shared" si="12"/>
        <v>7.2072384049491666E-3</v>
      </c>
    </row>
    <row r="394" spans="1:7" ht="28.8" x14ac:dyDescent="0.3">
      <c r="A394" s="9" t="s">
        <v>396</v>
      </c>
      <c r="B394" s="7">
        <v>-0.71809999999999996</v>
      </c>
      <c r="C394" s="8">
        <v>667</v>
      </c>
      <c r="D394" s="7">
        <v>276.5</v>
      </c>
      <c r="F394">
        <f t="shared" si="13"/>
        <v>2.1699819168173599E-2</v>
      </c>
      <c r="G394">
        <f t="shared" si="12"/>
        <v>-2.1467729624106199E-2</v>
      </c>
    </row>
    <row r="395" spans="1:7" ht="28.8" x14ac:dyDescent="0.3">
      <c r="A395" s="9" t="s">
        <v>397</v>
      </c>
      <c r="B395" s="7">
        <v>2.17</v>
      </c>
      <c r="C395" s="8">
        <v>1170</v>
      </c>
      <c r="D395" s="7">
        <v>282.5</v>
      </c>
      <c r="F395">
        <f t="shared" si="13"/>
        <v>-8.8495575221238937E-3</v>
      </c>
      <c r="G395">
        <f t="shared" si="12"/>
        <v>8.8889474172459942E-3</v>
      </c>
    </row>
    <row r="396" spans="1:7" ht="28.8" x14ac:dyDescent="0.3">
      <c r="A396" s="9" t="s">
        <v>398</v>
      </c>
      <c r="B396" s="7">
        <v>-0.88500000000000001</v>
      </c>
      <c r="C396" s="8">
        <v>762</v>
      </c>
      <c r="D396" s="7">
        <v>280</v>
      </c>
      <c r="F396">
        <f t="shared" si="13"/>
        <v>-2.6785714285714284E-2</v>
      </c>
      <c r="G396">
        <f t="shared" si="12"/>
        <v>2.7150989065950898E-2</v>
      </c>
    </row>
    <row r="397" spans="1:7" ht="28.8" x14ac:dyDescent="0.3">
      <c r="A397" s="9" t="s">
        <v>399</v>
      </c>
      <c r="B397" s="7">
        <v>-2.6785999999999999</v>
      </c>
      <c r="C397" s="8">
        <v>372</v>
      </c>
      <c r="D397" s="7">
        <v>272.5</v>
      </c>
      <c r="F397">
        <f t="shared" si="13"/>
        <v>1.834862385321101E-3</v>
      </c>
      <c r="G397">
        <f t="shared" si="12"/>
        <v>-1.8331810816609605E-3</v>
      </c>
    </row>
    <row r="398" spans="1:7" ht="28.8" x14ac:dyDescent="0.3">
      <c r="A398" s="9" t="s">
        <v>400</v>
      </c>
      <c r="B398" s="7">
        <v>0.1835</v>
      </c>
      <c r="C398" s="8">
        <v>299</v>
      </c>
      <c r="D398" s="7">
        <v>273</v>
      </c>
      <c r="F398">
        <f t="shared" si="13"/>
        <v>-1.8315018315018316E-2</v>
      </c>
      <c r="G398">
        <f t="shared" si="12"/>
        <v>1.8484814674103161E-2</v>
      </c>
    </row>
    <row r="399" spans="1:7" ht="28.8" x14ac:dyDescent="0.3">
      <c r="A399" s="9" t="s">
        <v>401</v>
      </c>
      <c r="B399" s="7">
        <v>-1.8314999999999999</v>
      </c>
      <c r="C399" s="8">
        <v>453</v>
      </c>
      <c r="D399" s="7">
        <v>268</v>
      </c>
      <c r="F399">
        <f t="shared" si="13"/>
        <v>-1.8656716417910447E-3</v>
      </c>
      <c r="G399">
        <f t="shared" si="12"/>
        <v>1.8674141747954624E-3</v>
      </c>
    </row>
    <row r="400" spans="1:7" ht="28.8" x14ac:dyDescent="0.3">
      <c r="A400" s="9" t="s">
        <v>402</v>
      </c>
      <c r="B400" s="7">
        <v>-0.18659999999999999</v>
      </c>
      <c r="C400" s="8">
        <v>521</v>
      </c>
      <c r="D400" s="7">
        <v>267.5</v>
      </c>
      <c r="F400">
        <f t="shared" si="13"/>
        <v>-1.6822429906542057E-2</v>
      </c>
      <c r="G400">
        <f t="shared" si="12"/>
        <v>1.6965534158296668E-2</v>
      </c>
    </row>
    <row r="401" spans="1:7" ht="28.8" x14ac:dyDescent="0.3">
      <c r="A401" s="9" t="s">
        <v>403</v>
      </c>
      <c r="B401" s="7">
        <v>-1.6821999999999999</v>
      </c>
      <c r="C401" s="8">
        <v>384</v>
      </c>
      <c r="D401" s="7">
        <v>263</v>
      </c>
      <c r="F401">
        <f t="shared" si="13"/>
        <v>-2.4714828897338403E-2</v>
      </c>
      <c r="G401">
        <f t="shared" si="12"/>
        <v>2.502536756694038E-2</v>
      </c>
    </row>
    <row r="402" spans="1:7" ht="28.8" x14ac:dyDescent="0.3">
      <c r="A402" s="9" t="s">
        <v>404</v>
      </c>
      <c r="B402" s="7">
        <v>-2.4714999999999998</v>
      </c>
      <c r="C402" s="8">
        <v>341</v>
      </c>
      <c r="D402" s="7">
        <v>256.5</v>
      </c>
      <c r="F402">
        <f t="shared" si="13"/>
        <v>0</v>
      </c>
      <c r="G402">
        <f t="shared" si="12"/>
        <v>0</v>
      </c>
    </row>
    <row r="403" spans="1:7" ht="28.8" x14ac:dyDescent="0.3">
      <c r="A403" s="9" t="s">
        <v>405</v>
      </c>
      <c r="B403" s="7">
        <v>0</v>
      </c>
      <c r="C403" s="8">
        <v>219</v>
      </c>
      <c r="D403" s="7">
        <v>256.5</v>
      </c>
      <c r="F403">
        <f t="shared" si="13"/>
        <v>1.7543859649122806E-2</v>
      </c>
      <c r="G403">
        <f t="shared" si="12"/>
        <v>-1.7391742711869222E-2</v>
      </c>
    </row>
    <row r="404" spans="1:7" ht="28.8" x14ac:dyDescent="0.3">
      <c r="A404" s="9" t="s">
        <v>406</v>
      </c>
      <c r="B404" s="7">
        <v>1.7544</v>
      </c>
      <c r="C404" s="8">
        <v>825</v>
      </c>
      <c r="D404" s="7">
        <v>261</v>
      </c>
      <c r="F404">
        <f t="shared" si="13"/>
        <v>1.3409961685823755E-2</v>
      </c>
      <c r="G404">
        <f t="shared" si="12"/>
        <v>-1.3320843975660678E-2</v>
      </c>
    </row>
    <row r="405" spans="1:7" ht="28.8" x14ac:dyDescent="0.3">
      <c r="A405" s="9" t="s">
        <v>407</v>
      </c>
      <c r="B405" s="7">
        <v>1.341</v>
      </c>
      <c r="C405" s="8">
        <v>820</v>
      </c>
      <c r="D405" s="7">
        <v>264.5</v>
      </c>
      <c r="F405">
        <f t="shared" si="13"/>
        <v>1.890359168241966E-3</v>
      </c>
      <c r="G405">
        <f t="shared" si="12"/>
        <v>-1.8885746878681362E-3</v>
      </c>
    </row>
    <row r="406" spans="1:7" ht="28.8" x14ac:dyDescent="0.3">
      <c r="A406" s="9" t="s">
        <v>408</v>
      </c>
      <c r="B406" s="7">
        <v>0.189</v>
      </c>
      <c r="C406" s="8">
        <v>1128</v>
      </c>
      <c r="D406" s="7">
        <v>265</v>
      </c>
      <c r="F406">
        <f t="shared" si="13"/>
        <v>-1.1320754716981131E-2</v>
      </c>
      <c r="G406">
        <f t="shared" si="12"/>
        <v>1.1385322225125429E-2</v>
      </c>
    </row>
    <row r="407" spans="1:7" ht="28.8" x14ac:dyDescent="0.3">
      <c r="A407" s="9" t="s">
        <v>409</v>
      </c>
      <c r="B407" s="7">
        <v>-1.1321000000000001</v>
      </c>
      <c r="C407" s="8">
        <v>557</v>
      </c>
      <c r="D407" s="7">
        <v>262</v>
      </c>
      <c r="F407">
        <f t="shared" si="13"/>
        <v>4.0076335877862593E-2</v>
      </c>
      <c r="G407">
        <f t="shared" si="12"/>
        <v>-3.9294110342201857E-2</v>
      </c>
    </row>
    <row r="408" spans="1:7" ht="28.8" x14ac:dyDescent="0.3">
      <c r="A408" s="9" t="s">
        <v>410</v>
      </c>
      <c r="B408" s="7">
        <v>4.0076000000000001</v>
      </c>
      <c r="C408" s="8">
        <v>793</v>
      </c>
      <c r="D408" s="7">
        <v>272.5</v>
      </c>
      <c r="F408">
        <f t="shared" si="13"/>
        <v>3.4862385321100919E-2</v>
      </c>
      <c r="G408">
        <f t="shared" si="12"/>
        <v>-3.4268456834814789E-2</v>
      </c>
    </row>
    <row r="409" spans="1:7" ht="28.8" x14ac:dyDescent="0.3">
      <c r="A409" s="9" t="s">
        <v>411</v>
      </c>
      <c r="B409" s="7">
        <v>3.4862000000000002</v>
      </c>
      <c r="C409" s="8">
        <v>1553</v>
      </c>
      <c r="D409" s="7">
        <v>282</v>
      </c>
      <c r="F409">
        <f t="shared" si="13"/>
        <v>0</v>
      </c>
      <c r="G409">
        <f t="shared" si="12"/>
        <v>0</v>
      </c>
    </row>
    <row r="410" spans="1:7" ht="28.8" x14ac:dyDescent="0.3">
      <c r="A410" s="9" t="s">
        <v>412</v>
      </c>
      <c r="B410" s="7">
        <v>0</v>
      </c>
      <c r="C410" s="8">
        <v>406</v>
      </c>
      <c r="D410" s="7">
        <v>282</v>
      </c>
      <c r="F410">
        <f t="shared" si="13"/>
        <v>1.0638297872340425E-2</v>
      </c>
      <c r="G410">
        <f t="shared" si="12"/>
        <v>-1.0582109330536972E-2</v>
      </c>
    </row>
    <row r="411" spans="1:7" ht="28.8" x14ac:dyDescent="0.3">
      <c r="A411" s="9" t="s">
        <v>413</v>
      </c>
      <c r="B411" s="7">
        <v>1.0638000000000001</v>
      </c>
      <c r="C411" s="8">
        <v>1121</v>
      </c>
      <c r="D411" s="7">
        <v>285</v>
      </c>
      <c r="F411">
        <f t="shared" si="13"/>
        <v>-1.0526315789473684E-2</v>
      </c>
      <c r="G411">
        <f t="shared" si="12"/>
        <v>1.0582109330537008E-2</v>
      </c>
    </row>
    <row r="412" spans="1:7" ht="28.8" x14ac:dyDescent="0.3">
      <c r="A412" s="9" t="s">
        <v>414</v>
      </c>
      <c r="B412" s="7">
        <v>-1.0526</v>
      </c>
      <c r="C412" s="8">
        <v>1533</v>
      </c>
      <c r="D412" s="7">
        <v>282</v>
      </c>
      <c r="F412">
        <f t="shared" si="13"/>
        <v>-1.7730496453900709E-3</v>
      </c>
      <c r="G412">
        <f t="shared" si="12"/>
        <v>1.7746233583684796E-3</v>
      </c>
    </row>
    <row r="413" spans="1:7" ht="28.8" x14ac:dyDescent="0.3">
      <c r="A413" s="9" t="s">
        <v>415</v>
      </c>
      <c r="B413" s="7">
        <v>-0.17730000000000001</v>
      </c>
      <c r="C413" s="8">
        <v>587</v>
      </c>
      <c r="D413" s="7">
        <v>281.5</v>
      </c>
      <c r="F413">
        <f t="shared" si="13"/>
        <v>1.2433392539964476E-2</v>
      </c>
      <c r="G413">
        <f t="shared" si="12"/>
        <v>-1.2356732688905492E-2</v>
      </c>
    </row>
    <row r="414" spans="1:7" ht="28.8" x14ac:dyDescent="0.3">
      <c r="A414" s="9" t="s">
        <v>416</v>
      </c>
      <c r="B414" s="7">
        <v>1.2433000000000001</v>
      </c>
      <c r="C414" s="8">
        <v>1694</v>
      </c>
      <c r="D414" s="7">
        <v>285</v>
      </c>
      <c r="F414">
        <f t="shared" si="13"/>
        <v>-5.263157894736842E-3</v>
      </c>
      <c r="G414">
        <f t="shared" si="12"/>
        <v>5.2770571008438193E-3</v>
      </c>
    </row>
    <row r="415" spans="1:7" ht="28.8" x14ac:dyDescent="0.3">
      <c r="A415" s="9" t="s">
        <v>417</v>
      </c>
      <c r="B415" s="7">
        <v>-0.52629999999999999</v>
      </c>
      <c r="C415" s="8">
        <v>1217</v>
      </c>
      <c r="D415" s="7">
        <v>283.5</v>
      </c>
      <c r="F415">
        <f t="shared" si="13"/>
        <v>-8.8183421516754845E-3</v>
      </c>
      <c r="G415">
        <f t="shared" si="12"/>
        <v>8.8574538340610229E-3</v>
      </c>
    </row>
    <row r="416" spans="1:7" ht="28.8" x14ac:dyDescent="0.3">
      <c r="A416" s="9" t="s">
        <v>418</v>
      </c>
      <c r="B416" s="7">
        <v>-0.88180000000000003</v>
      </c>
      <c r="C416" s="8">
        <v>565</v>
      </c>
      <c r="D416" s="7">
        <v>281</v>
      </c>
      <c r="F416">
        <f t="shared" si="13"/>
        <v>7.1174377224199285E-3</v>
      </c>
      <c r="G416">
        <f t="shared" si="12"/>
        <v>-7.0922283094919103E-3</v>
      </c>
    </row>
    <row r="417" spans="1:7" ht="28.8" x14ac:dyDescent="0.3">
      <c r="A417" s="9" t="s">
        <v>419</v>
      </c>
      <c r="B417" s="7">
        <v>0.7117</v>
      </c>
      <c r="C417" s="8">
        <v>584</v>
      </c>
      <c r="D417" s="7">
        <v>283</v>
      </c>
      <c r="F417">
        <f t="shared" si="13"/>
        <v>-7.0671378091872791E-3</v>
      </c>
      <c r="G417">
        <f t="shared" si="12"/>
        <v>7.0922283094918366E-3</v>
      </c>
    </row>
    <row r="418" spans="1:7" ht="28.8" x14ac:dyDescent="0.3">
      <c r="A418" s="9" t="s">
        <v>420</v>
      </c>
      <c r="B418" s="7">
        <v>-0.70669999999999999</v>
      </c>
      <c r="C418" s="8">
        <v>568</v>
      </c>
      <c r="D418" s="7">
        <v>281</v>
      </c>
      <c r="F418">
        <f t="shared" si="13"/>
        <v>1.7793594306049824E-2</v>
      </c>
      <c r="G418">
        <f t="shared" si="12"/>
        <v>-1.7637141486106844E-2</v>
      </c>
    </row>
    <row r="419" spans="1:7" ht="28.8" x14ac:dyDescent="0.3">
      <c r="A419" s="9" t="s">
        <v>421</v>
      </c>
      <c r="B419" s="7">
        <v>1.7794000000000001</v>
      </c>
      <c r="C419" s="8">
        <v>946</v>
      </c>
      <c r="D419" s="7">
        <v>286</v>
      </c>
      <c r="F419">
        <f t="shared" si="13"/>
        <v>-2.097902097902098E-2</v>
      </c>
      <c r="G419">
        <f t="shared" si="12"/>
        <v>2.1202207650602906E-2</v>
      </c>
    </row>
    <row r="420" spans="1:7" ht="28.8" x14ac:dyDescent="0.3">
      <c r="A420" s="9" t="s">
        <v>422</v>
      </c>
      <c r="B420" s="7">
        <v>-2.0979000000000001</v>
      </c>
      <c r="C420" s="8">
        <v>722</v>
      </c>
      <c r="D420" s="7">
        <v>280</v>
      </c>
      <c r="F420">
        <f t="shared" si="13"/>
        <v>-3.3928571428571426E-2</v>
      </c>
      <c r="G420">
        <f t="shared" si="12"/>
        <v>3.4517504882713393E-2</v>
      </c>
    </row>
    <row r="421" spans="1:7" ht="28.8" x14ac:dyDescent="0.3">
      <c r="A421" s="9" t="s">
        <v>423</v>
      </c>
      <c r="B421" s="7">
        <v>-3.3929</v>
      </c>
      <c r="C421" s="8">
        <v>1715</v>
      </c>
      <c r="D421" s="7">
        <v>270.5</v>
      </c>
      <c r="F421">
        <f t="shared" si="13"/>
        <v>-9.9815157116451017E-2</v>
      </c>
      <c r="G421">
        <f t="shared" si="12"/>
        <v>0.10515515576389171</v>
      </c>
    </row>
    <row r="422" spans="1:7" ht="28.8" x14ac:dyDescent="0.3">
      <c r="A422" s="9" t="s">
        <v>424</v>
      </c>
      <c r="B422" s="7">
        <v>-9.9815000000000005</v>
      </c>
      <c r="C422" s="8">
        <v>2334</v>
      </c>
      <c r="D422" s="7">
        <v>243.5</v>
      </c>
      <c r="F422">
        <f t="shared" si="13"/>
        <v>-4.1067761806981521E-3</v>
      </c>
      <c r="G422">
        <f t="shared" si="12"/>
        <v>4.1152321451065794E-3</v>
      </c>
    </row>
    <row r="423" spans="1:7" ht="28.8" x14ac:dyDescent="0.3">
      <c r="A423" s="9" t="s">
        <v>425</v>
      </c>
      <c r="B423" s="7">
        <v>-0.41070000000000001</v>
      </c>
      <c r="C423" s="8">
        <v>2331</v>
      </c>
      <c r="D423" s="7">
        <v>242.5</v>
      </c>
      <c r="F423">
        <f t="shared" si="13"/>
        <v>3.2989690721649485E-2</v>
      </c>
      <c r="G423">
        <f t="shared" si="12"/>
        <v>-3.2457210147381559E-2</v>
      </c>
    </row>
    <row r="424" spans="1:7" ht="28.8" x14ac:dyDescent="0.3">
      <c r="A424" s="9" t="s">
        <v>426</v>
      </c>
      <c r="B424" s="7">
        <v>3.2989999999999999</v>
      </c>
      <c r="C424" s="8">
        <v>911</v>
      </c>
      <c r="D424" s="7">
        <v>250.5</v>
      </c>
      <c r="F424">
        <f t="shared" si="13"/>
        <v>0</v>
      </c>
      <c r="G424">
        <f t="shared" si="12"/>
        <v>0</v>
      </c>
    </row>
    <row r="425" spans="1:7" ht="28.8" x14ac:dyDescent="0.3">
      <c r="A425" s="9" t="s">
        <v>427</v>
      </c>
      <c r="B425" s="7">
        <v>0</v>
      </c>
      <c r="C425" s="8">
        <v>385</v>
      </c>
      <c r="D425" s="7">
        <v>250.5</v>
      </c>
      <c r="F425">
        <f t="shared" si="13"/>
        <v>0</v>
      </c>
      <c r="G425">
        <f t="shared" si="12"/>
        <v>0</v>
      </c>
    </row>
    <row r="426" spans="1:7" ht="28.8" x14ac:dyDescent="0.3">
      <c r="A426" s="9" t="s">
        <v>428</v>
      </c>
      <c r="B426" s="7">
        <v>0</v>
      </c>
      <c r="C426" s="8">
        <v>384</v>
      </c>
      <c r="D426" s="7">
        <v>250.5</v>
      </c>
      <c r="F426">
        <f t="shared" si="13"/>
        <v>9.9800399201596807E-3</v>
      </c>
      <c r="G426">
        <f t="shared" si="12"/>
        <v>-9.9305682026007997E-3</v>
      </c>
    </row>
    <row r="427" spans="1:7" ht="28.8" x14ac:dyDescent="0.3">
      <c r="A427" s="9" t="s">
        <v>429</v>
      </c>
      <c r="B427" s="7">
        <v>0.998</v>
      </c>
      <c r="C427" s="8">
        <v>312</v>
      </c>
      <c r="D427" s="7">
        <v>253</v>
      </c>
      <c r="F427">
        <f t="shared" si="13"/>
        <v>9.881422924901186E-3</v>
      </c>
      <c r="G427">
        <f t="shared" si="12"/>
        <v>-9.832920916238946E-3</v>
      </c>
    </row>
    <row r="428" spans="1:7" ht="28.8" x14ac:dyDescent="0.3">
      <c r="A428" s="9" t="s">
        <v>430</v>
      </c>
      <c r="B428" s="7">
        <v>0.98809999999999998</v>
      </c>
      <c r="C428" s="8">
        <v>294</v>
      </c>
      <c r="D428" s="7">
        <v>255.5</v>
      </c>
      <c r="F428">
        <f t="shared" si="13"/>
        <v>7.8277886497064575E-3</v>
      </c>
      <c r="G428">
        <f t="shared" si="12"/>
        <v>-7.7973104600317297E-3</v>
      </c>
    </row>
    <row r="429" spans="1:7" ht="28.8" x14ac:dyDescent="0.3">
      <c r="A429" s="9" t="s">
        <v>431</v>
      </c>
      <c r="B429" s="7">
        <v>0.78280000000000005</v>
      </c>
      <c r="C429" s="8">
        <v>500</v>
      </c>
      <c r="D429" s="7">
        <v>257.5</v>
      </c>
      <c r="F429">
        <f t="shared" si="13"/>
        <v>5.8252427184466021E-3</v>
      </c>
      <c r="G429">
        <f t="shared" si="12"/>
        <v>-5.8083415957469022E-3</v>
      </c>
    </row>
    <row r="430" spans="1:7" ht="28.8" x14ac:dyDescent="0.3">
      <c r="A430" s="9" t="s">
        <v>432</v>
      </c>
      <c r="B430" s="7">
        <v>0.58250000000000002</v>
      </c>
      <c r="C430" s="8">
        <v>478</v>
      </c>
      <c r="D430" s="7">
        <v>259</v>
      </c>
      <c r="F430">
        <f t="shared" si="13"/>
        <v>3.8610038610038611E-3</v>
      </c>
      <c r="G430">
        <f t="shared" si="12"/>
        <v>-3.8535693159899662E-3</v>
      </c>
    </row>
    <row r="431" spans="1:7" ht="28.8" x14ac:dyDescent="0.3">
      <c r="A431" s="9" t="s">
        <v>433</v>
      </c>
      <c r="B431" s="7">
        <v>0.3861</v>
      </c>
      <c r="C431" s="8">
        <v>508</v>
      </c>
      <c r="D431" s="7">
        <v>260</v>
      </c>
      <c r="F431">
        <f t="shared" si="13"/>
        <v>3.0769230769230771E-2</v>
      </c>
      <c r="G431">
        <f t="shared" si="12"/>
        <v>-3.0305349495328922E-2</v>
      </c>
    </row>
    <row r="432" spans="1:7" ht="28.8" x14ac:dyDescent="0.3">
      <c r="A432" s="9" t="s">
        <v>434</v>
      </c>
      <c r="B432" s="7">
        <v>3.0769000000000002</v>
      </c>
      <c r="C432" s="8">
        <v>887</v>
      </c>
      <c r="D432" s="7">
        <v>268</v>
      </c>
      <c r="F432">
        <f t="shared" si="13"/>
        <v>3.3582089552238806E-2</v>
      </c>
      <c r="G432">
        <f t="shared" si="12"/>
        <v>-3.3030525676481841E-2</v>
      </c>
    </row>
    <row r="433" spans="1:7" ht="28.8" x14ac:dyDescent="0.3">
      <c r="A433" s="9" t="s">
        <v>435</v>
      </c>
      <c r="B433" s="7">
        <v>3.3582000000000001</v>
      </c>
      <c r="C433" s="8">
        <v>788</v>
      </c>
      <c r="D433" s="7">
        <v>277</v>
      </c>
      <c r="F433">
        <f t="shared" si="13"/>
        <v>-7.2202166064981952E-3</v>
      </c>
      <c r="G433">
        <f t="shared" si="12"/>
        <v>7.2464085207672533E-3</v>
      </c>
    </row>
    <row r="434" spans="1:7" ht="28.8" x14ac:dyDescent="0.3">
      <c r="A434" s="9" t="s">
        <v>436</v>
      </c>
      <c r="B434" s="7">
        <v>-0.72199999999999998</v>
      </c>
      <c r="C434" s="8">
        <v>496</v>
      </c>
      <c r="D434" s="7">
        <v>275</v>
      </c>
      <c r="F434">
        <f t="shared" si="13"/>
        <v>1.090909090909091E-2</v>
      </c>
      <c r="G434">
        <f t="shared" si="12"/>
        <v>-1.0850016024065818E-2</v>
      </c>
    </row>
    <row r="435" spans="1:7" ht="28.8" x14ac:dyDescent="0.3">
      <c r="A435" s="9" t="s">
        <v>437</v>
      </c>
      <c r="B435" s="7">
        <v>1.0909</v>
      </c>
      <c r="C435" s="8">
        <v>734</v>
      </c>
      <c r="D435" s="7">
        <v>278</v>
      </c>
      <c r="F435">
        <f t="shared" si="13"/>
        <v>-1.618705035971223E-2</v>
      </c>
      <c r="G435">
        <f t="shared" si="12"/>
        <v>1.6319491828601186E-2</v>
      </c>
    </row>
    <row r="436" spans="1:7" ht="28.8" x14ac:dyDescent="0.3">
      <c r="A436" s="9" t="s">
        <v>438</v>
      </c>
      <c r="B436" s="7">
        <v>-1.6187</v>
      </c>
      <c r="C436" s="8">
        <v>406</v>
      </c>
      <c r="D436" s="7">
        <v>273.5</v>
      </c>
      <c r="F436">
        <f t="shared" si="13"/>
        <v>-7.3126142595978062E-3</v>
      </c>
      <c r="G436">
        <f t="shared" si="12"/>
        <v>7.3394824880457484E-3</v>
      </c>
    </row>
    <row r="437" spans="1:7" ht="28.8" x14ac:dyDescent="0.3">
      <c r="A437" s="9" t="s">
        <v>439</v>
      </c>
      <c r="B437" s="7">
        <v>-0.73129999999999995</v>
      </c>
      <c r="C437" s="8">
        <v>686</v>
      </c>
      <c r="D437" s="7">
        <v>271.5</v>
      </c>
      <c r="F437">
        <f t="shared" si="13"/>
        <v>3.6832412523020259E-3</v>
      </c>
      <c r="G437">
        <f t="shared" si="12"/>
        <v>-3.6764747293086368E-3</v>
      </c>
    </row>
    <row r="438" spans="1:7" ht="28.8" x14ac:dyDescent="0.3">
      <c r="A438" s="9" t="s">
        <v>440</v>
      </c>
      <c r="B438" s="7">
        <v>0.36830000000000002</v>
      </c>
      <c r="C438" s="8">
        <v>614</v>
      </c>
      <c r="D438" s="7">
        <v>272.5</v>
      </c>
      <c r="F438">
        <f t="shared" si="13"/>
        <v>2.0183486238532111E-2</v>
      </c>
      <c r="G438">
        <f t="shared" si="12"/>
        <v>-1.998249958733829E-2</v>
      </c>
    </row>
    <row r="439" spans="1:7" ht="28.8" x14ac:dyDescent="0.3">
      <c r="A439" s="9" t="s">
        <v>441</v>
      </c>
      <c r="B439" s="7">
        <v>2.0183</v>
      </c>
      <c r="C439" s="8">
        <v>391</v>
      </c>
      <c r="D439" s="7">
        <v>278</v>
      </c>
      <c r="F439">
        <f t="shared" si="13"/>
        <v>-1.7985611510791366E-2</v>
      </c>
      <c r="G439">
        <f t="shared" si="12"/>
        <v>1.8149318505677269E-2</v>
      </c>
    </row>
    <row r="440" spans="1:7" ht="28.8" x14ac:dyDescent="0.3">
      <c r="A440" s="9" t="s">
        <v>442</v>
      </c>
      <c r="B440" s="7">
        <v>-1.7986</v>
      </c>
      <c r="C440" s="8">
        <v>245</v>
      </c>
      <c r="D440" s="7">
        <v>273</v>
      </c>
      <c r="F440">
        <f t="shared" si="13"/>
        <v>9.1575091575091579E-3</v>
      </c>
      <c r="G440">
        <f t="shared" si="12"/>
        <v>-9.1158334080094928E-3</v>
      </c>
    </row>
    <row r="441" spans="1:7" ht="28.8" x14ac:dyDescent="0.3">
      <c r="A441" s="9" t="s">
        <v>443</v>
      </c>
      <c r="B441" s="7">
        <v>0.91579999999999995</v>
      </c>
      <c r="C441" s="8">
        <v>350</v>
      </c>
      <c r="D441" s="7">
        <v>275.5</v>
      </c>
      <c r="F441">
        <f t="shared" si="13"/>
        <v>-1.4519056261343012E-2</v>
      </c>
      <c r="G441">
        <f t="shared" si="12"/>
        <v>1.4625489218979012E-2</v>
      </c>
    </row>
    <row r="442" spans="1:7" ht="28.8" x14ac:dyDescent="0.3">
      <c r="A442" s="9" t="s">
        <v>444</v>
      </c>
      <c r="B442" s="7">
        <v>-1.4519</v>
      </c>
      <c r="C442" s="8">
        <v>453</v>
      </c>
      <c r="D442" s="7">
        <v>271.5</v>
      </c>
      <c r="F442">
        <f t="shared" si="13"/>
        <v>-7.3664825046040518E-3</v>
      </c>
      <c r="G442">
        <f t="shared" si="12"/>
        <v>7.3937490249381919E-3</v>
      </c>
    </row>
    <row r="443" spans="1:7" ht="28.8" x14ac:dyDescent="0.3">
      <c r="A443" s="9" t="s">
        <v>445</v>
      </c>
      <c r="B443" s="7">
        <v>-0.73660000000000003</v>
      </c>
      <c r="C443" s="8">
        <v>394</v>
      </c>
      <c r="D443" s="7">
        <v>269.5</v>
      </c>
      <c r="F443">
        <f t="shared" si="13"/>
        <v>1.1131725417439703E-2</v>
      </c>
      <c r="G443">
        <f t="shared" si="12"/>
        <v>-1.1070223754246921E-2</v>
      </c>
    </row>
    <row r="444" spans="1:7" ht="28.8" x14ac:dyDescent="0.3">
      <c r="A444" s="9" t="s">
        <v>446</v>
      </c>
      <c r="B444" s="7">
        <v>1.1132</v>
      </c>
      <c r="C444" s="8">
        <v>318</v>
      </c>
      <c r="D444" s="7">
        <v>272.5</v>
      </c>
      <c r="F444">
        <f t="shared" si="13"/>
        <v>5.5045871559633031E-3</v>
      </c>
      <c r="G444">
        <f t="shared" si="12"/>
        <v>-5.4894922847714802E-3</v>
      </c>
    </row>
    <row r="445" spans="1:7" ht="28.8" x14ac:dyDescent="0.3">
      <c r="A445" s="9" t="s">
        <v>447</v>
      </c>
      <c r="B445" s="7">
        <v>0.55049999999999999</v>
      </c>
      <c r="C445" s="8">
        <v>312</v>
      </c>
      <c r="D445" s="7">
        <v>274</v>
      </c>
      <c r="F445">
        <f t="shared" si="13"/>
        <v>-5.4744525547445258E-3</v>
      </c>
      <c r="G445">
        <f t="shared" si="12"/>
        <v>5.4894922847715149E-3</v>
      </c>
    </row>
    <row r="446" spans="1:7" ht="28.8" x14ac:dyDescent="0.3">
      <c r="A446" s="9" t="s">
        <v>448</v>
      </c>
      <c r="B446" s="7">
        <v>-0.5474</v>
      </c>
      <c r="C446" s="8">
        <v>660</v>
      </c>
      <c r="D446" s="7">
        <v>272.5</v>
      </c>
      <c r="F446">
        <f t="shared" si="13"/>
        <v>-1.2844036697247707E-2</v>
      </c>
      <c r="G446">
        <f t="shared" si="12"/>
        <v>1.2927234501459755E-2</v>
      </c>
    </row>
    <row r="447" spans="1:7" ht="28.8" x14ac:dyDescent="0.3">
      <c r="A447" s="9" t="s">
        <v>449</v>
      </c>
      <c r="B447" s="7">
        <v>-1.2844</v>
      </c>
      <c r="C447" s="8">
        <v>246</v>
      </c>
      <c r="D447" s="7">
        <v>269</v>
      </c>
      <c r="F447">
        <f t="shared" si="13"/>
        <v>7.4349442379182153E-3</v>
      </c>
      <c r="G447">
        <f t="shared" si="12"/>
        <v>-7.4074412778618046E-3</v>
      </c>
    </row>
    <row r="448" spans="1:7" ht="28.8" x14ac:dyDescent="0.3">
      <c r="A448" s="9" t="s">
        <v>450</v>
      </c>
      <c r="B448" s="7">
        <v>0.74350000000000005</v>
      </c>
      <c r="C448" s="8">
        <v>255</v>
      </c>
      <c r="D448" s="7">
        <v>271</v>
      </c>
      <c r="F448">
        <f t="shared" si="13"/>
        <v>-1.4760147601476014E-2</v>
      </c>
      <c r="G448">
        <f t="shared" si="12"/>
        <v>1.4870162479451407E-2</v>
      </c>
    </row>
    <row r="449" spans="1:7" ht="28.8" x14ac:dyDescent="0.3">
      <c r="A449" s="9" t="s">
        <v>451</v>
      </c>
      <c r="B449" s="7">
        <v>-1.476</v>
      </c>
      <c r="C449" s="8">
        <v>1006</v>
      </c>
      <c r="D449" s="7">
        <v>267</v>
      </c>
      <c r="F449">
        <f t="shared" si="13"/>
        <v>1.8726591760299626E-2</v>
      </c>
      <c r="G449">
        <f t="shared" si="12"/>
        <v>-1.8553407895747834E-2</v>
      </c>
    </row>
    <row r="450" spans="1:7" ht="28.8" x14ac:dyDescent="0.3">
      <c r="A450" s="9" t="s">
        <v>452</v>
      </c>
      <c r="B450" s="7">
        <v>1.8727</v>
      </c>
      <c r="C450" s="8">
        <v>991</v>
      </c>
      <c r="D450" s="7">
        <v>272</v>
      </c>
      <c r="F450">
        <f t="shared" si="13"/>
        <v>1.2867647058823529E-2</v>
      </c>
      <c r="G450">
        <f t="shared" si="12"/>
        <v>-1.2785562296971814E-2</v>
      </c>
    </row>
    <row r="451" spans="1:7" ht="28.8" x14ac:dyDescent="0.3">
      <c r="A451" s="9" t="s">
        <v>453</v>
      </c>
      <c r="B451" s="7">
        <v>1.2867999999999999</v>
      </c>
      <c r="C451" s="8">
        <v>748</v>
      </c>
      <c r="D451" s="7">
        <v>275.5</v>
      </c>
      <c r="F451">
        <f t="shared" si="13"/>
        <v>-7.2595281306715061E-3</v>
      </c>
      <c r="G451">
        <f t="shared" ref="G451:G502" si="14">LN(D451/D452)</f>
        <v>7.2860067309333133E-3</v>
      </c>
    </row>
    <row r="452" spans="1:7" ht="28.8" x14ac:dyDescent="0.3">
      <c r="A452" s="9" t="s">
        <v>454</v>
      </c>
      <c r="B452" s="7">
        <v>-0.72599999999999998</v>
      </c>
      <c r="C452" s="8">
        <v>295</v>
      </c>
      <c r="D452" s="7">
        <v>273.5</v>
      </c>
      <c r="F452">
        <f t="shared" ref="F452:F502" si="15">(D453-D452)/D452</f>
        <v>-2.0109689213893969E-2</v>
      </c>
      <c r="G452">
        <f t="shared" si="14"/>
        <v>2.0314641351179139E-2</v>
      </c>
    </row>
    <row r="453" spans="1:7" ht="28.8" x14ac:dyDescent="0.3">
      <c r="A453" s="9" t="s">
        <v>455</v>
      </c>
      <c r="B453" s="7">
        <v>-2.0110000000000001</v>
      </c>
      <c r="C453" s="8">
        <v>385</v>
      </c>
      <c r="D453" s="7">
        <v>268</v>
      </c>
      <c r="F453">
        <f t="shared" si="15"/>
        <v>5.597014925373134E-3</v>
      </c>
      <c r="G453">
        <f t="shared" si="14"/>
        <v>-5.581409838195152E-3</v>
      </c>
    </row>
    <row r="454" spans="1:7" ht="28.8" x14ac:dyDescent="0.3">
      <c r="A454" s="9" t="s">
        <v>456</v>
      </c>
      <c r="B454" s="7">
        <v>0.55969999999999998</v>
      </c>
      <c r="C454" s="8">
        <v>276</v>
      </c>
      <c r="D454" s="7">
        <v>269.5</v>
      </c>
      <c r="F454">
        <f t="shared" si="15"/>
        <v>3.896103896103896E-2</v>
      </c>
      <c r="G454">
        <f t="shared" si="14"/>
        <v>-3.8221212820197741E-2</v>
      </c>
    </row>
    <row r="455" spans="1:7" ht="28.8" x14ac:dyDescent="0.3">
      <c r="A455" s="9" t="s">
        <v>457</v>
      </c>
      <c r="B455" s="7">
        <v>3.8961000000000001</v>
      </c>
      <c r="C455" s="8">
        <v>919</v>
      </c>
      <c r="D455" s="7">
        <v>280</v>
      </c>
      <c r="F455">
        <f t="shared" si="15"/>
        <v>3.5714285714285713E-3</v>
      </c>
      <c r="G455">
        <f t="shared" si="14"/>
        <v>-3.5650661644961459E-3</v>
      </c>
    </row>
    <row r="456" spans="1:7" ht="28.8" x14ac:dyDescent="0.3">
      <c r="A456" s="9" t="s">
        <v>458</v>
      </c>
      <c r="B456" s="7">
        <v>0.35709999999999997</v>
      </c>
      <c r="C456" s="8">
        <v>272</v>
      </c>
      <c r="D456" s="7">
        <v>281</v>
      </c>
      <c r="F456">
        <f t="shared" si="15"/>
        <v>7.1174377224199285E-3</v>
      </c>
      <c r="G456">
        <f t="shared" si="14"/>
        <v>-7.0922283094919103E-3</v>
      </c>
    </row>
    <row r="457" spans="1:7" ht="28.8" x14ac:dyDescent="0.3">
      <c r="A457" s="9" t="s">
        <v>459</v>
      </c>
      <c r="B457" s="7">
        <v>0.7117</v>
      </c>
      <c r="C457" s="8">
        <v>525</v>
      </c>
      <c r="D457" s="7">
        <v>283</v>
      </c>
      <c r="F457">
        <f t="shared" si="15"/>
        <v>5.3003533568904597E-3</v>
      </c>
      <c r="G457">
        <f t="shared" si="14"/>
        <v>-5.2863559231479491E-3</v>
      </c>
    </row>
    <row r="458" spans="1:7" ht="28.8" x14ac:dyDescent="0.3">
      <c r="A458" s="9" t="s">
        <v>460</v>
      </c>
      <c r="B458" s="7">
        <v>0.53</v>
      </c>
      <c r="C458" s="8">
        <v>278</v>
      </c>
      <c r="D458" s="7">
        <v>284.5</v>
      </c>
      <c r="F458">
        <f t="shared" si="15"/>
        <v>1.9332161687170474E-2</v>
      </c>
      <c r="G458">
        <f t="shared" si="14"/>
        <v>-1.914766941413408E-2</v>
      </c>
    </row>
    <row r="459" spans="1:7" ht="28.8" x14ac:dyDescent="0.3">
      <c r="A459" s="9" t="s">
        <v>461</v>
      </c>
      <c r="B459" s="7">
        <v>1.9332</v>
      </c>
      <c r="C459" s="8">
        <v>796</v>
      </c>
      <c r="D459" s="7">
        <v>290</v>
      </c>
      <c r="F459">
        <f t="shared" si="15"/>
        <v>-3.4482758620689655E-3</v>
      </c>
      <c r="G459">
        <f t="shared" si="14"/>
        <v>3.4542348680876036E-3</v>
      </c>
    </row>
    <row r="460" spans="1:7" ht="28.8" x14ac:dyDescent="0.3">
      <c r="A460" s="9" t="s">
        <v>462</v>
      </c>
      <c r="B460" s="7">
        <v>-0.3448</v>
      </c>
      <c r="C460" s="8">
        <v>483</v>
      </c>
      <c r="D460" s="7">
        <v>289</v>
      </c>
      <c r="F460">
        <f t="shared" si="15"/>
        <v>-1.7301038062283738E-2</v>
      </c>
      <c r="G460">
        <f t="shared" si="14"/>
        <v>1.7452449951226207E-2</v>
      </c>
    </row>
    <row r="461" spans="1:7" ht="28.8" x14ac:dyDescent="0.3">
      <c r="A461" s="9" t="s">
        <v>463</v>
      </c>
      <c r="B461" s="7">
        <v>-1.7301</v>
      </c>
      <c r="C461" s="8">
        <v>350</v>
      </c>
      <c r="D461" s="7">
        <v>284</v>
      </c>
      <c r="F461">
        <f t="shared" si="15"/>
        <v>-2.9929577464788731E-2</v>
      </c>
      <c r="G461">
        <f t="shared" si="14"/>
        <v>3.0386609568236911E-2</v>
      </c>
    </row>
    <row r="462" spans="1:7" ht="28.8" x14ac:dyDescent="0.3">
      <c r="A462" s="9" t="s">
        <v>464</v>
      </c>
      <c r="B462" s="7">
        <v>-2.9929999999999999</v>
      </c>
      <c r="C462" s="8">
        <v>393</v>
      </c>
      <c r="D462" s="7">
        <v>275.5</v>
      </c>
      <c r="F462">
        <f t="shared" si="15"/>
        <v>-5.4446460980036296E-3</v>
      </c>
      <c r="G462">
        <f t="shared" si="14"/>
        <v>5.4595222048989742E-3</v>
      </c>
    </row>
    <row r="463" spans="1:7" ht="28.8" x14ac:dyDescent="0.3">
      <c r="A463" s="9" t="s">
        <v>465</v>
      </c>
      <c r="B463" s="7">
        <v>-0.54449999999999998</v>
      </c>
      <c r="C463" s="8">
        <v>409</v>
      </c>
      <c r="D463" s="7">
        <v>274</v>
      </c>
      <c r="F463">
        <f t="shared" si="15"/>
        <v>7.2992700729927005E-3</v>
      </c>
      <c r="G463">
        <f t="shared" si="14"/>
        <v>-7.2727593290798087E-3</v>
      </c>
    </row>
    <row r="464" spans="1:7" ht="28.8" x14ac:dyDescent="0.3">
      <c r="A464" s="9" t="s">
        <v>466</v>
      </c>
      <c r="B464" s="7">
        <v>0.72989999999999999</v>
      </c>
      <c r="C464" s="8">
        <v>479</v>
      </c>
      <c r="D464" s="7">
        <v>276</v>
      </c>
      <c r="F464">
        <f t="shared" si="15"/>
        <v>-1.8115942028985507E-3</v>
      </c>
      <c r="G464">
        <f t="shared" si="14"/>
        <v>1.8132371241807218E-3</v>
      </c>
    </row>
    <row r="465" spans="1:7" ht="28.8" x14ac:dyDescent="0.3">
      <c r="A465" s="9" t="s">
        <v>467</v>
      </c>
      <c r="B465" s="7">
        <v>-0.1812</v>
      </c>
      <c r="C465" s="8">
        <v>232</v>
      </c>
      <c r="D465" s="7">
        <v>275.5</v>
      </c>
      <c r="F465">
        <f t="shared" si="15"/>
        <v>-1.8148820326678765E-3</v>
      </c>
      <c r="G465">
        <f t="shared" si="14"/>
        <v>1.8165309263977853E-3</v>
      </c>
    </row>
    <row r="466" spans="1:7" ht="28.8" x14ac:dyDescent="0.3">
      <c r="A466" s="9" t="s">
        <v>468</v>
      </c>
      <c r="B466" s="7">
        <v>-0.18149999999999999</v>
      </c>
      <c r="C466" s="8">
        <v>135</v>
      </c>
      <c r="D466" s="7">
        <v>275</v>
      </c>
      <c r="F466">
        <f t="shared" si="15"/>
        <v>1.2727272727272728E-2</v>
      </c>
      <c r="G466">
        <f t="shared" si="14"/>
        <v>-1.2646961700767421E-2</v>
      </c>
    </row>
    <row r="467" spans="1:7" ht="28.8" x14ac:dyDescent="0.3">
      <c r="A467" s="9" t="s">
        <v>469</v>
      </c>
      <c r="B467" s="7">
        <v>1.2726999999999999</v>
      </c>
      <c r="C467" s="8">
        <v>162</v>
      </c>
      <c r="D467" s="7">
        <v>278.5</v>
      </c>
      <c r="F467">
        <f t="shared" si="15"/>
        <v>-5.3859964093357273E-3</v>
      </c>
      <c r="G467">
        <f t="shared" si="14"/>
        <v>5.4005531800002888E-3</v>
      </c>
    </row>
    <row r="468" spans="1:7" ht="28.8" x14ac:dyDescent="0.3">
      <c r="A468" s="9" t="s">
        <v>470</v>
      </c>
      <c r="B468" s="7">
        <v>-0.53859999999999997</v>
      </c>
      <c r="C468" s="8">
        <v>188</v>
      </c>
      <c r="D468" s="7">
        <v>277</v>
      </c>
      <c r="F468">
        <f t="shared" si="15"/>
        <v>5.415162454873646E-3</v>
      </c>
      <c r="G468">
        <f t="shared" si="14"/>
        <v>-5.4005531800001656E-3</v>
      </c>
    </row>
    <row r="469" spans="1:7" ht="28.8" x14ac:dyDescent="0.3">
      <c r="A469" s="9" t="s">
        <v>471</v>
      </c>
      <c r="B469" s="7">
        <v>0.54149999999999998</v>
      </c>
      <c r="C469" s="8">
        <v>131</v>
      </c>
      <c r="D469" s="7">
        <v>278.5</v>
      </c>
      <c r="F469">
        <f t="shared" si="15"/>
        <v>-1.2567324955116697E-2</v>
      </c>
      <c r="G469">
        <f t="shared" si="14"/>
        <v>1.264696170076739E-2</v>
      </c>
    </row>
    <row r="470" spans="1:7" ht="28.8" x14ac:dyDescent="0.3">
      <c r="A470" s="9" t="s">
        <v>472</v>
      </c>
      <c r="B470" s="7">
        <v>-1.2566999999999999</v>
      </c>
      <c r="C470" s="8">
        <v>185</v>
      </c>
      <c r="D470" s="7">
        <v>275</v>
      </c>
      <c r="F470">
        <f t="shared" si="15"/>
        <v>-3.6363636363636364E-3</v>
      </c>
      <c r="G470">
        <f t="shared" si="14"/>
        <v>3.6429912785010087E-3</v>
      </c>
    </row>
    <row r="471" spans="1:7" ht="28.8" x14ac:dyDescent="0.3">
      <c r="A471" s="9" t="s">
        <v>473</v>
      </c>
      <c r="B471" s="7">
        <v>-0.36359999999999998</v>
      </c>
      <c r="C471" s="8">
        <v>217</v>
      </c>
      <c r="D471" s="7">
        <v>274</v>
      </c>
      <c r="F471">
        <f t="shared" si="15"/>
        <v>9.1240875912408752E-3</v>
      </c>
      <c r="G471">
        <f t="shared" si="14"/>
        <v>-9.0827145743192506E-3</v>
      </c>
    </row>
    <row r="472" spans="1:7" ht="28.8" x14ac:dyDescent="0.3">
      <c r="A472" s="9" t="s">
        <v>474</v>
      </c>
      <c r="B472" s="7">
        <v>0.91239999999999999</v>
      </c>
      <c r="C472" s="8">
        <v>226</v>
      </c>
      <c r="D472" s="7">
        <v>276.5</v>
      </c>
      <c r="F472">
        <f t="shared" si="15"/>
        <v>0</v>
      </c>
      <c r="G472">
        <f t="shared" si="14"/>
        <v>0</v>
      </c>
    </row>
    <row r="473" spans="1:7" ht="28.8" x14ac:dyDescent="0.3">
      <c r="A473" s="9" t="s">
        <v>475</v>
      </c>
      <c r="B473" s="7">
        <v>0</v>
      </c>
      <c r="C473" s="8">
        <v>429</v>
      </c>
      <c r="D473" s="7">
        <v>276.5</v>
      </c>
      <c r="F473">
        <f t="shared" si="15"/>
        <v>-5.4249547920433997E-3</v>
      </c>
      <c r="G473">
        <f t="shared" si="14"/>
        <v>5.4397232958181213E-3</v>
      </c>
    </row>
    <row r="474" spans="1:7" ht="28.8" x14ac:dyDescent="0.3">
      <c r="A474" s="9" t="s">
        <v>476</v>
      </c>
      <c r="B474" s="7">
        <v>-0.54249999999999998</v>
      </c>
      <c r="C474" s="8">
        <v>307</v>
      </c>
      <c r="D474" s="7">
        <v>275</v>
      </c>
      <c r="F474">
        <f t="shared" si="15"/>
        <v>3.6363636363636364E-3</v>
      </c>
      <c r="G474">
        <f t="shared" si="14"/>
        <v>-3.6297680505787237E-3</v>
      </c>
    </row>
    <row r="475" spans="1:7" ht="28.8" x14ac:dyDescent="0.3">
      <c r="A475" s="9" t="s">
        <v>477</v>
      </c>
      <c r="B475" s="7">
        <v>0.36359999999999998</v>
      </c>
      <c r="C475" s="8">
        <v>637</v>
      </c>
      <c r="D475" s="7">
        <v>276</v>
      </c>
      <c r="F475">
        <f t="shared" si="15"/>
        <v>9.057971014492754E-3</v>
      </c>
      <c r="G475">
        <f t="shared" si="14"/>
        <v>-9.0171936501887446E-3</v>
      </c>
    </row>
    <row r="476" spans="1:7" ht="28.8" x14ac:dyDescent="0.3">
      <c r="A476" s="9" t="s">
        <v>478</v>
      </c>
      <c r="B476" s="7">
        <v>0.90580000000000005</v>
      </c>
      <c r="C476" s="8">
        <v>296</v>
      </c>
      <c r="D476" s="7">
        <v>278.5</v>
      </c>
      <c r="F476">
        <f t="shared" si="15"/>
        <v>2.6929982046678635E-2</v>
      </c>
      <c r="G476">
        <f t="shared" si="14"/>
        <v>-2.6573751452513904E-2</v>
      </c>
    </row>
    <row r="477" spans="1:7" ht="28.8" x14ac:dyDescent="0.3">
      <c r="A477" s="9" t="s">
        <v>479</v>
      </c>
      <c r="B477" s="7">
        <v>2.6930000000000001</v>
      </c>
      <c r="C477" s="8">
        <v>725</v>
      </c>
      <c r="D477" s="7">
        <v>286</v>
      </c>
      <c r="F477">
        <f t="shared" si="15"/>
        <v>1.7482517482517483E-3</v>
      </c>
      <c r="G477">
        <f t="shared" si="14"/>
        <v>-1.7467253349416486E-3</v>
      </c>
    </row>
    <row r="478" spans="1:7" ht="28.8" x14ac:dyDescent="0.3">
      <c r="A478" s="9" t="s">
        <v>480</v>
      </c>
      <c r="B478" s="7">
        <v>0.17480000000000001</v>
      </c>
      <c r="C478" s="8">
        <v>861</v>
      </c>
      <c r="D478" s="7">
        <v>286.5</v>
      </c>
      <c r="F478">
        <f t="shared" si="15"/>
        <v>-2.2687609075043629E-2</v>
      </c>
      <c r="G478">
        <f t="shared" si="14"/>
        <v>2.2948932985544568E-2</v>
      </c>
    </row>
    <row r="479" spans="1:7" ht="28.8" x14ac:dyDescent="0.3">
      <c r="A479" s="9" t="s">
        <v>481</v>
      </c>
      <c r="B479" s="7">
        <v>-2.2688000000000001</v>
      </c>
      <c r="C479" s="8">
        <v>186</v>
      </c>
      <c r="D479" s="7">
        <v>280</v>
      </c>
      <c r="F479">
        <f t="shared" si="15"/>
        <v>1.607142857142857E-2</v>
      </c>
      <c r="G479">
        <f t="shared" si="14"/>
        <v>-1.5943650397136001E-2</v>
      </c>
    </row>
    <row r="480" spans="1:7" ht="28.8" x14ac:dyDescent="0.3">
      <c r="A480" s="9" t="s">
        <v>482</v>
      </c>
      <c r="B480" s="7">
        <v>1.6071</v>
      </c>
      <c r="C480" s="8">
        <v>279</v>
      </c>
      <c r="D480" s="7">
        <v>284.5</v>
      </c>
      <c r="F480">
        <f t="shared" si="15"/>
        <v>-1.7574692442882249E-3</v>
      </c>
      <c r="G480">
        <f t="shared" si="14"/>
        <v>1.7590154051796245E-3</v>
      </c>
    </row>
    <row r="481" spans="1:7" ht="28.8" x14ac:dyDescent="0.3">
      <c r="A481" s="9" t="s">
        <v>483</v>
      </c>
      <c r="B481" s="7">
        <v>-0.1757</v>
      </c>
      <c r="C481" s="8">
        <v>346</v>
      </c>
      <c r="D481" s="7">
        <v>284</v>
      </c>
      <c r="F481">
        <f t="shared" si="15"/>
        <v>8.8028169014084511E-3</v>
      </c>
      <c r="G481">
        <f t="shared" si="14"/>
        <v>-8.764297993588242E-3</v>
      </c>
    </row>
    <row r="482" spans="1:7" ht="28.8" x14ac:dyDescent="0.3">
      <c r="A482" s="9" t="s">
        <v>484</v>
      </c>
      <c r="B482" s="7">
        <v>0.88029999999999997</v>
      </c>
      <c r="C482" s="8">
        <v>754</v>
      </c>
      <c r="D482" s="7">
        <v>286.5</v>
      </c>
      <c r="F482">
        <f t="shared" si="15"/>
        <v>3.4904013961605585E-3</v>
      </c>
      <c r="G482">
        <f t="shared" si="14"/>
        <v>-3.4843240826109225E-3</v>
      </c>
    </row>
    <row r="483" spans="1:7" ht="28.8" x14ac:dyDescent="0.3">
      <c r="A483" s="9" t="s">
        <v>485</v>
      </c>
      <c r="B483" s="7">
        <v>0.34899999999999998</v>
      </c>
      <c r="C483" s="8">
        <v>780</v>
      </c>
      <c r="D483" s="7">
        <v>287.5</v>
      </c>
      <c r="F483">
        <f t="shared" si="15"/>
        <v>-3.4782608695652175E-3</v>
      </c>
      <c r="G483">
        <f t="shared" si="14"/>
        <v>3.4843240826108427E-3</v>
      </c>
    </row>
    <row r="484" spans="1:7" ht="28.8" x14ac:dyDescent="0.3">
      <c r="A484" s="9" t="s">
        <v>486</v>
      </c>
      <c r="B484" s="7">
        <v>-0.3478</v>
      </c>
      <c r="C484" s="8">
        <v>462</v>
      </c>
      <c r="D484" s="7">
        <v>286.5</v>
      </c>
      <c r="F484">
        <f t="shared" si="15"/>
        <v>3.4904013961605585E-3</v>
      </c>
      <c r="G484">
        <f t="shared" si="14"/>
        <v>-3.4843240826109225E-3</v>
      </c>
    </row>
    <row r="485" spans="1:7" ht="28.8" x14ac:dyDescent="0.3">
      <c r="A485" s="9" t="s">
        <v>487</v>
      </c>
      <c r="B485" s="7">
        <v>0.34899999999999998</v>
      </c>
      <c r="C485" s="8">
        <v>382</v>
      </c>
      <c r="D485" s="7">
        <v>287.5</v>
      </c>
      <c r="F485">
        <f t="shared" si="15"/>
        <v>4.5217391304347827E-2</v>
      </c>
      <c r="G485">
        <f t="shared" si="14"/>
        <v>-4.4224893737857096E-2</v>
      </c>
    </row>
    <row r="486" spans="1:7" ht="28.8" x14ac:dyDescent="0.3">
      <c r="A486" s="9" t="s">
        <v>488</v>
      </c>
      <c r="B486" s="7">
        <v>4.5217000000000001</v>
      </c>
      <c r="C486" s="8">
        <v>1781</v>
      </c>
      <c r="D486" s="7">
        <v>300.5</v>
      </c>
      <c r="F486">
        <f t="shared" si="15"/>
        <v>1.9966722129783693E-2</v>
      </c>
      <c r="G486">
        <f t="shared" si="14"/>
        <v>-1.9770001401003805E-2</v>
      </c>
    </row>
    <row r="487" spans="1:7" ht="28.8" x14ac:dyDescent="0.3">
      <c r="A487" s="9" t="s">
        <v>489</v>
      </c>
      <c r="B487" s="7">
        <v>1.9966999999999999</v>
      </c>
      <c r="C487" s="8">
        <v>2576</v>
      </c>
      <c r="D487" s="7">
        <v>306.5</v>
      </c>
      <c r="F487">
        <f t="shared" si="15"/>
        <v>3.2626427406199023E-3</v>
      </c>
      <c r="G487">
        <f t="shared" si="14"/>
        <v>-3.2573318703065105E-3</v>
      </c>
    </row>
    <row r="488" spans="1:7" ht="28.8" x14ac:dyDescent="0.3">
      <c r="A488" s="9" t="s">
        <v>490</v>
      </c>
      <c r="B488" s="7">
        <v>0.32629999999999998</v>
      </c>
      <c r="C488" s="8">
        <v>692</v>
      </c>
      <c r="D488" s="7">
        <v>307.5</v>
      </c>
      <c r="F488">
        <f t="shared" si="15"/>
        <v>1.6260162601626016E-3</v>
      </c>
      <c r="G488">
        <f t="shared" si="14"/>
        <v>-1.624695727001922E-3</v>
      </c>
    </row>
    <row r="489" spans="1:7" ht="28.8" x14ac:dyDescent="0.3">
      <c r="A489" s="9" t="s">
        <v>491</v>
      </c>
      <c r="B489" s="7">
        <v>0.16259999999999999</v>
      </c>
      <c r="C489" s="8">
        <v>929</v>
      </c>
      <c r="D489" s="7">
        <v>308</v>
      </c>
      <c r="F489">
        <f t="shared" si="15"/>
        <v>1.7857142857142856E-2</v>
      </c>
      <c r="G489">
        <f t="shared" si="14"/>
        <v>-1.7699577099400975E-2</v>
      </c>
    </row>
    <row r="490" spans="1:7" ht="28.8" x14ac:dyDescent="0.3">
      <c r="A490" s="9" t="s">
        <v>492</v>
      </c>
      <c r="B490" s="7">
        <v>1.7857000000000001</v>
      </c>
      <c r="C490" s="8">
        <v>685</v>
      </c>
      <c r="D490" s="7">
        <v>313.5</v>
      </c>
      <c r="F490">
        <f t="shared" si="15"/>
        <v>-1.1164274322169059E-2</v>
      </c>
      <c r="G490">
        <f t="shared" si="14"/>
        <v>1.1227062593783402E-2</v>
      </c>
    </row>
    <row r="491" spans="1:7" ht="28.8" x14ac:dyDescent="0.3">
      <c r="A491" s="9" t="s">
        <v>493</v>
      </c>
      <c r="B491" s="7">
        <v>-1.1164000000000001</v>
      </c>
      <c r="C491" s="8">
        <v>446</v>
      </c>
      <c r="D491" s="7">
        <v>310</v>
      </c>
      <c r="F491">
        <f t="shared" si="15"/>
        <v>-2.2580645161290321E-2</v>
      </c>
      <c r="G491">
        <f t="shared" si="14"/>
        <v>2.2839491969822736E-2</v>
      </c>
    </row>
    <row r="492" spans="1:7" ht="28.8" x14ac:dyDescent="0.3">
      <c r="A492" s="9" t="s">
        <v>494</v>
      </c>
      <c r="B492" s="7">
        <v>-2.2581000000000002</v>
      </c>
      <c r="C492" s="8">
        <v>572</v>
      </c>
      <c r="D492" s="7">
        <v>303</v>
      </c>
      <c r="F492">
        <f t="shared" si="15"/>
        <v>2.1452145214521452E-2</v>
      </c>
      <c r="G492">
        <f t="shared" si="14"/>
        <v>-2.1225286615281704E-2</v>
      </c>
    </row>
    <row r="493" spans="1:7" ht="28.8" x14ac:dyDescent="0.3">
      <c r="A493" s="9" t="s">
        <v>495</v>
      </c>
      <c r="B493" s="7">
        <v>2.1452</v>
      </c>
      <c r="C493" s="8">
        <v>660</v>
      </c>
      <c r="D493" s="7">
        <v>309.5</v>
      </c>
      <c r="F493">
        <f t="shared" si="15"/>
        <v>-2.4232633279483037E-2</v>
      </c>
      <c r="G493">
        <f t="shared" si="14"/>
        <v>2.4531074749781116E-2</v>
      </c>
    </row>
    <row r="494" spans="1:7" ht="28.8" x14ac:dyDescent="0.3">
      <c r="A494" s="9" t="s">
        <v>496</v>
      </c>
      <c r="B494" s="7">
        <v>-2.4232999999999998</v>
      </c>
      <c r="C494" s="8">
        <v>454</v>
      </c>
      <c r="D494" s="7">
        <v>302</v>
      </c>
      <c r="F494">
        <f t="shared" si="15"/>
        <v>-8.2781456953642391E-3</v>
      </c>
      <c r="G494">
        <f t="shared" si="14"/>
        <v>8.3125998193655654E-3</v>
      </c>
    </row>
    <row r="495" spans="1:7" ht="28.8" x14ac:dyDescent="0.3">
      <c r="A495" s="9" t="s">
        <v>497</v>
      </c>
      <c r="B495" s="7">
        <v>-0.82779999999999998</v>
      </c>
      <c r="C495" s="8">
        <v>628</v>
      </c>
      <c r="D495" s="7">
        <v>299.5</v>
      </c>
      <c r="F495">
        <f t="shared" si="15"/>
        <v>-1.5025041736227046E-2</v>
      </c>
      <c r="G495">
        <f t="shared" si="14"/>
        <v>1.5139061215684306E-2</v>
      </c>
    </row>
    <row r="496" spans="1:7" ht="28.8" x14ac:dyDescent="0.3">
      <c r="A496" s="9" t="s">
        <v>498</v>
      </c>
      <c r="B496" s="7">
        <v>-1.5024999999999999</v>
      </c>
      <c r="C496" s="8">
        <v>864</v>
      </c>
      <c r="D496" s="7">
        <v>295</v>
      </c>
      <c r="F496">
        <f t="shared" si="15"/>
        <v>0</v>
      </c>
      <c r="G496">
        <f t="shared" si="14"/>
        <v>0</v>
      </c>
    </row>
    <row r="497" spans="1:7" ht="28.8" x14ac:dyDescent="0.3">
      <c r="A497" s="9" t="s">
        <v>499</v>
      </c>
      <c r="B497" s="7">
        <v>0</v>
      </c>
      <c r="C497" s="8">
        <v>423</v>
      </c>
      <c r="D497" s="7">
        <v>295</v>
      </c>
      <c r="F497">
        <f t="shared" si="15"/>
        <v>-1.6949152542372881E-3</v>
      </c>
      <c r="G497">
        <f t="shared" si="14"/>
        <v>1.6963532481783338E-3</v>
      </c>
    </row>
    <row r="498" spans="1:7" ht="28.8" x14ac:dyDescent="0.3">
      <c r="A498" s="9" t="s">
        <v>500</v>
      </c>
      <c r="B498" s="7">
        <v>-0.16950000000000001</v>
      </c>
      <c r="C498" s="8">
        <v>627</v>
      </c>
      <c r="D498" s="7">
        <v>294.5</v>
      </c>
      <c r="F498">
        <f t="shared" si="15"/>
        <v>6.7911714770797962E-3</v>
      </c>
      <c r="G498">
        <f t="shared" si="14"/>
        <v>-6.7682153461387394E-3</v>
      </c>
    </row>
    <row r="499" spans="1:7" ht="28.8" x14ac:dyDescent="0.3">
      <c r="A499" s="9" t="s">
        <v>501</v>
      </c>
      <c r="B499" s="7">
        <v>0.67910000000000004</v>
      </c>
      <c r="C499" s="8">
        <v>654</v>
      </c>
      <c r="D499" s="7">
        <v>296.5</v>
      </c>
      <c r="F499">
        <f t="shared" si="15"/>
        <v>0</v>
      </c>
      <c r="G499">
        <f t="shared" si="14"/>
        <v>0</v>
      </c>
    </row>
    <row r="500" spans="1:7" ht="28.8" x14ac:dyDescent="0.3">
      <c r="A500" s="9" t="s">
        <v>502</v>
      </c>
      <c r="B500" s="7">
        <v>0</v>
      </c>
      <c r="C500" s="8">
        <v>504</v>
      </c>
      <c r="D500" s="7">
        <v>296.5</v>
      </c>
      <c r="F500">
        <f t="shared" si="15"/>
        <v>5.0590219224283303E-3</v>
      </c>
      <c r="G500">
        <f t="shared" si="14"/>
        <v>-5.0462680676242721E-3</v>
      </c>
    </row>
    <row r="501" spans="1:7" ht="28.8" x14ac:dyDescent="0.3">
      <c r="A501" s="9" t="s">
        <v>503</v>
      </c>
      <c r="B501" s="7">
        <v>0.50590000000000002</v>
      </c>
      <c r="C501" s="8">
        <v>976</v>
      </c>
      <c r="D501" s="7">
        <v>298</v>
      </c>
      <c r="F501">
        <f t="shared" si="15"/>
        <v>-1.0067114093959731E-2</v>
      </c>
      <c r="G501">
        <f t="shared" si="14"/>
        <v>1.0118130165584686E-2</v>
      </c>
    </row>
    <row r="502" spans="1:7" ht="28.8" x14ac:dyDescent="0.3">
      <c r="A502" s="9" t="s">
        <v>504</v>
      </c>
      <c r="B502" s="7">
        <v>-1.0066999999999999</v>
      </c>
      <c r="C502" s="8">
        <v>746</v>
      </c>
      <c r="D502" s="7">
        <v>295</v>
      </c>
    </row>
    <row r="503" spans="1:7" ht="15" x14ac:dyDescent="0.3">
      <c r="F503">
        <f>AVERAGE(F2:F501)</f>
        <v>5.0911558985408168E-4</v>
      </c>
    </row>
    <row r="504" spans="1:7" ht="15" x14ac:dyDescent="0.3"/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561D-0B97-40BF-8B58-9F007D908736}">
  <sheetPr>
    <outlinePr summaryBelow="0" summaryRight="0"/>
  </sheetPr>
  <dimension ref="A1:C31"/>
  <sheetViews>
    <sheetView workbookViewId="0">
      <selection activeCell="H20" sqref="H20"/>
    </sheetView>
  </sheetViews>
  <sheetFormatPr defaultRowHeight="16.2" x14ac:dyDescent="0.3"/>
  <cols>
    <col min="1" max="1" width="11.375" customWidth="1"/>
    <col min="2" max="2" width="11.375" style="1" customWidth="1"/>
    <col min="3" max="3" width="11.375" customWidth="1"/>
  </cols>
  <sheetData>
    <row r="1" spans="1:3" ht="15" x14ac:dyDescent="0.3">
      <c r="A1" t="s">
        <v>595</v>
      </c>
    </row>
    <row r="2" spans="1:3" ht="15" x14ac:dyDescent="0.3"/>
    <row r="3" spans="1:3" ht="15" x14ac:dyDescent="0.3">
      <c r="A3" s="9" t="s">
        <v>559</v>
      </c>
      <c r="B3" s="7" t="s">
        <v>558</v>
      </c>
      <c r="C3" s="9"/>
    </row>
    <row r="4" spans="1:3" ht="15" x14ac:dyDescent="0.3">
      <c r="A4" s="9" t="s">
        <v>562</v>
      </c>
      <c r="B4" s="7">
        <v>1.125</v>
      </c>
      <c r="C4" s="9">
        <f>B4/100</f>
        <v>1.125E-2</v>
      </c>
    </row>
    <row r="5" spans="1:3" ht="15" x14ac:dyDescent="0.3">
      <c r="A5" s="9" t="s">
        <v>561</v>
      </c>
      <c r="B5" s="7">
        <v>1.125</v>
      </c>
      <c r="C5" s="9">
        <f>B5/100</f>
        <v>1.125E-2</v>
      </c>
    </row>
    <row r="6" spans="1:3" ht="15" x14ac:dyDescent="0.3">
      <c r="A6" s="9" t="s">
        <v>556</v>
      </c>
      <c r="B6" s="7">
        <v>1.125</v>
      </c>
      <c r="C6" s="9">
        <f>B6/100</f>
        <v>1.125E-2</v>
      </c>
    </row>
    <row r="7" spans="1:3" ht="15" x14ac:dyDescent="0.3">
      <c r="A7" s="9" t="s">
        <v>555</v>
      </c>
      <c r="B7" s="7">
        <v>1.125</v>
      </c>
      <c r="C7" s="9">
        <f>B7/100</f>
        <v>1.125E-2</v>
      </c>
    </row>
    <row r="8" spans="1:3" ht="15" x14ac:dyDescent="0.3">
      <c r="A8" s="9" t="s">
        <v>554</v>
      </c>
      <c r="B8" s="7">
        <v>1.125</v>
      </c>
      <c r="C8" s="9">
        <f>B8/100</f>
        <v>1.125E-2</v>
      </c>
    </row>
    <row r="9" spans="1:3" ht="15" x14ac:dyDescent="0.3">
      <c r="A9" s="9" t="s">
        <v>553</v>
      </c>
      <c r="B9" s="7">
        <v>1.125</v>
      </c>
      <c r="C9" s="9">
        <f>B9/100</f>
        <v>1.125E-2</v>
      </c>
    </row>
    <row r="10" spans="1:3" ht="15" x14ac:dyDescent="0.3">
      <c r="A10" s="9" t="s">
        <v>552</v>
      </c>
      <c r="B10" s="7">
        <v>1.125</v>
      </c>
      <c r="C10" s="9">
        <f>B10/100</f>
        <v>1.125E-2</v>
      </c>
    </row>
    <row r="11" spans="1:3" ht="15" x14ac:dyDescent="0.3">
      <c r="A11" s="9" t="s">
        <v>551</v>
      </c>
      <c r="B11" s="7">
        <v>1.125</v>
      </c>
      <c r="C11" s="9">
        <f>B11/100</f>
        <v>1.125E-2</v>
      </c>
    </row>
    <row r="12" spans="1:3" ht="15" x14ac:dyDescent="0.3">
      <c r="A12" s="9" t="s">
        <v>550</v>
      </c>
      <c r="B12" s="7">
        <v>1.125</v>
      </c>
      <c r="C12" s="9">
        <f>B12/100</f>
        <v>1.125E-2</v>
      </c>
    </row>
    <row r="13" spans="1:3" ht="15" x14ac:dyDescent="0.3">
      <c r="A13" s="9" t="s">
        <v>549</v>
      </c>
      <c r="B13" s="7">
        <v>1.125</v>
      </c>
      <c r="C13" s="9">
        <f>B13/100</f>
        <v>1.125E-2</v>
      </c>
    </row>
    <row r="14" spans="1:3" ht="15" x14ac:dyDescent="0.3">
      <c r="A14" s="9" t="s">
        <v>548</v>
      </c>
      <c r="B14" s="7">
        <v>1.125</v>
      </c>
      <c r="C14" s="9">
        <f>B14/100</f>
        <v>1.125E-2</v>
      </c>
    </row>
    <row r="15" spans="1:3" ht="15" x14ac:dyDescent="0.3">
      <c r="A15" s="9" t="s">
        <v>547</v>
      </c>
      <c r="B15" s="7">
        <v>1.125</v>
      </c>
      <c r="C15" s="9">
        <f>B15/100</f>
        <v>1.125E-2</v>
      </c>
    </row>
    <row r="16" spans="1:3" ht="15" x14ac:dyDescent="0.3">
      <c r="A16" s="9" t="s">
        <v>546</v>
      </c>
      <c r="B16" s="7">
        <v>1.125</v>
      </c>
      <c r="C16" s="9">
        <f>B16/100</f>
        <v>1.125E-2</v>
      </c>
    </row>
    <row r="17" spans="1:3" ht="15" x14ac:dyDescent="0.3">
      <c r="A17" s="9" t="s">
        <v>545</v>
      </c>
      <c r="B17" s="7">
        <v>1.125</v>
      </c>
      <c r="C17" s="9">
        <f>B17/100</f>
        <v>1.125E-2</v>
      </c>
    </row>
    <row r="18" spans="1:3" ht="15" x14ac:dyDescent="0.3">
      <c r="A18" s="9" t="s">
        <v>544</v>
      </c>
      <c r="B18" s="7">
        <v>1.375</v>
      </c>
      <c r="C18" s="9">
        <f>B18/100</f>
        <v>1.375E-2</v>
      </c>
    </row>
    <row r="19" spans="1:3" ht="15" x14ac:dyDescent="0.3">
      <c r="A19" s="9" t="s">
        <v>543</v>
      </c>
      <c r="B19" s="7">
        <v>1.375</v>
      </c>
      <c r="C19" s="9">
        <f>B19/100</f>
        <v>1.375E-2</v>
      </c>
    </row>
    <row r="20" spans="1:3" ht="15" x14ac:dyDescent="0.3">
      <c r="A20" s="9" t="s">
        <v>542</v>
      </c>
      <c r="B20" s="7">
        <v>1.375</v>
      </c>
      <c r="C20" s="9">
        <f>B20/100</f>
        <v>1.375E-2</v>
      </c>
    </row>
    <row r="21" spans="1:3" ht="15" x14ac:dyDescent="0.3">
      <c r="A21" s="9" t="s">
        <v>541</v>
      </c>
      <c r="B21" s="7">
        <v>1.5</v>
      </c>
      <c r="C21" s="9">
        <f>B21/100</f>
        <v>1.4999999999999999E-2</v>
      </c>
    </row>
    <row r="22" spans="1:3" ht="15" x14ac:dyDescent="0.3">
      <c r="A22" s="9" t="s">
        <v>540</v>
      </c>
      <c r="B22" s="7">
        <v>1.5</v>
      </c>
      <c r="C22" s="9">
        <f>B22/100</f>
        <v>1.4999999999999999E-2</v>
      </c>
    </row>
    <row r="23" spans="1:3" ht="15" x14ac:dyDescent="0.3">
      <c r="A23" s="9" t="s">
        <v>539</v>
      </c>
      <c r="B23" s="7">
        <v>1.5</v>
      </c>
      <c r="C23" s="9">
        <f>B23/100</f>
        <v>1.4999999999999999E-2</v>
      </c>
    </row>
    <row r="24" spans="1:3" ht="15" x14ac:dyDescent="0.3">
      <c r="A24" s="9" t="s">
        <v>538</v>
      </c>
      <c r="B24" s="7">
        <v>1.625</v>
      </c>
      <c r="C24" s="9">
        <f>B24/100</f>
        <v>1.6250000000000001E-2</v>
      </c>
    </row>
    <row r="25" spans="1:3" ht="15" x14ac:dyDescent="0.3">
      <c r="A25" s="9" t="s">
        <v>537</v>
      </c>
      <c r="B25" s="7">
        <v>1.625</v>
      </c>
      <c r="C25" s="9">
        <f>B25/100</f>
        <v>1.6250000000000001E-2</v>
      </c>
    </row>
    <row r="26" spans="1:3" ht="15" x14ac:dyDescent="0.3">
      <c r="A26" s="9" t="s">
        <v>536</v>
      </c>
      <c r="B26" s="7">
        <v>1.625</v>
      </c>
      <c r="C26" s="9">
        <f>B26/100</f>
        <v>1.6250000000000001E-2</v>
      </c>
    </row>
    <row r="27" spans="1:3" ht="15" x14ac:dyDescent="0.3">
      <c r="A27" s="9" t="s">
        <v>535</v>
      </c>
      <c r="B27" s="7">
        <v>1.75</v>
      </c>
      <c r="C27" s="9">
        <f>B27/100</f>
        <v>1.7500000000000002E-2</v>
      </c>
    </row>
    <row r="28" spans="1:3" ht="15" x14ac:dyDescent="0.3">
      <c r="A28" s="9" t="s">
        <v>534</v>
      </c>
      <c r="B28" s="7">
        <v>1.75</v>
      </c>
      <c r="C28" s="9">
        <f>B28/100</f>
        <v>1.7500000000000002E-2</v>
      </c>
    </row>
    <row r="29" spans="1:3" ht="15" x14ac:dyDescent="0.3">
      <c r="A29" s="9" t="s">
        <v>533</v>
      </c>
      <c r="B29" s="7">
        <v>1.75</v>
      </c>
      <c r="C29" s="9">
        <f>B29/100</f>
        <v>1.7500000000000002E-2</v>
      </c>
    </row>
    <row r="30" spans="1:3" ht="15" x14ac:dyDescent="0.3">
      <c r="A30" s="9" t="s">
        <v>532</v>
      </c>
      <c r="B30" s="7">
        <v>1.875</v>
      </c>
      <c r="C30" s="9">
        <f>B30/100</f>
        <v>1.8749999999999999E-2</v>
      </c>
    </row>
    <row r="31" spans="1:3" ht="15" x14ac:dyDescent="0.3">
      <c r="A31" s="9" t="s">
        <v>531</v>
      </c>
      <c r="B31" s="7">
        <v>1.875</v>
      </c>
      <c r="C31" s="9">
        <f>B31/100</f>
        <v>1.8749999999999999E-2</v>
      </c>
    </row>
  </sheetData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C7724-3845-4700-9E9A-9FDFF1647D19}">
  <sheetPr>
    <outlinePr summaryBelow="0" summaryRight="0"/>
  </sheetPr>
  <dimension ref="A1:C31"/>
  <sheetViews>
    <sheetView workbookViewId="0">
      <selection activeCell="B3" sqref="B3"/>
    </sheetView>
  </sheetViews>
  <sheetFormatPr defaultRowHeight="16.2" x14ac:dyDescent="0.3"/>
  <cols>
    <col min="1" max="1" width="11.375" customWidth="1"/>
    <col min="2" max="2" width="11.375" style="1" customWidth="1"/>
    <col min="3" max="3" width="11.375" customWidth="1"/>
  </cols>
  <sheetData>
    <row r="1" spans="1:3" ht="15" x14ac:dyDescent="0.3">
      <c r="A1" t="s">
        <v>596</v>
      </c>
    </row>
    <row r="2" spans="1:3" ht="15" x14ac:dyDescent="0.3"/>
    <row r="3" spans="1:3" ht="15" x14ac:dyDescent="0.3">
      <c r="A3" s="9" t="s">
        <v>559</v>
      </c>
      <c r="B3" s="7" t="s">
        <v>558</v>
      </c>
      <c r="C3" s="9"/>
    </row>
    <row r="4" spans="1:3" ht="15" x14ac:dyDescent="0.3">
      <c r="A4" s="9" t="s">
        <v>562</v>
      </c>
      <c r="B4" s="7">
        <v>0.09</v>
      </c>
      <c r="C4" s="9">
        <f>B4/100</f>
        <v>8.9999999999999998E-4</v>
      </c>
    </row>
    <row r="5" spans="1:3" ht="15" x14ac:dyDescent="0.3">
      <c r="A5" s="9" t="s">
        <v>561</v>
      </c>
      <c r="B5" s="7">
        <v>0.08</v>
      </c>
      <c r="C5" s="9">
        <f>B5/100</f>
        <v>8.0000000000000004E-4</v>
      </c>
    </row>
    <row r="6" spans="1:3" ht="15" x14ac:dyDescent="0.3">
      <c r="A6" s="9" t="s">
        <v>556</v>
      </c>
      <c r="B6" s="7">
        <v>7.0000000000000007E-2</v>
      </c>
      <c r="C6" s="9">
        <f>B6/100</f>
        <v>7.000000000000001E-4</v>
      </c>
    </row>
    <row r="7" spans="1:3" ht="15" x14ac:dyDescent="0.3">
      <c r="A7" s="9" t="s">
        <v>555</v>
      </c>
      <c r="B7" s="7">
        <v>7.0000000000000007E-2</v>
      </c>
      <c r="C7" s="9">
        <f>B7/100</f>
        <v>7.000000000000001E-4</v>
      </c>
    </row>
    <row r="8" spans="1:3" ht="15" x14ac:dyDescent="0.3">
      <c r="A8" s="9" t="s">
        <v>554</v>
      </c>
      <c r="B8" s="7">
        <v>0.06</v>
      </c>
      <c r="C8" s="9">
        <f>B8/100</f>
        <v>5.9999999999999995E-4</v>
      </c>
    </row>
    <row r="9" spans="1:3" ht="15" x14ac:dyDescent="0.3">
      <c r="A9" s="9" t="s">
        <v>553</v>
      </c>
      <c r="B9" s="7">
        <v>0.08</v>
      </c>
      <c r="C9" s="9">
        <f>B9/100</f>
        <v>8.0000000000000004E-4</v>
      </c>
    </row>
    <row r="10" spans="1:3" ht="15" x14ac:dyDescent="0.3">
      <c r="A10" s="9" t="s">
        <v>552</v>
      </c>
      <c r="B10" s="7">
        <v>0.1</v>
      </c>
      <c r="C10" s="9">
        <f>B10/100</f>
        <v>1E-3</v>
      </c>
    </row>
    <row r="11" spans="1:3" ht="15" x14ac:dyDescent="0.3">
      <c r="A11" s="9" t="s">
        <v>551</v>
      </c>
      <c r="B11" s="7">
        <v>0.09</v>
      </c>
      <c r="C11" s="9">
        <f>B11/100</f>
        <v>8.9999999999999998E-4</v>
      </c>
    </row>
    <row r="12" spans="1:3" ht="15" x14ac:dyDescent="0.3">
      <c r="A12" s="9" t="s">
        <v>550</v>
      </c>
      <c r="B12" s="7">
        <v>0.08</v>
      </c>
      <c r="C12" s="9">
        <f>B12/100</f>
        <v>8.0000000000000004E-4</v>
      </c>
    </row>
    <row r="13" spans="1:3" ht="15" x14ac:dyDescent="0.3">
      <c r="A13" s="9" t="s">
        <v>549</v>
      </c>
      <c r="B13" s="7">
        <v>0.08</v>
      </c>
      <c r="C13" s="9">
        <f>B13/100</f>
        <v>8.0000000000000004E-4</v>
      </c>
    </row>
    <row r="14" spans="1:3" ht="15" x14ac:dyDescent="0.3">
      <c r="A14" s="9" t="s">
        <v>548</v>
      </c>
      <c r="B14" s="7">
        <v>0.08</v>
      </c>
      <c r="C14" s="9">
        <f>B14/100</f>
        <v>8.0000000000000004E-4</v>
      </c>
    </row>
    <row r="15" spans="1:3" ht="15" x14ac:dyDescent="0.3">
      <c r="A15" s="9" t="s">
        <v>547</v>
      </c>
      <c r="B15" s="7">
        <v>0.08</v>
      </c>
      <c r="C15" s="9">
        <f>B15/100</f>
        <v>8.0000000000000004E-4</v>
      </c>
    </row>
    <row r="16" spans="1:3" ht="15" x14ac:dyDescent="0.3">
      <c r="A16" s="9" t="s">
        <v>546</v>
      </c>
      <c r="B16" s="7">
        <v>0.08</v>
      </c>
      <c r="C16" s="9">
        <f>B16/100</f>
        <v>8.0000000000000004E-4</v>
      </c>
    </row>
    <row r="17" spans="1:3" ht="15" x14ac:dyDescent="0.3">
      <c r="A17" s="9" t="s">
        <v>545</v>
      </c>
      <c r="B17" s="7">
        <v>0.08</v>
      </c>
      <c r="C17" s="9">
        <f>B17/100</f>
        <v>8.0000000000000004E-4</v>
      </c>
    </row>
    <row r="18" spans="1:3" ht="15" x14ac:dyDescent="0.3">
      <c r="A18" s="9" t="s">
        <v>544</v>
      </c>
      <c r="B18" s="7">
        <v>0.2</v>
      </c>
      <c r="C18" s="9">
        <f>B18/100</f>
        <v>2E-3</v>
      </c>
    </row>
    <row r="19" spans="1:3" ht="15" x14ac:dyDescent="0.3">
      <c r="A19" s="9" t="s">
        <v>543</v>
      </c>
      <c r="B19" s="7">
        <v>0.33</v>
      </c>
      <c r="C19" s="9">
        <f>B19/100</f>
        <v>3.3E-3</v>
      </c>
    </row>
    <row r="20" spans="1:3" ht="15" x14ac:dyDescent="0.3">
      <c r="A20" s="9" t="s">
        <v>542</v>
      </c>
      <c r="B20" s="7">
        <v>0.77</v>
      </c>
      <c r="C20" s="9">
        <f>B20/100</f>
        <v>7.7000000000000002E-3</v>
      </c>
    </row>
    <row r="21" spans="1:3" ht="15" x14ac:dyDescent="0.3">
      <c r="A21" s="9" t="s">
        <v>541</v>
      </c>
      <c r="B21" s="7">
        <v>1.21</v>
      </c>
      <c r="C21" s="9">
        <f>B21/100</f>
        <v>1.21E-2</v>
      </c>
    </row>
    <row r="22" spans="1:3" ht="15" x14ac:dyDescent="0.3">
      <c r="A22" s="9" t="s">
        <v>540</v>
      </c>
      <c r="B22" s="7">
        <v>1.68</v>
      </c>
      <c r="C22" s="9">
        <f>B22/100</f>
        <v>1.6799999999999999E-2</v>
      </c>
    </row>
    <row r="23" spans="1:3" ht="15" x14ac:dyDescent="0.3">
      <c r="A23" s="9" t="s">
        <v>539</v>
      </c>
      <c r="B23" s="7">
        <v>2.33</v>
      </c>
      <c r="C23" s="9">
        <f>B23/100</f>
        <v>2.3300000000000001E-2</v>
      </c>
    </row>
    <row r="24" spans="1:3" ht="15" x14ac:dyDescent="0.3">
      <c r="A24" s="9" t="s">
        <v>538</v>
      </c>
      <c r="B24" s="7">
        <v>2.56</v>
      </c>
      <c r="C24" s="9">
        <f>B24/100</f>
        <v>2.5600000000000001E-2</v>
      </c>
    </row>
    <row r="25" spans="1:3" ht="15" x14ac:dyDescent="0.3">
      <c r="A25" s="9" t="s">
        <v>537</v>
      </c>
      <c r="B25" s="7">
        <v>3.08</v>
      </c>
      <c r="C25" s="9">
        <f>B25/100</f>
        <v>3.0800000000000001E-2</v>
      </c>
    </row>
    <row r="26" spans="1:3" ht="15" x14ac:dyDescent="0.3">
      <c r="A26" s="9" t="s">
        <v>536</v>
      </c>
      <c r="B26" s="7">
        <v>3.78</v>
      </c>
      <c r="C26" s="9">
        <f>B26/100</f>
        <v>3.78E-2</v>
      </c>
    </row>
    <row r="27" spans="1:3" ht="15" x14ac:dyDescent="0.3">
      <c r="A27" s="9" t="s">
        <v>535</v>
      </c>
      <c r="B27" s="7">
        <v>4.0999999999999996</v>
      </c>
      <c r="C27" s="9">
        <f>B27/100</f>
        <v>4.0999999999999995E-2</v>
      </c>
    </row>
    <row r="28" spans="1:3" ht="15" x14ac:dyDescent="0.3">
      <c r="A28" s="9" t="s">
        <v>534</v>
      </c>
      <c r="B28" s="7">
        <v>4.33</v>
      </c>
      <c r="C28" s="9">
        <f>B28/100</f>
        <v>4.3299999999999998E-2</v>
      </c>
    </row>
    <row r="29" spans="1:3" ht="15" x14ac:dyDescent="0.3">
      <c r="A29" s="9" t="s">
        <v>533</v>
      </c>
      <c r="B29" s="7">
        <v>4.57</v>
      </c>
      <c r="C29" s="9">
        <f>B29/100</f>
        <v>4.5700000000000005E-2</v>
      </c>
    </row>
    <row r="30" spans="1:3" ht="15" x14ac:dyDescent="0.3">
      <c r="A30" s="9" t="s">
        <v>532</v>
      </c>
      <c r="B30" s="7">
        <v>4.6500000000000004</v>
      </c>
      <c r="C30" s="9">
        <f>B30/100</f>
        <v>4.6500000000000007E-2</v>
      </c>
    </row>
    <row r="31" spans="1:3" ht="15" x14ac:dyDescent="0.3">
      <c r="A31" s="9" t="s">
        <v>531</v>
      </c>
      <c r="B31" s="7">
        <v>4.83</v>
      </c>
      <c r="C31" s="9">
        <f>B31/100</f>
        <v>4.8300000000000003E-2</v>
      </c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4DD9-6722-4BB6-A484-5BBD13ED0FAB}">
  <dimension ref="A1:W29"/>
  <sheetViews>
    <sheetView tabSelected="1" zoomScale="86" workbookViewId="0">
      <selection activeCell="E2" sqref="E2"/>
    </sheetView>
  </sheetViews>
  <sheetFormatPr defaultRowHeight="15" x14ac:dyDescent="0.3"/>
  <cols>
    <col min="1" max="2" width="10.5" bestFit="1" customWidth="1"/>
    <col min="3" max="3" width="11.5" bestFit="1" customWidth="1"/>
    <col min="4" max="4" width="13" bestFit="1" customWidth="1"/>
    <col min="15" max="15" width="16" bestFit="1" customWidth="1"/>
  </cols>
  <sheetData>
    <row r="1" spans="1:16" x14ac:dyDescent="0.3">
      <c r="A1" s="12" t="s">
        <v>601</v>
      </c>
      <c r="B1" s="12" t="s">
        <v>600</v>
      </c>
      <c r="C1" s="12" t="s">
        <v>599</v>
      </c>
      <c r="D1" s="12" t="s">
        <v>598</v>
      </c>
    </row>
    <row r="2" spans="1:16" x14ac:dyDescent="0.3">
      <c r="A2">
        <v>1.125E-2</v>
      </c>
      <c r="B2">
        <v>8.9999999999999998E-4</v>
      </c>
      <c r="C2">
        <f>(A2-B2)/(1+B2)</f>
        <v>1.0340693375961635E-2</v>
      </c>
      <c r="D2">
        <v>-2.8665792037593303E-3</v>
      </c>
    </row>
    <row r="3" spans="1:16" x14ac:dyDescent="0.3">
      <c r="A3">
        <v>1.125E-2</v>
      </c>
      <c r="B3">
        <v>8.0000000000000004E-4</v>
      </c>
      <c r="C3">
        <f>(A3-B3)/(1+B3)</f>
        <v>1.0441646682653877E-2</v>
      </c>
      <c r="D3">
        <v>1.2486948669470739E-3</v>
      </c>
    </row>
    <row r="4" spans="1:16" x14ac:dyDescent="0.3">
      <c r="A4">
        <v>1.125E-2</v>
      </c>
      <c r="B4">
        <v>7.000000000000001E-4</v>
      </c>
      <c r="C4">
        <f>(A4-B4)/(1+B4)</f>
        <v>1.0542620165883882E-2</v>
      </c>
      <c r="D4">
        <v>-4.491809054077903E-3</v>
      </c>
    </row>
    <row r="5" spans="1:16" x14ac:dyDescent="0.3">
      <c r="A5">
        <v>1.125E-2</v>
      </c>
      <c r="B5">
        <v>7.000000000000001E-4</v>
      </c>
      <c r="C5">
        <f>(A5-B5)/(1+B5)</f>
        <v>1.0542620165883882E-2</v>
      </c>
      <c r="D5">
        <v>-1.1908342917809463E-2</v>
      </c>
    </row>
    <row r="6" spans="1:16" x14ac:dyDescent="0.3">
      <c r="A6">
        <v>1.125E-2</v>
      </c>
      <c r="B6">
        <v>5.9999999999999995E-4</v>
      </c>
      <c r="C6">
        <f>(A6-B6)/(1+B6)</f>
        <v>1.064361383170098E-2</v>
      </c>
      <c r="D6">
        <v>-4.4446832133519052E-3</v>
      </c>
    </row>
    <row r="7" spans="1:16" x14ac:dyDescent="0.3">
      <c r="A7">
        <v>1.125E-2</v>
      </c>
      <c r="B7">
        <v>8.0000000000000004E-4</v>
      </c>
      <c r="C7">
        <f>(A7-B7)/(1+B7)</f>
        <v>1.0441646682653877E-2</v>
      </c>
      <c r="D7">
        <v>7.3533379621468472E-3</v>
      </c>
    </row>
    <row r="8" spans="1:16" x14ac:dyDescent="0.3">
      <c r="A8">
        <v>1.125E-2</v>
      </c>
      <c r="B8">
        <v>1E-3</v>
      </c>
      <c r="C8">
        <f>(A8-B8)/(1+B8)</f>
        <v>1.023976023976024E-2</v>
      </c>
      <c r="D8">
        <v>-4.4069382492955746E-3</v>
      </c>
      <c r="O8" t="s">
        <v>592</v>
      </c>
    </row>
    <row r="9" spans="1:16" ht="15.6" thickBot="1" x14ac:dyDescent="0.35">
      <c r="A9">
        <v>1.125E-2</v>
      </c>
      <c r="B9">
        <v>8.9999999999999998E-4</v>
      </c>
      <c r="C9">
        <f>(A9-B9)/(1+B9)</f>
        <v>1.0340693375961635E-2</v>
      </c>
      <c r="D9">
        <v>-5.0470085623378711E-3</v>
      </c>
    </row>
    <row r="10" spans="1:16" x14ac:dyDescent="0.3">
      <c r="A10">
        <v>1.125E-2</v>
      </c>
      <c r="B10">
        <v>8.0000000000000004E-4</v>
      </c>
      <c r="C10">
        <f>(A10-B10)/(1+B10)</f>
        <v>1.0441646682653877E-2</v>
      </c>
      <c r="D10">
        <v>7.535007138427802E-3</v>
      </c>
      <c r="O10" s="26" t="s">
        <v>591</v>
      </c>
      <c r="P10" s="26"/>
    </row>
    <row r="11" spans="1:16" x14ac:dyDescent="0.3">
      <c r="A11">
        <v>1.125E-2</v>
      </c>
      <c r="B11">
        <v>8.0000000000000004E-4</v>
      </c>
      <c r="C11">
        <f>(A11-B11)/(1+B11)</f>
        <v>1.0441646682653877E-2</v>
      </c>
      <c r="D11">
        <v>-4.6911565794276145E-3</v>
      </c>
      <c r="O11" t="s">
        <v>590</v>
      </c>
      <c r="P11">
        <v>0.13539767064166494</v>
      </c>
    </row>
    <row r="12" spans="1:16" x14ac:dyDescent="0.3">
      <c r="A12">
        <v>1.125E-2</v>
      </c>
      <c r="B12">
        <v>8.0000000000000004E-4</v>
      </c>
      <c r="C12">
        <f>(A12-B12)/(1+B12)</f>
        <v>1.0441646682653877E-2</v>
      </c>
      <c r="D12">
        <v>-1.927010868197469E-3</v>
      </c>
      <c r="O12" t="s">
        <v>589</v>
      </c>
      <c r="P12">
        <v>1.8332529215188773E-2</v>
      </c>
    </row>
    <row r="13" spans="1:16" x14ac:dyDescent="0.3">
      <c r="A13">
        <v>1.125E-2</v>
      </c>
      <c r="B13">
        <v>8.0000000000000004E-4</v>
      </c>
      <c r="C13">
        <f>(A13-B13)/(1+B13)</f>
        <v>1.0441646682653877E-2</v>
      </c>
      <c r="D13">
        <v>-3.0041604380167146E-3</v>
      </c>
      <c r="O13" t="s">
        <v>588</v>
      </c>
      <c r="P13">
        <v>-2.0934169616203677E-2</v>
      </c>
    </row>
    <row r="14" spans="1:16" x14ac:dyDescent="0.3">
      <c r="A14">
        <v>1.125E-2</v>
      </c>
      <c r="B14">
        <v>8.0000000000000004E-4</v>
      </c>
      <c r="C14">
        <f>(A14-B14)/(1+B14)</f>
        <v>1.0441646682653877E-2</v>
      </c>
      <c r="D14">
        <v>7.316253644578225E-3</v>
      </c>
      <c r="O14" t="s">
        <v>576</v>
      </c>
      <c r="P14">
        <v>1.3720391776018822E-2</v>
      </c>
    </row>
    <row r="15" spans="1:16" ht="15.6" thickBot="1" x14ac:dyDescent="0.35">
      <c r="A15">
        <v>1.125E-2</v>
      </c>
      <c r="B15">
        <v>8.0000000000000004E-4</v>
      </c>
      <c r="C15">
        <f>(A15-B15)/(1+B15)</f>
        <v>1.0441646682653877E-2</v>
      </c>
      <c r="D15">
        <v>2.0128691635043702E-2</v>
      </c>
      <c r="O15" s="24" t="s">
        <v>587</v>
      </c>
      <c r="P15" s="24">
        <v>27</v>
      </c>
    </row>
    <row r="16" spans="1:16" x14ac:dyDescent="0.3">
      <c r="A16">
        <v>1.375E-2</v>
      </c>
      <c r="B16">
        <v>2E-3</v>
      </c>
      <c r="C16">
        <f>(A16-B16)/(1+B16)</f>
        <v>1.1726546906187624E-2</v>
      </c>
      <c r="D16">
        <v>2.4861295698584494E-2</v>
      </c>
    </row>
    <row r="17" spans="1:23" ht="15.6" thickBot="1" x14ac:dyDescent="0.35">
      <c r="A17">
        <v>1.375E-2</v>
      </c>
      <c r="B17">
        <v>3.3E-3</v>
      </c>
      <c r="C17">
        <f>(A17-B17)/(1+B17)</f>
        <v>1.0415628426193561E-2</v>
      </c>
      <c r="D17">
        <v>1.5386515443121326E-2</v>
      </c>
      <c r="O17" t="s">
        <v>586</v>
      </c>
    </row>
    <row r="18" spans="1:23" x14ac:dyDescent="0.3">
      <c r="A18">
        <v>1.375E-2</v>
      </c>
      <c r="B18">
        <v>7.7000000000000002E-3</v>
      </c>
      <c r="C18">
        <f>(A18-B18)/(1+B18)</f>
        <v>6.0037709635804301E-3</v>
      </c>
      <c r="D18">
        <v>1.1825363038645335E-3</v>
      </c>
      <c r="O18" s="25"/>
      <c r="P18" s="25" t="s">
        <v>585</v>
      </c>
      <c r="Q18" s="25" t="s">
        <v>584</v>
      </c>
      <c r="R18" s="25" t="s">
        <v>583</v>
      </c>
      <c r="S18" s="25" t="s">
        <v>582</v>
      </c>
      <c r="T18" s="25" t="s">
        <v>581</v>
      </c>
    </row>
    <row r="19" spans="1:23" x14ac:dyDescent="0.3">
      <c r="A19">
        <v>1.4999999999999999E-2</v>
      </c>
      <c r="B19">
        <v>1.21E-2</v>
      </c>
      <c r="C19">
        <f>(A19-B19)/(1+B19)</f>
        <v>2.8653295128939827E-3</v>
      </c>
      <c r="D19">
        <v>7.8900122838514147E-3</v>
      </c>
      <c r="O19" t="s">
        <v>580</v>
      </c>
      <c r="P19">
        <v>1</v>
      </c>
      <c r="Q19">
        <v>8.7888290937422099E-5</v>
      </c>
      <c r="R19">
        <v>8.7888290937422099E-5</v>
      </c>
      <c r="S19">
        <v>0.46687217822682137</v>
      </c>
      <c r="T19">
        <v>0.50071363234296973</v>
      </c>
    </row>
    <row r="20" spans="1:23" x14ac:dyDescent="0.3">
      <c r="A20">
        <v>1.4999999999999999E-2</v>
      </c>
      <c r="B20">
        <v>1.6799999999999999E-2</v>
      </c>
      <c r="C20">
        <f>(A20-B20)/(1+B20)</f>
        <v>-1.7702596380802513E-3</v>
      </c>
      <c r="D20">
        <v>7.4833758563192295E-3</v>
      </c>
      <c r="O20" t="s">
        <v>579</v>
      </c>
      <c r="P20">
        <v>25</v>
      </c>
      <c r="Q20">
        <v>4.706228762186123E-3</v>
      </c>
      <c r="R20">
        <v>1.8824915048744491E-4</v>
      </c>
    </row>
    <row r="21" spans="1:23" ht="15.6" thickBot="1" x14ac:dyDescent="0.35">
      <c r="A21">
        <v>1.4999999999999999E-2</v>
      </c>
      <c r="B21">
        <v>2.3300000000000001E-2</v>
      </c>
      <c r="C21">
        <f>(A21-B21)/(1+B21)</f>
        <v>-8.1110133880582438E-3</v>
      </c>
      <c r="D21">
        <v>3.8395198356912845E-2</v>
      </c>
      <c r="O21" s="24" t="s">
        <v>578</v>
      </c>
      <c r="P21" s="24">
        <v>26</v>
      </c>
      <c r="Q21" s="24">
        <v>4.7941170531235451E-3</v>
      </c>
      <c r="R21" s="24"/>
      <c r="S21" s="24"/>
      <c r="T21" s="24"/>
    </row>
    <row r="22" spans="1:23" ht="15.6" thickBot="1" x14ac:dyDescent="0.35">
      <c r="A22">
        <v>1.6250000000000001E-2</v>
      </c>
      <c r="B22">
        <v>2.5600000000000001E-2</v>
      </c>
      <c r="C22">
        <f>(A22-B22)/(1+B22)</f>
        <v>-9.116614664586584E-3</v>
      </c>
      <c r="D22">
        <v>2.3197311569851123E-2</v>
      </c>
    </row>
    <row r="23" spans="1:23" x14ac:dyDescent="0.3">
      <c r="A23">
        <v>1.6250000000000001E-2</v>
      </c>
      <c r="B23">
        <v>3.0800000000000001E-2</v>
      </c>
      <c r="C23">
        <f>(A23-B23)/(1+B23)</f>
        <v>-1.411525029103609E-2</v>
      </c>
      <c r="D23">
        <v>-1.5771134007719814E-2</v>
      </c>
      <c r="O23" s="25"/>
      <c r="P23" s="25" t="s">
        <v>577</v>
      </c>
      <c r="Q23" s="25" t="s">
        <v>576</v>
      </c>
      <c r="R23" s="25" t="s">
        <v>575</v>
      </c>
      <c r="S23" s="25" t="s">
        <v>574</v>
      </c>
      <c r="T23" s="25" t="s">
        <v>573</v>
      </c>
      <c r="U23" s="25" t="s">
        <v>572</v>
      </c>
      <c r="V23" s="25" t="s">
        <v>571</v>
      </c>
      <c r="W23" s="25" t="s">
        <v>570</v>
      </c>
    </row>
    <row r="24" spans="1:23" x14ac:dyDescent="0.3">
      <c r="A24">
        <v>1.6250000000000001E-2</v>
      </c>
      <c r="B24">
        <v>3.78E-2</v>
      </c>
      <c r="C24">
        <f>(A24-B24)/(1+B24)</f>
        <v>-2.0765079976874157E-2</v>
      </c>
      <c r="D24">
        <v>-2.5240262381775656E-2</v>
      </c>
      <c r="O24" t="s">
        <v>569</v>
      </c>
      <c r="P24">
        <v>2.6685456845185833E-3</v>
      </c>
      <c r="Q24">
        <v>2.6453218288058074E-3</v>
      </c>
      <c r="R24">
        <v>1.0087792175076331</v>
      </c>
      <c r="S24">
        <v>0.32274513697422247</v>
      </c>
      <c r="T24">
        <v>-2.7795966063468357E-3</v>
      </c>
      <c r="U24">
        <v>8.1166879753840019E-3</v>
      </c>
      <c r="V24">
        <v>-2.7795966063468357E-3</v>
      </c>
      <c r="W24">
        <v>8.1166879753840019E-3</v>
      </c>
    </row>
    <row r="25" spans="1:23" ht="15.6" thickBot="1" x14ac:dyDescent="0.35">
      <c r="A25">
        <v>1.7500000000000002E-2</v>
      </c>
      <c r="B25">
        <v>4.0999999999999995E-2</v>
      </c>
      <c r="C25">
        <f>(A25-B25)/(1+B25)</f>
        <v>-2.2574447646493752E-2</v>
      </c>
      <c r="D25">
        <v>-7.0847760454364021E-3</v>
      </c>
      <c r="O25" s="24" t="s">
        <v>597</v>
      </c>
      <c r="P25" s="24">
        <v>0.13086490328585854</v>
      </c>
      <c r="Q25" s="24">
        <v>0.19152443568768449</v>
      </c>
      <c r="R25" s="24">
        <v>0.68328045356707179</v>
      </c>
      <c r="S25" s="24">
        <v>0.50071363234296884</v>
      </c>
      <c r="T25" s="24">
        <v>-0.26358705580724723</v>
      </c>
      <c r="U25" s="24">
        <v>0.52531686237896436</v>
      </c>
      <c r="V25" s="24">
        <v>-0.26358705580724723</v>
      </c>
      <c r="W25" s="24">
        <v>0.52531686237896436</v>
      </c>
    </row>
    <row r="26" spans="1:23" x14ac:dyDescent="0.3">
      <c r="A26">
        <v>1.7500000000000002E-2</v>
      </c>
      <c r="B26">
        <v>4.3299999999999998E-2</v>
      </c>
      <c r="C26">
        <f>(A26-B26)/(1+B26)</f>
        <v>-2.4729224575865044E-2</v>
      </c>
      <c r="D26">
        <v>-8.9905792651892979E-3</v>
      </c>
    </row>
    <row r="27" spans="1:23" x14ac:dyDescent="0.3">
      <c r="A27">
        <v>1.7500000000000002E-2</v>
      </c>
      <c r="B27">
        <v>4.5700000000000005E-2</v>
      </c>
      <c r="C27">
        <f>(A27-B27)/(1+B27)</f>
        <v>-2.6967581524337765E-2</v>
      </c>
      <c r="D27">
        <v>1.2571114269904555E-2</v>
      </c>
    </row>
    <row r="28" spans="1:23" x14ac:dyDescent="0.3">
      <c r="A28">
        <v>1.8749999999999999E-2</v>
      </c>
      <c r="B28">
        <v>4.6500000000000007E-2</v>
      </c>
      <c r="C28">
        <f>(A28-B28)/(1+B28)</f>
        <v>-2.6516961299570003E-2</v>
      </c>
      <c r="D28">
        <v>3.239560597781325E-4</v>
      </c>
    </row>
    <row r="29" spans="1:23" x14ac:dyDescent="0.3">
      <c r="A29">
        <v>1.8749999999999999E-2</v>
      </c>
      <c r="B29">
        <v>4.8300000000000003E-2</v>
      </c>
      <c r="C29">
        <f>(A29-B29)/(1+B29)</f>
        <v>-2.818849565963942E-2</v>
      </c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BEF5-12B8-487A-9613-578AB80722DF}">
  <sheetPr codeName="工作表2">
    <outlinePr summaryBelow="0" summaryRight="0"/>
  </sheetPr>
  <dimension ref="A1:G504"/>
  <sheetViews>
    <sheetView topLeftCell="A480" workbookViewId="0">
      <selection activeCell="F505" sqref="F505"/>
    </sheetView>
  </sheetViews>
  <sheetFormatPr defaultRowHeight="16.2" x14ac:dyDescent="0.3"/>
  <cols>
    <col min="1" max="1" width="12.75" bestFit="1" customWidth="1"/>
    <col min="2" max="2" width="10.75" style="1" bestFit="1" customWidth="1"/>
    <col min="3" max="3" width="14.625" bestFit="1" customWidth="1"/>
    <col min="4" max="4" width="12.125" style="1" bestFit="1" customWidth="1"/>
    <col min="6" max="6" width="13.625" bestFit="1" customWidth="1"/>
    <col min="7" max="7" width="14.125" bestFit="1" customWidth="1"/>
  </cols>
  <sheetData>
    <row r="1" spans="1:7" ht="15" x14ac:dyDescent="0.3">
      <c r="A1" s="9" t="s">
        <v>0</v>
      </c>
      <c r="B1" s="13" t="s">
        <v>523</v>
      </c>
      <c r="C1" s="8" t="s">
        <v>2</v>
      </c>
      <c r="D1" s="7" t="s">
        <v>3</v>
      </c>
      <c r="F1" s="12" t="s">
        <v>521</v>
      </c>
      <c r="G1" s="12" t="s">
        <v>530</v>
      </c>
    </row>
    <row r="2" spans="1:7" ht="15" x14ac:dyDescent="0.3">
      <c r="A2" s="9" t="s">
        <v>4</v>
      </c>
      <c r="B2" s="7">
        <v>0.83679999999999999</v>
      </c>
      <c r="C2" s="8">
        <v>21886</v>
      </c>
      <c r="D2" s="7">
        <v>24.1</v>
      </c>
      <c r="F2">
        <f>(D3-D2)/D2</f>
        <v>-6.2240663900415818E-3</v>
      </c>
      <c r="G2">
        <f>LN(D2/D3)</f>
        <v>6.2435166396852407E-3</v>
      </c>
    </row>
    <row r="3" spans="1:7" ht="15" x14ac:dyDescent="0.3">
      <c r="A3" s="9" t="s">
        <v>5</v>
      </c>
      <c r="B3" s="7">
        <v>-0.62239999999999995</v>
      </c>
      <c r="C3" s="8">
        <v>25884</v>
      </c>
      <c r="D3" s="7">
        <v>23.95</v>
      </c>
      <c r="F3">
        <f t="shared" ref="F3:F66" si="0">(D4-D3)/D3</f>
        <v>2.0876826722338502E-3</v>
      </c>
      <c r="G3">
        <f t="shared" ref="G3:G66" si="1">LN(D3/D4)</f>
        <v>-2.0855064910213707E-3</v>
      </c>
    </row>
    <row r="4" spans="1:7" ht="15" x14ac:dyDescent="0.3">
      <c r="A4" s="9" t="s">
        <v>6</v>
      </c>
      <c r="B4" s="7">
        <v>0.20880000000000001</v>
      </c>
      <c r="C4" s="8">
        <v>22615</v>
      </c>
      <c r="D4" s="7">
        <v>24</v>
      </c>
      <c r="F4">
        <f t="shared" si="0"/>
        <v>4.1666666666667256E-3</v>
      </c>
      <c r="G4">
        <f t="shared" si="1"/>
        <v>-4.1580101486637881E-3</v>
      </c>
    </row>
    <row r="5" spans="1:7" ht="15" x14ac:dyDescent="0.3">
      <c r="A5" s="9" t="s">
        <v>7</v>
      </c>
      <c r="B5" s="7">
        <v>0.41670000000000001</v>
      </c>
      <c r="C5" s="8">
        <v>18957</v>
      </c>
      <c r="D5" s="7">
        <v>24.1</v>
      </c>
      <c r="F5">
        <f t="shared" si="0"/>
        <v>2.4896265560165887E-2</v>
      </c>
      <c r="G5">
        <f t="shared" si="1"/>
        <v>-2.4591403137322092E-2</v>
      </c>
    </row>
    <row r="6" spans="1:7" ht="15" x14ac:dyDescent="0.3">
      <c r="A6" s="9" t="s">
        <v>8</v>
      </c>
      <c r="B6" s="7">
        <v>2.4895999999999998</v>
      </c>
      <c r="C6" s="8">
        <v>49352</v>
      </c>
      <c r="D6" s="7">
        <v>24.7</v>
      </c>
      <c r="F6">
        <f t="shared" si="0"/>
        <v>8.0971659919028063E-3</v>
      </c>
      <c r="G6">
        <f t="shared" si="1"/>
        <v>-8.0645598367304078E-3</v>
      </c>
    </row>
    <row r="7" spans="1:7" ht="15" x14ac:dyDescent="0.3">
      <c r="A7" s="9" t="s">
        <v>9</v>
      </c>
      <c r="B7" s="7">
        <v>0.80969999999999998</v>
      </c>
      <c r="C7" s="8">
        <v>21586</v>
      </c>
      <c r="D7" s="7">
        <v>24.9</v>
      </c>
      <c r="F7">
        <f t="shared" si="0"/>
        <v>0</v>
      </c>
      <c r="G7">
        <f t="shared" si="1"/>
        <v>0</v>
      </c>
    </row>
    <row r="8" spans="1:7" ht="15" x14ac:dyDescent="0.3">
      <c r="A8" s="9" t="s">
        <v>10</v>
      </c>
      <c r="B8" s="7">
        <v>0</v>
      </c>
      <c r="C8" s="8">
        <v>18651</v>
      </c>
      <c r="D8" s="7">
        <v>24.9</v>
      </c>
      <c r="F8">
        <f t="shared" si="0"/>
        <v>-2.008032128513942E-3</v>
      </c>
      <c r="G8">
        <f t="shared" si="1"/>
        <v>2.0100509280241E-3</v>
      </c>
    </row>
    <row r="9" spans="1:7" ht="15" x14ac:dyDescent="0.3">
      <c r="A9" s="9" t="s">
        <v>11</v>
      </c>
      <c r="B9" s="7">
        <v>-0.20080000000000001</v>
      </c>
      <c r="C9" s="8">
        <v>22038</v>
      </c>
      <c r="D9" s="7">
        <v>24.85</v>
      </c>
      <c r="F9">
        <f t="shared" si="0"/>
        <v>1.6096579476861109E-2</v>
      </c>
      <c r="G9">
        <f t="shared" si="1"/>
        <v>-1.5968403178731001E-2</v>
      </c>
    </row>
    <row r="10" spans="1:7" ht="15" x14ac:dyDescent="0.3">
      <c r="A10" s="9" t="s">
        <v>12</v>
      </c>
      <c r="B10" s="7">
        <v>1.6096999999999999</v>
      </c>
      <c r="C10" s="8">
        <v>32917</v>
      </c>
      <c r="D10" s="7">
        <v>25.25</v>
      </c>
      <c r="F10">
        <f t="shared" si="0"/>
        <v>3.9603960396040168E-3</v>
      </c>
      <c r="G10">
        <f t="shared" si="1"/>
        <v>-3.9525743158233583E-3</v>
      </c>
    </row>
    <row r="11" spans="1:7" ht="15" x14ac:dyDescent="0.3">
      <c r="A11" s="9" t="s">
        <v>13</v>
      </c>
      <c r="B11" s="7">
        <v>0.39600000000000002</v>
      </c>
      <c r="C11" s="8">
        <v>29255</v>
      </c>
      <c r="D11" s="7">
        <v>25.35</v>
      </c>
      <c r="F11">
        <f t="shared" si="0"/>
        <v>1.5779092702169567E-2</v>
      </c>
      <c r="G11">
        <f t="shared" si="1"/>
        <v>-1.5655897072552907E-2</v>
      </c>
    </row>
    <row r="12" spans="1:7" ht="15" x14ac:dyDescent="0.3">
      <c r="A12" s="9" t="s">
        <v>14</v>
      </c>
      <c r="B12" s="7">
        <v>1.5779000000000001</v>
      </c>
      <c r="C12" s="8">
        <v>34610</v>
      </c>
      <c r="D12" s="7">
        <v>25.75</v>
      </c>
      <c r="F12">
        <f t="shared" si="0"/>
        <v>-1.9417475728155338E-2</v>
      </c>
      <c r="G12">
        <f t="shared" si="1"/>
        <v>1.9608471388376337E-2</v>
      </c>
    </row>
    <row r="13" spans="1:7" ht="15" x14ac:dyDescent="0.3">
      <c r="A13" s="9" t="s">
        <v>15</v>
      </c>
      <c r="B13" s="7">
        <v>-1.9417</v>
      </c>
      <c r="C13" s="8">
        <v>57664</v>
      </c>
      <c r="D13" s="7">
        <v>25.25</v>
      </c>
      <c r="F13">
        <f t="shared" si="0"/>
        <v>-3.9603960396040168E-3</v>
      </c>
      <c r="G13">
        <f t="shared" si="1"/>
        <v>3.9682591756206699E-3</v>
      </c>
    </row>
    <row r="14" spans="1:7" ht="15" x14ac:dyDescent="0.3">
      <c r="A14" s="9" t="s">
        <v>16</v>
      </c>
      <c r="B14" s="7">
        <v>-0.39600000000000002</v>
      </c>
      <c r="C14" s="8">
        <v>31449</v>
      </c>
      <c r="D14" s="7">
        <v>25.15</v>
      </c>
      <c r="F14">
        <f t="shared" si="0"/>
        <v>3.9761431411531383E-3</v>
      </c>
      <c r="G14">
        <f t="shared" si="1"/>
        <v>-3.9682591756206222E-3</v>
      </c>
    </row>
    <row r="15" spans="1:7" ht="15" x14ac:dyDescent="0.3">
      <c r="A15" s="9" t="s">
        <v>17</v>
      </c>
      <c r="B15" s="7">
        <v>0.39760000000000001</v>
      </c>
      <c r="C15" s="8">
        <v>28465</v>
      </c>
      <c r="D15" s="7">
        <v>25.25</v>
      </c>
      <c r="F15">
        <f t="shared" si="0"/>
        <v>-5.9405940594058843E-3</v>
      </c>
      <c r="G15">
        <f t="shared" si="1"/>
        <v>5.9583095836306249E-3</v>
      </c>
    </row>
    <row r="16" spans="1:7" ht="15" x14ac:dyDescent="0.3">
      <c r="A16" s="9" t="s">
        <v>18</v>
      </c>
      <c r="B16" s="7">
        <v>-0.59409999999999996</v>
      </c>
      <c r="C16" s="8">
        <v>30942</v>
      </c>
      <c r="D16" s="7">
        <v>25.1</v>
      </c>
      <c r="F16">
        <f t="shared" si="0"/>
        <v>-1.9920318725099883E-3</v>
      </c>
      <c r="G16">
        <f t="shared" si="1"/>
        <v>1.9940186068644495E-3</v>
      </c>
    </row>
    <row r="17" spans="1:7" ht="15" x14ac:dyDescent="0.3">
      <c r="A17" s="9" t="s">
        <v>19</v>
      </c>
      <c r="B17" s="7">
        <v>-0.19919999999999999</v>
      </c>
      <c r="C17" s="8">
        <v>21036</v>
      </c>
      <c r="D17" s="7">
        <v>25.05</v>
      </c>
      <c r="F17">
        <f t="shared" si="0"/>
        <v>3.9920159680637869E-3</v>
      </c>
      <c r="G17">
        <f t="shared" si="1"/>
        <v>-3.9840690148743472E-3</v>
      </c>
    </row>
    <row r="18" spans="1:7" ht="15" x14ac:dyDescent="0.3">
      <c r="A18" s="9" t="s">
        <v>20</v>
      </c>
      <c r="B18" s="7">
        <v>0.3992</v>
      </c>
      <c r="C18" s="8">
        <v>24666</v>
      </c>
      <c r="D18" s="7">
        <v>25.15</v>
      </c>
      <c r="F18">
        <f t="shared" si="0"/>
        <v>2.1868787276341978E-2</v>
      </c>
      <c r="G18">
        <f t="shared" si="1"/>
        <v>-2.1633095355425937E-2</v>
      </c>
    </row>
    <row r="19" spans="1:7" ht="15" x14ac:dyDescent="0.3">
      <c r="A19" s="9" t="s">
        <v>21</v>
      </c>
      <c r="B19" s="7">
        <v>2.1869000000000001</v>
      </c>
      <c r="C19" s="8">
        <v>43139</v>
      </c>
      <c r="D19" s="7">
        <v>25.7</v>
      </c>
      <c r="F19">
        <f t="shared" si="0"/>
        <v>1.1673151750972791E-2</v>
      </c>
      <c r="G19">
        <f t="shared" si="1"/>
        <v>-1.1605546120308003E-2</v>
      </c>
    </row>
    <row r="20" spans="1:7" ht="15" x14ac:dyDescent="0.3">
      <c r="A20" s="9" t="s">
        <v>22</v>
      </c>
      <c r="B20" s="7">
        <v>1.1673</v>
      </c>
      <c r="C20" s="8">
        <v>41284</v>
      </c>
      <c r="D20" s="7">
        <v>26</v>
      </c>
      <c r="F20">
        <f t="shared" si="0"/>
        <v>-3.846153846153901E-3</v>
      </c>
      <c r="G20">
        <f t="shared" si="1"/>
        <v>3.8535693159899723E-3</v>
      </c>
    </row>
    <row r="21" spans="1:7" ht="15" x14ac:dyDescent="0.3">
      <c r="A21" s="9" t="s">
        <v>23</v>
      </c>
      <c r="B21" s="7">
        <v>-0.3846</v>
      </c>
      <c r="C21" s="8">
        <v>31354</v>
      </c>
      <c r="D21" s="7">
        <v>25.9</v>
      </c>
      <c r="F21">
        <f t="shared" si="0"/>
        <v>1.9305019305019581E-3</v>
      </c>
      <c r="G21">
        <f t="shared" si="1"/>
        <v>-1.928640906405597E-3</v>
      </c>
    </row>
    <row r="22" spans="1:7" ht="15" x14ac:dyDescent="0.3">
      <c r="A22" s="9" t="s">
        <v>24</v>
      </c>
      <c r="B22" s="7">
        <v>0.19309999999999999</v>
      </c>
      <c r="C22" s="8">
        <v>18753</v>
      </c>
      <c r="D22" s="7">
        <v>25.95</v>
      </c>
      <c r="F22">
        <f t="shared" si="0"/>
        <v>5.7803468208093307E-3</v>
      </c>
      <c r="G22">
        <f t="shared" si="1"/>
        <v>-5.7637047167501294E-3</v>
      </c>
    </row>
    <row r="23" spans="1:7" ht="15" x14ac:dyDescent="0.3">
      <c r="A23" s="9" t="s">
        <v>25</v>
      </c>
      <c r="B23" s="7">
        <v>0.57799999999999996</v>
      </c>
      <c r="C23" s="8">
        <v>24989</v>
      </c>
      <c r="D23" s="7">
        <v>26.1</v>
      </c>
      <c r="F23">
        <f t="shared" si="0"/>
        <v>3.8314176245209911E-3</v>
      </c>
      <c r="G23">
        <f t="shared" si="1"/>
        <v>-3.8240964384033942E-3</v>
      </c>
    </row>
    <row r="24" spans="1:7" ht="15" x14ac:dyDescent="0.3">
      <c r="A24" s="9" t="s">
        <v>26</v>
      </c>
      <c r="B24" s="7">
        <v>0.3831</v>
      </c>
      <c r="C24" s="8">
        <v>26388</v>
      </c>
      <c r="D24" s="7">
        <v>26.2</v>
      </c>
      <c r="F24">
        <f t="shared" si="0"/>
        <v>-7.6335877862595148E-3</v>
      </c>
      <c r="G24">
        <f t="shared" si="1"/>
        <v>7.6628727455690972E-3</v>
      </c>
    </row>
    <row r="25" spans="1:7" ht="15" x14ac:dyDescent="0.3">
      <c r="A25" s="9" t="s">
        <v>27</v>
      </c>
      <c r="B25" s="7">
        <v>-0.76339999999999997</v>
      </c>
      <c r="C25" s="8">
        <v>21454</v>
      </c>
      <c r="D25" s="7">
        <v>26</v>
      </c>
      <c r="F25">
        <f t="shared" si="0"/>
        <v>3.846153846153901E-3</v>
      </c>
      <c r="G25">
        <f t="shared" si="1"/>
        <v>-3.8387763071657129E-3</v>
      </c>
    </row>
    <row r="26" spans="1:7" ht="15" x14ac:dyDescent="0.3">
      <c r="A26" s="9" t="s">
        <v>28</v>
      </c>
      <c r="B26" s="7">
        <v>0.3846</v>
      </c>
      <c r="C26" s="8">
        <v>22897</v>
      </c>
      <c r="D26" s="7">
        <v>26.1</v>
      </c>
      <c r="F26">
        <f t="shared" si="0"/>
        <v>-1.9157088122605636E-3</v>
      </c>
      <c r="G26">
        <f t="shared" si="1"/>
        <v>1.9175461292718545E-3</v>
      </c>
    </row>
    <row r="27" spans="1:7" ht="15" x14ac:dyDescent="0.3">
      <c r="A27" s="9" t="s">
        <v>29</v>
      </c>
      <c r="B27" s="7">
        <v>-0.19159999999999999</v>
      </c>
      <c r="C27" s="8">
        <v>40589</v>
      </c>
      <c r="D27" s="7">
        <v>26.05</v>
      </c>
      <c r="F27">
        <f t="shared" si="0"/>
        <v>-3.8387715930902656E-3</v>
      </c>
      <c r="G27">
        <f t="shared" si="1"/>
        <v>3.8461585874783148E-3</v>
      </c>
    </row>
    <row r="28" spans="1:7" ht="15" x14ac:dyDescent="0.3">
      <c r="A28" s="9" t="s">
        <v>30</v>
      </c>
      <c r="B28" s="7">
        <v>-0.38390000000000002</v>
      </c>
      <c r="C28" s="8">
        <v>23085</v>
      </c>
      <c r="D28" s="7">
        <v>25.95</v>
      </c>
      <c r="F28">
        <f t="shared" si="0"/>
        <v>-1.9267822736031104E-3</v>
      </c>
      <c r="G28">
        <f t="shared" si="1"/>
        <v>1.9286409064056863E-3</v>
      </c>
    </row>
    <row r="29" spans="1:7" ht="15" x14ac:dyDescent="0.3">
      <c r="A29" s="9" t="s">
        <v>31</v>
      </c>
      <c r="B29" s="7">
        <v>-0.19270000000000001</v>
      </c>
      <c r="C29" s="8">
        <v>22000</v>
      </c>
      <c r="D29" s="7">
        <v>25.9</v>
      </c>
      <c r="F29">
        <f t="shared" si="0"/>
        <v>3.8610038610039162E-3</v>
      </c>
      <c r="G29">
        <f t="shared" si="1"/>
        <v>-3.8535693159900777E-3</v>
      </c>
    </row>
    <row r="30" spans="1:7" ht="15" x14ac:dyDescent="0.3">
      <c r="A30" s="9" t="s">
        <v>32</v>
      </c>
      <c r="B30" s="7">
        <v>0.3861</v>
      </c>
      <c r="C30" s="8">
        <v>16001</v>
      </c>
      <c r="D30" s="7">
        <v>26</v>
      </c>
      <c r="F30">
        <f t="shared" si="0"/>
        <v>1.9230769230769505E-3</v>
      </c>
      <c r="G30">
        <f t="shared" si="1"/>
        <v>-1.9212301778939326E-3</v>
      </c>
    </row>
    <row r="31" spans="1:7" ht="15" x14ac:dyDescent="0.3">
      <c r="A31" s="9" t="s">
        <v>33</v>
      </c>
      <c r="B31" s="7">
        <v>0.1923</v>
      </c>
      <c r="C31" s="8">
        <v>20935</v>
      </c>
      <c r="D31" s="7">
        <v>26.05</v>
      </c>
      <c r="F31">
        <f t="shared" si="0"/>
        <v>5.7581573896352623E-3</v>
      </c>
      <c r="G31">
        <f t="shared" si="1"/>
        <v>-5.7416425676751707E-3</v>
      </c>
    </row>
    <row r="32" spans="1:7" ht="15" x14ac:dyDescent="0.3">
      <c r="A32" s="9" t="s">
        <v>34</v>
      </c>
      <c r="B32" s="7">
        <v>0.57579999999999998</v>
      </c>
      <c r="C32" s="8">
        <v>21423</v>
      </c>
      <c r="D32" s="7">
        <v>26.2</v>
      </c>
      <c r="F32">
        <f t="shared" si="0"/>
        <v>0</v>
      </c>
      <c r="G32">
        <f t="shared" si="1"/>
        <v>0</v>
      </c>
    </row>
    <row r="33" spans="1:7" ht="15" x14ac:dyDescent="0.3">
      <c r="A33" s="9" t="s">
        <v>35</v>
      </c>
      <c r="B33" s="7">
        <v>0</v>
      </c>
      <c r="C33" s="8">
        <v>23547</v>
      </c>
      <c r="D33" s="7">
        <v>26.2</v>
      </c>
      <c r="F33">
        <f t="shared" si="0"/>
        <v>0</v>
      </c>
      <c r="G33">
        <f t="shared" si="1"/>
        <v>0</v>
      </c>
    </row>
    <row r="34" spans="1:7" ht="15" x14ac:dyDescent="0.3">
      <c r="A34" s="9" t="s">
        <v>36</v>
      </c>
      <c r="B34" s="7">
        <v>0</v>
      </c>
      <c r="C34" s="8">
        <v>25583</v>
      </c>
      <c r="D34" s="7">
        <v>26.2</v>
      </c>
      <c r="F34">
        <f t="shared" si="0"/>
        <v>-3.8167938931296897E-3</v>
      </c>
      <c r="G34">
        <f t="shared" si="1"/>
        <v>3.8240964384032546E-3</v>
      </c>
    </row>
    <row r="35" spans="1:7" ht="15" x14ac:dyDescent="0.3">
      <c r="A35" s="9" t="s">
        <v>37</v>
      </c>
      <c r="B35" s="7">
        <v>-0.38169999999999998</v>
      </c>
      <c r="C35" s="8">
        <v>26195</v>
      </c>
      <c r="D35" s="7">
        <v>26.1</v>
      </c>
      <c r="F35">
        <f t="shared" si="0"/>
        <v>0</v>
      </c>
      <c r="G35">
        <f t="shared" si="1"/>
        <v>0</v>
      </c>
    </row>
    <row r="36" spans="1:7" ht="15" x14ac:dyDescent="0.3">
      <c r="A36" s="9" t="s">
        <v>38</v>
      </c>
      <c r="B36" s="7">
        <v>0</v>
      </c>
      <c r="C36" s="8">
        <v>14449</v>
      </c>
      <c r="D36" s="7">
        <v>26.1</v>
      </c>
      <c r="F36">
        <f t="shared" si="0"/>
        <v>0</v>
      </c>
      <c r="G36">
        <f t="shared" si="1"/>
        <v>0</v>
      </c>
    </row>
    <row r="37" spans="1:7" ht="15" x14ac:dyDescent="0.3">
      <c r="A37" s="9" t="s">
        <v>39</v>
      </c>
      <c r="B37" s="7">
        <v>0</v>
      </c>
      <c r="C37" s="8">
        <v>16386</v>
      </c>
      <c r="D37" s="7">
        <v>26.1</v>
      </c>
      <c r="F37">
        <f t="shared" si="0"/>
        <v>1.9157088122604274E-3</v>
      </c>
      <c r="G37">
        <f t="shared" si="1"/>
        <v>-1.9138761822840532E-3</v>
      </c>
    </row>
    <row r="38" spans="1:7" ht="15" x14ac:dyDescent="0.3">
      <c r="A38" s="9" t="s">
        <v>40</v>
      </c>
      <c r="B38" s="7">
        <v>0.19159999999999999</v>
      </c>
      <c r="C38" s="8">
        <v>13452</v>
      </c>
      <c r="D38" s="7">
        <v>26.15</v>
      </c>
      <c r="F38">
        <f t="shared" si="0"/>
        <v>1.9120458891013657E-3</v>
      </c>
      <c r="G38">
        <f t="shared" si="1"/>
        <v>-1.9102202561192376E-3</v>
      </c>
    </row>
    <row r="39" spans="1:7" ht="15" x14ac:dyDescent="0.3">
      <c r="A39" s="9" t="s">
        <v>41</v>
      </c>
      <c r="B39" s="7">
        <v>0.19120000000000001</v>
      </c>
      <c r="C39" s="8">
        <v>18986</v>
      </c>
      <c r="D39" s="7">
        <v>26.2</v>
      </c>
      <c r="F39">
        <f t="shared" si="0"/>
        <v>-1.9083969465649127E-3</v>
      </c>
      <c r="G39">
        <f t="shared" si="1"/>
        <v>1.9102202561192452E-3</v>
      </c>
    </row>
    <row r="40" spans="1:7" ht="15" x14ac:dyDescent="0.3">
      <c r="A40" s="9" t="s">
        <v>42</v>
      </c>
      <c r="B40" s="7">
        <v>-0.1908</v>
      </c>
      <c r="C40" s="8">
        <v>18812</v>
      </c>
      <c r="D40" s="7">
        <v>26.15</v>
      </c>
      <c r="F40">
        <f t="shared" si="0"/>
        <v>1.9120458891013657E-3</v>
      </c>
      <c r="G40">
        <f t="shared" si="1"/>
        <v>-1.9102202561192376E-3</v>
      </c>
    </row>
    <row r="41" spans="1:7" ht="15" x14ac:dyDescent="0.3">
      <c r="A41" s="9" t="s">
        <v>43</v>
      </c>
      <c r="B41" s="7">
        <v>0.19120000000000001</v>
      </c>
      <c r="C41" s="8">
        <v>32186</v>
      </c>
      <c r="D41" s="7">
        <v>26.2</v>
      </c>
      <c r="F41">
        <f t="shared" si="0"/>
        <v>1.9083969465649127E-3</v>
      </c>
      <c r="G41">
        <f t="shared" si="1"/>
        <v>-1.9065782705816427E-3</v>
      </c>
    </row>
    <row r="42" spans="1:7" ht="15" x14ac:dyDescent="0.3">
      <c r="A42" s="9" t="s">
        <v>44</v>
      </c>
      <c r="B42" s="7">
        <v>0.1908</v>
      </c>
      <c r="C42" s="8">
        <v>36634</v>
      </c>
      <c r="D42" s="7">
        <v>26.25</v>
      </c>
      <c r="F42">
        <f t="shared" si="0"/>
        <v>3.8095238095238637E-3</v>
      </c>
      <c r="G42">
        <f t="shared" si="1"/>
        <v>-3.8022859497386821E-3</v>
      </c>
    </row>
    <row r="43" spans="1:7" ht="15" x14ac:dyDescent="0.3">
      <c r="A43" s="9" t="s">
        <v>45</v>
      </c>
      <c r="B43" s="7">
        <v>0.38100000000000001</v>
      </c>
      <c r="C43" s="8">
        <v>47506</v>
      </c>
      <c r="D43" s="7">
        <v>26.35</v>
      </c>
      <c r="F43">
        <f t="shared" si="0"/>
        <v>2.0872865275142205E-2</v>
      </c>
      <c r="G43">
        <f t="shared" si="1"/>
        <v>-2.0658011620421985E-2</v>
      </c>
    </row>
    <row r="44" spans="1:7" ht="15" x14ac:dyDescent="0.3">
      <c r="A44" s="9" t="s">
        <v>46</v>
      </c>
      <c r="B44" s="7">
        <v>2.0872999999999999</v>
      </c>
      <c r="C44" s="8">
        <v>43767</v>
      </c>
      <c r="D44" s="7">
        <v>26.9</v>
      </c>
      <c r="F44">
        <f t="shared" si="0"/>
        <v>1.8587360594795805E-3</v>
      </c>
      <c r="G44">
        <f t="shared" si="1"/>
        <v>-1.8570107472127711E-3</v>
      </c>
    </row>
    <row r="45" spans="1:7" ht="15" x14ac:dyDescent="0.3">
      <c r="A45" s="9" t="s">
        <v>47</v>
      </c>
      <c r="B45" s="7">
        <v>0.18590000000000001</v>
      </c>
      <c r="C45" s="8">
        <v>33183</v>
      </c>
      <c r="D45" s="7">
        <v>26.95</v>
      </c>
      <c r="F45">
        <f t="shared" si="0"/>
        <v>1.1131725417439731E-2</v>
      </c>
      <c r="G45">
        <f t="shared" si="1"/>
        <v>-1.1070223754246921E-2</v>
      </c>
    </row>
    <row r="46" spans="1:7" ht="15" x14ac:dyDescent="0.3">
      <c r="A46" s="9" t="s">
        <v>48</v>
      </c>
      <c r="B46" s="7">
        <v>1.1132</v>
      </c>
      <c r="C46" s="8">
        <v>31308</v>
      </c>
      <c r="D46" s="7">
        <v>27.25</v>
      </c>
      <c r="F46">
        <f t="shared" si="0"/>
        <v>-1.834862385321127E-3</v>
      </c>
      <c r="G46">
        <f t="shared" si="1"/>
        <v>1.836547807301552E-3</v>
      </c>
    </row>
    <row r="47" spans="1:7" ht="15" x14ac:dyDescent="0.3">
      <c r="A47" s="9" t="s">
        <v>49</v>
      </c>
      <c r="B47" s="7">
        <v>-0.1835</v>
      </c>
      <c r="C47" s="8">
        <v>20354</v>
      </c>
      <c r="D47" s="7">
        <v>27.2</v>
      </c>
      <c r="F47">
        <f t="shared" si="0"/>
        <v>-7.3529411764705621E-3</v>
      </c>
      <c r="G47">
        <f t="shared" si="1"/>
        <v>7.38010729762246E-3</v>
      </c>
    </row>
    <row r="48" spans="1:7" ht="15" x14ac:dyDescent="0.3">
      <c r="A48" s="9" t="s">
        <v>50</v>
      </c>
      <c r="B48" s="7">
        <v>-0.73529999999999995</v>
      </c>
      <c r="C48" s="8">
        <v>22413</v>
      </c>
      <c r="D48" s="7">
        <v>27</v>
      </c>
      <c r="F48">
        <f t="shared" si="0"/>
        <v>-5.5555555555555029E-3</v>
      </c>
      <c r="G48">
        <f t="shared" si="1"/>
        <v>5.5710450494554295E-3</v>
      </c>
    </row>
    <row r="49" spans="1:7" ht="15" x14ac:dyDescent="0.3">
      <c r="A49" s="9" t="s">
        <v>51</v>
      </c>
      <c r="B49" s="7">
        <v>-0.55559999999999998</v>
      </c>
      <c r="C49" s="8">
        <v>36321</v>
      </c>
      <c r="D49" s="7">
        <v>26.85</v>
      </c>
      <c r="F49">
        <f t="shared" si="0"/>
        <v>-1.8621973929236763E-3</v>
      </c>
      <c r="G49">
        <f t="shared" si="1"/>
        <v>1.8639334380627327E-3</v>
      </c>
    </row>
    <row r="50" spans="1:7" ht="15" x14ac:dyDescent="0.3">
      <c r="A50" s="9" t="s">
        <v>52</v>
      </c>
      <c r="B50" s="7">
        <v>-0.1862</v>
      </c>
      <c r="C50" s="8">
        <v>26124</v>
      </c>
      <c r="D50" s="7">
        <v>26.8</v>
      </c>
      <c r="F50">
        <f t="shared" si="0"/>
        <v>7.4626865671641521E-3</v>
      </c>
      <c r="G50">
        <f t="shared" si="1"/>
        <v>-7.4349784875180902E-3</v>
      </c>
    </row>
    <row r="51" spans="1:7" ht="15" x14ac:dyDescent="0.3">
      <c r="A51" s="9" t="s">
        <v>53</v>
      </c>
      <c r="B51" s="7">
        <v>0.74629999999999996</v>
      </c>
      <c r="C51" s="8">
        <v>21971</v>
      </c>
      <c r="D51" s="7">
        <v>27</v>
      </c>
      <c r="F51">
        <f t="shared" si="0"/>
        <v>0</v>
      </c>
      <c r="G51">
        <f t="shared" si="1"/>
        <v>0</v>
      </c>
    </row>
    <row r="52" spans="1:7" ht="15" x14ac:dyDescent="0.3">
      <c r="A52" s="9" t="s">
        <v>54</v>
      </c>
      <c r="B52" s="7">
        <v>0</v>
      </c>
      <c r="C52" s="8">
        <v>16675</v>
      </c>
      <c r="D52" s="7">
        <v>27</v>
      </c>
      <c r="F52">
        <f t="shared" si="0"/>
        <v>-1.8518518518518782E-3</v>
      </c>
      <c r="G52">
        <f t="shared" si="1"/>
        <v>1.8535686493228347E-3</v>
      </c>
    </row>
    <row r="53" spans="1:7" ht="15" x14ac:dyDescent="0.3">
      <c r="A53" s="9" t="s">
        <v>55</v>
      </c>
      <c r="B53" s="7">
        <v>-0.1852</v>
      </c>
      <c r="C53" s="8">
        <v>15263</v>
      </c>
      <c r="D53" s="7">
        <v>26.95</v>
      </c>
      <c r="F53">
        <f t="shared" si="0"/>
        <v>0</v>
      </c>
      <c r="G53">
        <f t="shared" si="1"/>
        <v>0</v>
      </c>
    </row>
    <row r="54" spans="1:7" ht="15" x14ac:dyDescent="0.3">
      <c r="A54" s="9" t="s">
        <v>56</v>
      </c>
      <c r="B54" s="7">
        <v>0</v>
      </c>
      <c r="C54" s="8">
        <v>25587</v>
      </c>
      <c r="D54" s="7">
        <v>26.95</v>
      </c>
      <c r="F54">
        <f t="shared" si="0"/>
        <v>-1.2987012987012908E-2</v>
      </c>
      <c r="G54">
        <f t="shared" si="1"/>
        <v>1.3072081567352701E-2</v>
      </c>
    </row>
    <row r="55" spans="1:7" ht="15" x14ac:dyDescent="0.3">
      <c r="A55" s="9" t="s">
        <v>57</v>
      </c>
      <c r="B55" s="7">
        <v>-1.2987</v>
      </c>
      <c r="C55" s="8">
        <v>29110</v>
      </c>
      <c r="D55" s="7">
        <v>26.6</v>
      </c>
      <c r="F55">
        <f t="shared" si="0"/>
        <v>-1.3157894736842158E-2</v>
      </c>
      <c r="G55">
        <f t="shared" si="1"/>
        <v>1.3245226750020723E-2</v>
      </c>
    </row>
    <row r="56" spans="1:7" ht="15" x14ac:dyDescent="0.3">
      <c r="A56" s="9" t="s">
        <v>58</v>
      </c>
      <c r="B56" s="7">
        <v>-1.3158000000000001</v>
      </c>
      <c r="C56" s="8">
        <v>53175</v>
      </c>
      <c r="D56" s="7">
        <v>26.25</v>
      </c>
      <c r="F56">
        <f t="shared" si="0"/>
        <v>1.9047619047619319E-3</v>
      </c>
      <c r="G56">
        <f t="shared" si="1"/>
        <v>-1.9029501460861868E-3</v>
      </c>
    </row>
    <row r="57" spans="1:7" ht="15" x14ac:dyDescent="0.3">
      <c r="A57" s="9" t="s">
        <v>59</v>
      </c>
      <c r="B57" s="7">
        <v>0.1905</v>
      </c>
      <c r="C57" s="8">
        <v>24002</v>
      </c>
      <c r="D57" s="7">
        <v>26.3</v>
      </c>
      <c r="F57">
        <f t="shared" si="0"/>
        <v>1.1406844106463905E-2</v>
      </c>
      <c r="G57">
        <f t="shared" si="1"/>
        <v>-1.1342276603934495E-2</v>
      </c>
    </row>
    <row r="58" spans="1:7" ht="15" x14ac:dyDescent="0.3">
      <c r="A58" s="9" t="s">
        <v>60</v>
      </c>
      <c r="B58" s="7">
        <v>1.1407</v>
      </c>
      <c r="C58" s="8">
        <v>17610</v>
      </c>
      <c r="D58" s="7">
        <v>26.6</v>
      </c>
      <c r="F58">
        <f t="shared" si="0"/>
        <v>1.8796992481201937E-3</v>
      </c>
      <c r="G58">
        <f t="shared" si="1"/>
        <v>-1.8779348242000977E-3</v>
      </c>
    </row>
    <row r="59" spans="1:7" ht="15" x14ac:dyDescent="0.3">
      <c r="A59" s="9" t="s">
        <v>61</v>
      </c>
      <c r="B59" s="7">
        <v>0.188</v>
      </c>
      <c r="C59" s="8">
        <v>16351</v>
      </c>
      <c r="D59" s="7">
        <v>26.65</v>
      </c>
      <c r="F59">
        <f t="shared" si="0"/>
        <v>5.6285178236398555E-3</v>
      </c>
      <c r="G59">
        <f t="shared" si="1"/>
        <v>-5.6127369049575482E-3</v>
      </c>
    </row>
    <row r="60" spans="1:7" ht="15" x14ac:dyDescent="0.3">
      <c r="A60" s="9" t="s">
        <v>62</v>
      </c>
      <c r="B60" s="7">
        <v>0.56289999999999996</v>
      </c>
      <c r="C60" s="8">
        <v>27287</v>
      </c>
      <c r="D60" s="7">
        <v>26.8</v>
      </c>
      <c r="F60">
        <f t="shared" si="0"/>
        <v>-2.0522388059701517E-2</v>
      </c>
      <c r="G60">
        <f t="shared" si="1"/>
        <v>2.0735898479178342E-2</v>
      </c>
    </row>
    <row r="61" spans="1:7" ht="15" x14ac:dyDescent="0.3">
      <c r="A61" s="9" t="s">
        <v>63</v>
      </c>
      <c r="B61" s="7">
        <v>-2.0522</v>
      </c>
      <c r="C61" s="8">
        <v>34848</v>
      </c>
      <c r="D61" s="7">
        <v>26.25</v>
      </c>
      <c r="F61">
        <f t="shared" si="0"/>
        <v>-3.2380952380952434E-2</v>
      </c>
      <c r="G61">
        <f t="shared" si="1"/>
        <v>3.291681501314201E-2</v>
      </c>
    </row>
    <row r="62" spans="1:7" ht="15" x14ac:dyDescent="0.3">
      <c r="A62" s="9" t="s">
        <v>64</v>
      </c>
      <c r="B62" s="7">
        <v>-3.2381000000000002</v>
      </c>
      <c r="C62" s="8">
        <v>106514</v>
      </c>
      <c r="D62" s="7">
        <v>25.4</v>
      </c>
      <c r="F62">
        <f t="shared" si="0"/>
        <v>-1.9685039370077621E-3</v>
      </c>
      <c r="G62">
        <f t="shared" si="1"/>
        <v>1.9704439872985169E-3</v>
      </c>
    </row>
    <row r="63" spans="1:7" ht="15" x14ac:dyDescent="0.3">
      <c r="A63" s="9" t="s">
        <v>65</v>
      </c>
      <c r="B63" s="7">
        <v>-0.19689999999999999</v>
      </c>
      <c r="C63" s="8">
        <v>46888</v>
      </c>
      <c r="D63" s="7">
        <v>25.35</v>
      </c>
      <c r="F63">
        <f t="shared" si="0"/>
        <v>7.8895463510847835E-3</v>
      </c>
      <c r="G63">
        <f t="shared" si="1"/>
        <v>-7.8585866125212706E-3</v>
      </c>
    </row>
    <row r="64" spans="1:7" ht="15" x14ac:dyDescent="0.3">
      <c r="A64" s="9" t="s">
        <v>66</v>
      </c>
      <c r="B64" s="7">
        <v>0.78900000000000003</v>
      </c>
      <c r="C64" s="8">
        <v>22736</v>
      </c>
      <c r="D64" s="7">
        <v>25.55</v>
      </c>
      <c r="F64">
        <f t="shared" si="0"/>
        <v>-2.3483365949119428E-2</v>
      </c>
      <c r="G64">
        <f t="shared" si="1"/>
        <v>2.3763494452185792E-2</v>
      </c>
    </row>
    <row r="65" spans="1:7" ht="15" x14ac:dyDescent="0.3">
      <c r="A65" s="9" t="s">
        <v>67</v>
      </c>
      <c r="B65" s="7">
        <v>-2.3483000000000001</v>
      </c>
      <c r="C65" s="8">
        <v>56344</v>
      </c>
      <c r="D65" s="7">
        <v>24.95</v>
      </c>
      <c r="F65">
        <f t="shared" si="0"/>
        <v>2.6052104208416919E-2</v>
      </c>
      <c r="G65">
        <f t="shared" si="1"/>
        <v>-2.5718529287989234E-2</v>
      </c>
    </row>
    <row r="66" spans="1:7" ht="15" x14ac:dyDescent="0.3">
      <c r="A66" s="9" t="s">
        <v>68</v>
      </c>
      <c r="B66" s="7">
        <v>2.6052</v>
      </c>
      <c r="C66" s="8">
        <v>25885</v>
      </c>
      <c r="D66" s="7">
        <v>25.6</v>
      </c>
      <c r="F66">
        <f t="shared" si="0"/>
        <v>-7.812500000000111E-3</v>
      </c>
      <c r="G66">
        <f t="shared" si="1"/>
        <v>7.843177461026099E-3</v>
      </c>
    </row>
    <row r="67" spans="1:7" ht="15" x14ac:dyDescent="0.3">
      <c r="A67" s="9" t="s">
        <v>69</v>
      </c>
      <c r="B67" s="7">
        <v>-0.78129999999999999</v>
      </c>
      <c r="C67" s="8">
        <v>13332</v>
      </c>
      <c r="D67" s="7">
        <v>25.4</v>
      </c>
      <c r="F67">
        <f t="shared" ref="F67:F130" si="2">(D68-D67)/D67</f>
        <v>-5.9055118110235665E-3</v>
      </c>
      <c r="G67">
        <f t="shared" ref="G67:G130" si="3">LN(D67/D68)</f>
        <v>5.9230183031220712E-3</v>
      </c>
    </row>
    <row r="68" spans="1:7" ht="15" x14ac:dyDescent="0.3">
      <c r="A68" s="9" t="s">
        <v>70</v>
      </c>
      <c r="B68" s="7">
        <v>-0.59060000000000001</v>
      </c>
      <c r="C68" s="8">
        <v>18084</v>
      </c>
      <c r="D68" s="7">
        <v>25.25</v>
      </c>
      <c r="F68">
        <f t="shared" si="2"/>
        <v>7.9207920792078931E-3</v>
      </c>
      <c r="G68">
        <f t="shared" si="3"/>
        <v>-7.8895872751629324E-3</v>
      </c>
    </row>
    <row r="69" spans="1:7" ht="15" x14ac:dyDescent="0.3">
      <c r="A69" s="9" t="s">
        <v>71</v>
      </c>
      <c r="B69" s="7">
        <v>0.79210000000000003</v>
      </c>
      <c r="C69" s="8">
        <v>15564</v>
      </c>
      <c r="D69" s="7">
        <v>25.45</v>
      </c>
      <c r="F69">
        <f t="shared" si="2"/>
        <v>-7.8585461689587143E-3</v>
      </c>
      <c r="G69">
        <f t="shared" si="3"/>
        <v>7.8895872751629237E-3</v>
      </c>
    </row>
    <row r="70" spans="1:7" ht="15" x14ac:dyDescent="0.3">
      <c r="A70" s="9" t="s">
        <v>72</v>
      </c>
      <c r="B70" s="7">
        <v>-0.78590000000000004</v>
      </c>
      <c r="C70" s="8">
        <v>14045</v>
      </c>
      <c r="D70" s="7">
        <v>25.25</v>
      </c>
      <c r="F70">
        <f t="shared" si="2"/>
        <v>5.9405940594058843E-3</v>
      </c>
      <c r="G70">
        <f t="shared" si="3"/>
        <v>-5.9230183031220556E-3</v>
      </c>
    </row>
    <row r="71" spans="1:7" ht="15" x14ac:dyDescent="0.3">
      <c r="A71" s="9" t="s">
        <v>73</v>
      </c>
      <c r="B71" s="7">
        <v>0.59409999999999996</v>
      </c>
      <c r="C71" s="8">
        <v>18807</v>
      </c>
      <c r="D71" s="7">
        <v>25.4</v>
      </c>
      <c r="F71">
        <f t="shared" si="2"/>
        <v>5.9055118110237061E-3</v>
      </c>
      <c r="G71">
        <f t="shared" si="3"/>
        <v>-5.8881426252225975E-3</v>
      </c>
    </row>
    <row r="72" spans="1:7" ht="15" x14ac:dyDescent="0.3">
      <c r="A72" s="9" t="s">
        <v>74</v>
      </c>
      <c r="B72" s="7">
        <v>0.59060000000000001</v>
      </c>
      <c r="C72" s="8">
        <v>12343</v>
      </c>
      <c r="D72" s="7">
        <v>25.55</v>
      </c>
      <c r="F72">
        <f t="shared" si="2"/>
        <v>-9.7847358121330719E-3</v>
      </c>
      <c r="G72">
        <f t="shared" si="3"/>
        <v>9.8329209162388333E-3</v>
      </c>
    </row>
    <row r="73" spans="1:7" ht="15" x14ac:dyDescent="0.3">
      <c r="A73" s="9" t="s">
        <v>75</v>
      </c>
      <c r="B73" s="7">
        <v>-0.97850000000000004</v>
      </c>
      <c r="C73" s="8">
        <v>44889</v>
      </c>
      <c r="D73" s="7">
        <v>25.3</v>
      </c>
      <c r="F73">
        <f t="shared" si="2"/>
        <v>3.9525691699603899E-3</v>
      </c>
      <c r="G73">
        <f t="shared" si="3"/>
        <v>-3.9447782910162288E-3</v>
      </c>
    </row>
    <row r="74" spans="1:7" ht="15" x14ac:dyDescent="0.3">
      <c r="A74" s="9" t="s">
        <v>76</v>
      </c>
      <c r="B74" s="7">
        <v>0.39529999999999998</v>
      </c>
      <c r="C74" s="8">
        <v>21571</v>
      </c>
      <c r="D74" s="7">
        <v>25.4</v>
      </c>
      <c r="F74">
        <f t="shared" si="2"/>
        <v>5.9055118110237061E-3</v>
      </c>
      <c r="G74">
        <f t="shared" si="3"/>
        <v>-5.8881426252225975E-3</v>
      </c>
    </row>
    <row r="75" spans="1:7" ht="15" x14ac:dyDescent="0.3">
      <c r="A75" s="9" t="s">
        <v>77</v>
      </c>
      <c r="B75" s="7">
        <v>0.59060000000000001</v>
      </c>
      <c r="C75" s="8">
        <v>18433</v>
      </c>
      <c r="D75" s="7">
        <v>25.55</v>
      </c>
      <c r="F75">
        <f t="shared" si="2"/>
        <v>1.3698630136986217E-2</v>
      </c>
      <c r="G75">
        <f t="shared" si="3"/>
        <v>-1.3605652055778598E-2</v>
      </c>
    </row>
    <row r="76" spans="1:7" ht="15" x14ac:dyDescent="0.3">
      <c r="A76" s="9" t="s">
        <v>78</v>
      </c>
      <c r="B76" s="7">
        <v>1.3698999999999999</v>
      </c>
      <c r="C76" s="8">
        <v>13190</v>
      </c>
      <c r="D76" s="7">
        <v>25.9</v>
      </c>
      <c r="F76">
        <f t="shared" si="2"/>
        <v>3.8610038610039162E-3</v>
      </c>
      <c r="G76">
        <f t="shared" si="3"/>
        <v>-3.8535693159900777E-3</v>
      </c>
    </row>
    <row r="77" spans="1:7" ht="15" x14ac:dyDescent="0.3">
      <c r="A77" s="9" t="s">
        <v>79</v>
      </c>
      <c r="B77" s="7">
        <v>0.3861</v>
      </c>
      <c r="C77" s="8">
        <v>18157</v>
      </c>
      <c r="D77" s="7">
        <v>26</v>
      </c>
      <c r="F77">
        <f t="shared" si="2"/>
        <v>-1.9230769230769505E-3</v>
      </c>
      <c r="G77">
        <f t="shared" si="3"/>
        <v>1.924928409584418E-3</v>
      </c>
    </row>
    <row r="78" spans="1:7" ht="15" x14ac:dyDescent="0.3">
      <c r="A78" s="9" t="s">
        <v>80</v>
      </c>
      <c r="B78" s="7">
        <v>-0.1923</v>
      </c>
      <c r="C78" s="8">
        <v>13634</v>
      </c>
      <c r="D78" s="7">
        <v>25.95</v>
      </c>
      <c r="F78">
        <f t="shared" si="2"/>
        <v>0</v>
      </c>
      <c r="G78">
        <f t="shared" si="3"/>
        <v>0</v>
      </c>
    </row>
    <row r="79" spans="1:7" ht="15" x14ac:dyDescent="0.3">
      <c r="A79" s="9" t="s">
        <v>81</v>
      </c>
      <c r="B79" s="7">
        <v>0</v>
      </c>
      <c r="C79" s="8">
        <v>9682</v>
      </c>
      <c r="D79" s="7">
        <v>25.95</v>
      </c>
      <c r="F79">
        <f t="shared" si="2"/>
        <v>-1.9267822736031104E-3</v>
      </c>
      <c r="G79">
        <f t="shared" si="3"/>
        <v>1.9286409064056863E-3</v>
      </c>
    </row>
    <row r="80" spans="1:7" ht="15" x14ac:dyDescent="0.3">
      <c r="A80" s="9" t="s">
        <v>82</v>
      </c>
      <c r="B80" s="7">
        <v>-0.19270000000000001</v>
      </c>
      <c r="C80" s="8">
        <v>10578</v>
      </c>
      <c r="D80" s="7">
        <v>25.9</v>
      </c>
      <c r="F80">
        <f t="shared" si="2"/>
        <v>1.9305019305019581E-3</v>
      </c>
      <c r="G80">
        <f t="shared" si="3"/>
        <v>-1.928640906405597E-3</v>
      </c>
    </row>
    <row r="81" spans="1:7" ht="15" x14ac:dyDescent="0.3">
      <c r="A81" s="9" t="s">
        <v>83</v>
      </c>
      <c r="B81" s="7">
        <v>0.19309999999999999</v>
      </c>
      <c r="C81" s="8">
        <v>11431</v>
      </c>
      <c r="D81" s="7">
        <v>25.95</v>
      </c>
      <c r="F81">
        <f t="shared" si="2"/>
        <v>-9.6339113680154152E-3</v>
      </c>
      <c r="G81">
        <f t="shared" si="3"/>
        <v>9.6806177107234964E-3</v>
      </c>
    </row>
    <row r="82" spans="1:7" ht="15" x14ac:dyDescent="0.3">
      <c r="A82" s="9" t="s">
        <v>84</v>
      </c>
      <c r="B82" s="7">
        <v>-0.96340000000000003</v>
      </c>
      <c r="C82" s="8">
        <v>11417</v>
      </c>
      <c r="D82" s="7">
        <v>25.7</v>
      </c>
      <c r="F82">
        <f t="shared" si="2"/>
        <v>5.8365758754864647E-3</v>
      </c>
      <c r="G82">
        <f t="shared" si="3"/>
        <v>-5.8196090532641534E-3</v>
      </c>
    </row>
    <row r="83" spans="1:7" ht="15" x14ac:dyDescent="0.3">
      <c r="A83" s="9" t="s">
        <v>85</v>
      </c>
      <c r="B83" s="7">
        <v>0.5837</v>
      </c>
      <c r="C83" s="8">
        <v>9588</v>
      </c>
      <c r="D83" s="7">
        <v>25.85</v>
      </c>
      <c r="F83">
        <f t="shared" si="2"/>
        <v>-1.9342359767891956E-3</v>
      </c>
      <c r="G83">
        <f t="shared" si="3"/>
        <v>1.9361090268664007E-3</v>
      </c>
    </row>
    <row r="84" spans="1:7" ht="15" x14ac:dyDescent="0.3">
      <c r="A84" s="9" t="s">
        <v>86</v>
      </c>
      <c r="B84" s="7">
        <v>-0.19339999999999999</v>
      </c>
      <c r="C84" s="8">
        <v>10570</v>
      </c>
      <c r="D84" s="7">
        <v>25.8</v>
      </c>
      <c r="F84">
        <f t="shared" si="2"/>
        <v>-1.9379844961240585E-3</v>
      </c>
      <c r="G84">
        <f t="shared" si="3"/>
        <v>1.9398648178266761E-3</v>
      </c>
    </row>
    <row r="85" spans="1:7" ht="15" x14ac:dyDescent="0.3">
      <c r="A85" s="9" t="s">
        <v>87</v>
      </c>
      <c r="B85" s="7">
        <v>-0.1938</v>
      </c>
      <c r="C85" s="8">
        <v>10851</v>
      </c>
      <c r="D85" s="7">
        <v>25.75</v>
      </c>
      <c r="F85">
        <f t="shared" si="2"/>
        <v>-5.8252427184465466E-3</v>
      </c>
      <c r="G85">
        <f t="shared" si="3"/>
        <v>5.8422756242283609E-3</v>
      </c>
    </row>
    <row r="86" spans="1:7" ht="15" x14ac:dyDescent="0.3">
      <c r="A86" s="9" t="s">
        <v>88</v>
      </c>
      <c r="B86" s="7">
        <v>-0.58250000000000002</v>
      </c>
      <c r="C86" s="8">
        <v>21972</v>
      </c>
      <c r="D86" s="7">
        <v>25.6</v>
      </c>
      <c r="F86">
        <f t="shared" si="2"/>
        <v>1.953124999999889E-3</v>
      </c>
      <c r="G86">
        <f t="shared" si="3"/>
        <v>-1.9512201312616936E-3</v>
      </c>
    </row>
    <row r="87" spans="1:7" ht="15" x14ac:dyDescent="0.3">
      <c r="A87" s="9" t="s">
        <v>89</v>
      </c>
      <c r="B87" s="7">
        <v>0.1953</v>
      </c>
      <c r="C87" s="8">
        <v>17688</v>
      </c>
      <c r="D87" s="7">
        <v>25.65</v>
      </c>
      <c r="F87">
        <f t="shared" si="2"/>
        <v>-5.847953216374214E-3</v>
      </c>
      <c r="G87">
        <f t="shared" si="3"/>
        <v>5.8651194523980576E-3</v>
      </c>
    </row>
    <row r="88" spans="1:7" ht="15" x14ac:dyDescent="0.3">
      <c r="A88" s="9" t="s">
        <v>90</v>
      </c>
      <c r="B88" s="7">
        <v>-0.58479999999999999</v>
      </c>
      <c r="C88" s="8">
        <v>33312</v>
      </c>
      <c r="D88" s="7">
        <v>25.5</v>
      </c>
      <c r="F88">
        <f t="shared" si="2"/>
        <v>-1.9607843137255179E-3</v>
      </c>
      <c r="G88">
        <f t="shared" si="3"/>
        <v>1.9627091678486889E-3</v>
      </c>
    </row>
    <row r="89" spans="1:7" ht="15" x14ac:dyDescent="0.3">
      <c r="A89" s="9" t="s">
        <v>91</v>
      </c>
      <c r="B89" s="7">
        <v>-0.1961</v>
      </c>
      <c r="C89" s="8">
        <v>21205</v>
      </c>
      <c r="D89" s="7">
        <v>25.45</v>
      </c>
      <c r="F89">
        <f t="shared" si="2"/>
        <v>-1.9646365422397137E-3</v>
      </c>
      <c r="G89">
        <f t="shared" si="3"/>
        <v>1.9665689720408473E-3</v>
      </c>
    </row>
    <row r="90" spans="1:7" ht="15" x14ac:dyDescent="0.3">
      <c r="A90" s="9" t="s">
        <v>92</v>
      </c>
      <c r="B90" s="7">
        <v>-0.19650000000000001</v>
      </c>
      <c r="C90" s="8">
        <v>12706</v>
      </c>
      <c r="D90" s="7">
        <v>25.4</v>
      </c>
      <c r="F90">
        <f t="shared" si="2"/>
        <v>1.968503937007874E-2</v>
      </c>
      <c r="G90">
        <f t="shared" si="3"/>
        <v>-1.9493794681001129E-2</v>
      </c>
    </row>
    <row r="91" spans="1:7" ht="15" x14ac:dyDescent="0.3">
      <c r="A91" s="9" t="s">
        <v>93</v>
      </c>
      <c r="B91" s="7">
        <v>1.9684999999999999</v>
      </c>
      <c r="C91" s="8">
        <v>16260</v>
      </c>
      <c r="D91" s="7">
        <v>25.9</v>
      </c>
      <c r="F91">
        <f t="shared" si="2"/>
        <v>1.9305019305019581E-3</v>
      </c>
      <c r="G91">
        <f t="shared" si="3"/>
        <v>-1.928640906405597E-3</v>
      </c>
    </row>
    <row r="92" spans="1:7" ht="15" x14ac:dyDescent="0.3">
      <c r="A92" s="9" t="s">
        <v>94</v>
      </c>
      <c r="B92" s="7">
        <v>0.19309999999999999</v>
      </c>
      <c r="C92" s="8">
        <v>11568</v>
      </c>
      <c r="D92" s="7">
        <v>25.95</v>
      </c>
      <c r="F92">
        <f t="shared" si="2"/>
        <v>7.7071290944123044E-3</v>
      </c>
      <c r="G92">
        <f t="shared" si="3"/>
        <v>-7.6775808990341941E-3</v>
      </c>
    </row>
    <row r="93" spans="1:7" ht="15" x14ac:dyDescent="0.3">
      <c r="A93" s="9" t="s">
        <v>95</v>
      </c>
      <c r="B93" s="7">
        <v>0.77070000000000005</v>
      </c>
      <c r="C93" s="8">
        <v>17844</v>
      </c>
      <c r="D93" s="7">
        <v>26.15</v>
      </c>
      <c r="F93">
        <f t="shared" si="2"/>
        <v>3.8240917782027314E-3</v>
      </c>
      <c r="G93">
        <f t="shared" si="3"/>
        <v>-3.8167985267008537E-3</v>
      </c>
    </row>
    <row r="94" spans="1:7" ht="15" x14ac:dyDescent="0.3">
      <c r="A94" s="9" t="s">
        <v>96</v>
      </c>
      <c r="B94" s="7">
        <v>0.38240000000000002</v>
      </c>
      <c r="C94" s="8">
        <v>14154</v>
      </c>
      <c r="D94" s="7">
        <v>26.25</v>
      </c>
      <c r="F94">
        <f t="shared" si="2"/>
        <v>-3.8095238095238637E-3</v>
      </c>
      <c r="G94">
        <f t="shared" si="3"/>
        <v>3.8167985267008112E-3</v>
      </c>
    </row>
    <row r="95" spans="1:7" ht="15" x14ac:dyDescent="0.3">
      <c r="A95" s="9" t="s">
        <v>97</v>
      </c>
      <c r="B95" s="7">
        <v>-0.38100000000000001</v>
      </c>
      <c r="C95" s="8">
        <v>19837</v>
      </c>
      <c r="D95" s="7">
        <v>26.15</v>
      </c>
      <c r="F95">
        <f t="shared" si="2"/>
        <v>5.7361376673040971E-3</v>
      </c>
      <c r="G95">
        <f t="shared" si="3"/>
        <v>-5.719748672787065E-3</v>
      </c>
    </row>
    <row r="96" spans="1:7" ht="15" x14ac:dyDescent="0.3">
      <c r="A96" s="9" t="s">
        <v>98</v>
      </c>
      <c r="B96" s="7">
        <v>0.5736</v>
      </c>
      <c r="C96" s="8">
        <v>17606</v>
      </c>
      <c r="D96" s="7">
        <v>26.3</v>
      </c>
      <c r="F96">
        <f t="shared" si="2"/>
        <v>-1.1406844106463905E-2</v>
      </c>
      <c r="G96">
        <f t="shared" si="3"/>
        <v>1.1472401162236781E-2</v>
      </c>
    </row>
    <row r="97" spans="1:7" ht="15" x14ac:dyDescent="0.3">
      <c r="A97" s="9" t="s">
        <v>99</v>
      </c>
      <c r="B97" s="7">
        <v>-1.1407</v>
      </c>
      <c r="C97" s="8">
        <v>32492</v>
      </c>
      <c r="D97" s="7">
        <v>26</v>
      </c>
      <c r="F97">
        <f t="shared" si="2"/>
        <v>0</v>
      </c>
      <c r="G97">
        <f t="shared" si="3"/>
        <v>0</v>
      </c>
    </row>
    <row r="98" spans="1:7" ht="15" x14ac:dyDescent="0.3">
      <c r="A98" s="9" t="s">
        <v>100</v>
      </c>
      <c r="B98" s="7">
        <v>0</v>
      </c>
      <c r="C98" s="8">
        <v>13079</v>
      </c>
      <c r="D98" s="7">
        <v>26</v>
      </c>
      <c r="F98">
        <f t="shared" si="2"/>
        <v>1.9230769230769505E-3</v>
      </c>
      <c r="G98">
        <f t="shared" si="3"/>
        <v>-1.9212301778939326E-3</v>
      </c>
    </row>
    <row r="99" spans="1:7" ht="15" x14ac:dyDescent="0.3">
      <c r="A99" s="9" t="s">
        <v>101</v>
      </c>
      <c r="B99" s="7">
        <v>0.1923</v>
      </c>
      <c r="C99" s="8">
        <v>16623</v>
      </c>
      <c r="D99" s="7">
        <v>26.05</v>
      </c>
      <c r="F99">
        <f t="shared" si="2"/>
        <v>3.838771593090129E-3</v>
      </c>
      <c r="G99">
        <f t="shared" si="3"/>
        <v>-3.8314223115559487E-3</v>
      </c>
    </row>
    <row r="100" spans="1:7" ht="15" x14ac:dyDescent="0.3">
      <c r="A100" s="9" t="s">
        <v>102</v>
      </c>
      <c r="B100" s="7">
        <v>0.38390000000000002</v>
      </c>
      <c r="C100" s="8">
        <v>11974</v>
      </c>
      <c r="D100" s="7">
        <v>26.15</v>
      </c>
      <c r="F100">
        <f t="shared" si="2"/>
        <v>0</v>
      </c>
      <c r="G100">
        <f t="shared" si="3"/>
        <v>0</v>
      </c>
    </row>
    <row r="101" spans="1:7" ht="15" x14ac:dyDescent="0.3">
      <c r="A101" s="9" t="s">
        <v>103</v>
      </c>
      <c r="B101" s="7">
        <v>0</v>
      </c>
      <c r="C101" s="8">
        <v>14518</v>
      </c>
      <c r="D101" s="7">
        <v>26.15</v>
      </c>
      <c r="F101">
        <f t="shared" si="2"/>
        <v>1.9120458891013657E-3</v>
      </c>
      <c r="G101">
        <f t="shared" si="3"/>
        <v>-1.9102202561192376E-3</v>
      </c>
    </row>
    <row r="102" spans="1:7" ht="15" x14ac:dyDescent="0.3">
      <c r="A102" s="9" t="s">
        <v>104</v>
      </c>
      <c r="B102" s="7">
        <v>0.19120000000000001</v>
      </c>
      <c r="C102" s="8">
        <v>17925</v>
      </c>
      <c r="D102" s="7">
        <v>26.2</v>
      </c>
      <c r="F102">
        <f t="shared" si="2"/>
        <v>0</v>
      </c>
      <c r="G102">
        <f t="shared" si="3"/>
        <v>0</v>
      </c>
    </row>
    <row r="103" spans="1:7" ht="15" x14ac:dyDescent="0.3">
      <c r="A103" s="9" t="s">
        <v>105</v>
      </c>
      <c r="B103" s="7">
        <v>0</v>
      </c>
      <c r="C103" s="8">
        <v>20221</v>
      </c>
      <c r="D103" s="7">
        <v>26.2</v>
      </c>
      <c r="F103">
        <f t="shared" si="2"/>
        <v>1.9083969465649127E-3</v>
      </c>
      <c r="G103">
        <f t="shared" si="3"/>
        <v>-1.9065782705816427E-3</v>
      </c>
    </row>
    <row r="104" spans="1:7" ht="15" x14ac:dyDescent="0.3">
      <c r="A104" s="9" t="s">
        <v>106</v>
      </c>
      <c r="B104" s="7">
        <v>0.1908</v>
      </c>
      <c r="C104" s="8">
        <v>19401</v>
      </c>
      <c r="D104" s="7">
        <v>26.25</v>
      </c>
      <c r="F104">
        <f t="shared" si="2"/>
        <v>0</v>
      </c>
      <c r="G104">
        <f t="shared" si="3"/>
        <v>0</v>
      </c>
    </row>
    <row r="105" spans="1:7" ht="15" x14ac:dyDescent="0.3">
      <c r="A105" s="9" t="s">
        <v>107</v>
      </c>
      <c r="B105" s="7">
        <v>0</v>
      </c>
      <c r="C105" s="8">
        <v>24660</v>
      </c>
      <c r="D105" s="7">
        <v>26.25</v>
      </c>
      <c r="F105">
        <f t="shared" si="2"/>
        <v>1.9047619047619319E-3</v>
      </c>
      <c r="G105">
        <f t="shared" si="3"/>
        <v>-1.9029501460861868E-3</v>
      </c>
    </row>
    <row r="106" spans="1:7" ht="15" x14ac:dyDescent="0.3">
      <c r="A106" s="9" t="s">
        <v>108</v>
      </c>
      <c r="B106" s="7">
        <v>0.1905</v>
      </c>
      <c r="C106" s="8">
        <v>22445</v>
      </c>
      <c r="D106" s="7">
        <v>26.3</v>
      </c>
      <c r="F106">
        <f t="shared" si="2"/>
        <v>1.9011406844106733E-3</v>
      </c>
      <c r="G106">
        <f t="shared" si="3"/>
        <v>-1.8993358036525163E-3</v>
      </c>
    </row>
    <row r="107" spans="1:7" ht="15" x14ac:dyDescent="0.3">
      <c r="A107" s="9" t="s">
        <v>109</v>
      </c>
      <c r="B107" s="7">
        <v>0.19009999999999999</v>
      </c>
      <c r="C107" s="8">
        <v>12942</v>
      </c>
      <c r="D107" s="7">
        <v>26.35</v>
      </c>
      <c r="F107">
        <f t="shared" si="2"/>
        <v>5.6925996204933048E-3</v>
      </c>
      <c r="G107">
        <f t="shared" si="3"/>
        <v>-5.6764580048051906E-3</v>
      </c>
    </row>
    <row r="108" spans="1:7" ht="15" x14ac:dyDescent="0.3">
      <c r="A108" s="9" t="s">
        <v>110</v>
      </c>
      <c r="B108" s="7">
        <v>0.56930000000000003</v>
      </c>
      <c r="C108" s="8">
        <v>25363</v>
      </c>
      <c r="D108" s="7">
        <v>26.5</v>
      </c>
      <c r="F108">
        <f t="shared" si="2"/>
        <v>-3.7735849056604312E-3</v>
      </c>
      <c r="G108">
        <f t="shared" si="3"/>
        <v>3.7807228399061523E-3</v>
      </c>
    </row>
    <row r="109" spans="1:7" ht="15" x14ac:dyDescent="0.3">
      <c r="A109" s="9" t="s">
        <v>111</v>
      </c>
      <c r="B109" s="7">
        <v>-0.37740000000000001</v>
      </c>
      <c r="C109" s="8">
        <v>18734</v>
      </c>
      <c r="D109" s="7">
        <v>26.4</v>
      </c>
      <c r="F109">
        <f t="shared" si="2"/>
        <v>0</v>
      </c>
      <c r="G109">
        <f t="shared" si="3"/>
        <v>0</v>
      </c>
    </row>
    <row r="110" spans="1:7" ht="15" x14ac:dyDescent="0.3">
      <c r="A110" s="9" t="s">
        <v>112</v>
      </c>
      <c r="B110" s="7">
        <v>0</v>
      </c>
      <c r="C110" s="8">
        <v>23004</v>
      </c>
      <c r="D110" s="7">
        <v>26.4</v>
      </c>
      <c r="F110">
        <f t="shared" si="2"/>
        <v>-1.8939393939392864E-3</v>
      </c>
      <c r="G110">
        <f t="shared" si="3"/>
        <v>1.8957351648989757E-3</v>
      </c>
    </row>
    <row r="111" spans="1:7" ht="15" x14ac:dyDescent="0.3">
      <c r="A111" s="9" t="s">
        <v>113</v>
      </c>
      <c r="B111" s="7">
        <v>-0.18940000000000001</v>
      </c>
      <c r="C111" s="8">
        <v>18269</v>
      </c>
      <c r="D111" s="7">
        <v>26.35</v>
      </c>
      <c r="F111">
        <f t="shared" si="2"/>
        <v>3.7950664136621581E-3</v>
      </c>
      <c r="G111">
        <f t="shared" si="3"/>
        <v>-3.7878833169369803E-3</v>
      </c>
    </row>
    <row r="112" spans="1:7" ht="15" x14ac:dyDescent="0.3">
      <c r="A112" s="9" t="s">
        <v>114</v>
      </c>
      <c r="B112" s="7">
        <v>0.3795</v>
      </c>
      <c r="C112" s="8">
        <v>22720</v>
      </c>
      <c r="D112" s="7">
        <v>26.45</v>
      </c>
      <c r="F112">
        <f t="shared" si="2"/>
        <v>5.671077504725979E-3</v>
      </c>
      <c r="G112">
        <f t="shared" si="3"/>
        <v>-5.6550574833450998E-3</v>
      </c>
    </row>
    <row r="113" spans="1:7" ht="15" x14ac:dyDescent="0.3">
      <c r="A113" s="9" t="s">
        <v>115</v>
      </c>
      <c r="B113" s="7">
        <v>0.56710000000000005</v>
      </c>
      <c r="C113" s="8">
        <v>21442</v>
      </c>
      <c r="D113" s="7">
        <v>26.6</v>
      </c>
      <c r="F113">
        <f t="shared" si="2"/>
        <v>-3.7593984962406546E-3</v>
      </c>
      <c r="G113">
        <f t="shared" si="3"/>
        <v>3.7664827954768648E-3</v>
      </c>
    </row>
    <row r="114" spans="1:7" ht="15" x14ac:dyDescent="0.3">
      <c r="A114" s="9" t="s">
        <v>116</v>
      </c>
      <c r="B114" s="7">
        <v>-0.37590000000000001</v>
      </c>
      <c r="C114" s="8">
        <v>19980</v>
      </c>
      <c r="D114" s="7">
        <v>26.5</v>
      </c>
      <c r="F114">
        <f t="shared" si="2"/>
        <v>0</v>
      </c>
      <c r="G114">
        <f t="shared" si="3"/>
        <v>0</v>
      </c>
    </row>
    <row r="115" spans="1:7" ht="15" x14ac:dyDescent="0.3">
      <c r="A115" s="9" t="s">
        <v>117</v>
      </c>
      <c r="B115" s="7">
        <v>0</v>
      </c>
      <c r="C115" s="8">
        <v>14965</v>
      </c>
      <c r="D115" s="7">
        <v>26.5</v>
      </c>
      <c r="F115">
        <f t="shared" si="2"/>
        <v>0</v>
      </c>
      <c r="G115">
        <f t="shared" si="3"/>
        <v>0</v>
      </c>
    </row>
    <row r="116" spans="1:7" ht="15" x14ac:dyDescent="0.3">
      <c r="A116" s="9" t="s">
        <v>118</v>
      </c>
      <c r="B116" s="7">
        <v>0</v>
      </c>
      <c r="C116" s="8">
        <v>20402</v>
      </c>
      <c r="D116" s="7">
        <v>26.5</v>
      </c>
      <c r="F116">
        <f t="shared" si="2"/>
        <v>3.7735849056604312E-3</v>
      </c>
      <c r="G116">
        <f t="shared" si="3"/>
        <v>-3.7664827954768934E-3</v>
      </c>
    </row>
    <row r="117" spans="1:7" ht="15" x14ac:dyDescent="0.3">
      <c r="A117" s="9" t="s">
        <v>119</v>
      </c>
      <c r="B117" s="7">
        <v>0.37740000000000001</v>
      </c>
      <c r="C117" s="8">
        <v>17312</v>
      </c>
      <c r="D117" s="7">
        <v>26.6</v>
      </c>
      <c r="F117">
        <f t="shared" si="2"/>
        <v>-3.7593984962406546E-3</v>
      </c>
      <c r="G117">
        <f t="shared" si="3"/>
        <v>3.7664827954768648E-3</v>
      </c>
    </row>
    <row r="118" spans="1:7" ht="15" x14ac:dyDescent="0.3">
      <c r="A118" s="9" t="s">
        <v>120</v>
      </c>
      <c r="B118" s="7">
        <v>-0.37590000000000001</v>
      </c>
      <c r="C118" s="8">
        <v>20357</v>
      </c>
      <c r="D118" s="7">
        <v>26.5</v>
      </c>
      <c r="F118">
        <f t="shared" si="2"/>
        <v>1.5094339622641456E-2</v>
      </c>
      <c r="G118">
        <f t="shared" si="3"/>
        <v>-1.4981553615616833E-2</v>
      </c>
    </row>
    <row r="119" spans="1:7" ht="15" x14ac:dyDescent="0.3">
      <c r="A119" s="9" t="s">
        <v>121</v>
      </c>
      <c r="B119" s="7">
        <v>1.5094000000000001</v>
      </c>
      <c r="C119" s="8">
        <v>24601</v>
      </c>
      <c r="D119" s="7">
        <v>26.9</v>
      </c>
      <c r="F119">
        <f t="shared" si="2"/>
        <v>1.8587360594795805E-3</v>
      </c>
      <c r="G119">
        <f t="shared" si="3"/>
        <v>-1.8570107472127711E-3</v>
      </c>
    </row>
    <row r="120" spans="1:7" ht="15" x14ac:dyDescent="0.3">
      <c r="A120" s="9" t="s">
        <v>122</v>
      </c>
      <c r="B120" s="7">
        <v>0.18590000000000001</v>
      </c>
      <c r="C120" s="8">
        <v>11847</v>
      </c>
      <c r="D120" s="7">
        <v>26.95</v>
      </c>
      <c r="F120">
        <f t="shared" si="2"/>
        <v>-1.8552875695733103E-3</v>
      </c>
      <c r="G120">
        <f t="shared" si="3"/>
        <v>1.8570107472126892E-3</v>
      </c>
    </row>
    <row r="121" spans="1:7" ht="15" x14ac:dyDescent="0.3">
      <c r="A121" s="9" t="s">
        <v>123</v>
      </c>
      <c r="B121" s="7">
        <v>-0.1855</v>
      </c>
      <c r="C121" s="8">
        <v>14608</v>
      </c>
      <c r="D121" s="7">
        <v>26.9</v>
      </c>
      <c r="F121">
        <f t="shared" si="2"/>
        <v>0</v>
      </c>
      <c r="G121">
        <f t="shared" si="3"/>
        <v>0</v>
      </c>
    </row>
    <row r="122" spans="1:7" ht="15" x14ac:dyDescent="0.3">
      <c r="A122" s="9" t="s">
        <v>124</v>
      </c>
      <c r="B122" s="7">
        <v>0</v>
      </c>
      <c r="C122" s="8">
        <v>15985</v>
      </c>
      <c r="D122" s="7">
        <v>26.9</v>
      </c>
      <c r="F122">
        <f t="shared" si="2"/>
        <v>-1.8587360594794484E-3</v>
      </c>
      <c r="G122">
        <f t="shared" si="3"/>
        <v>1.8604656529196708E-3</v>
      </c>
    </row>
    <row r="123" spans="1:7" ht="15" x14ac:dyDescent="0.3">
      <c r="A123" s="9" t="s">
        <v>125</v>
      </c>
      <c r="B123" s="7">
        <v>-0.18590000000000001</v>
      </c>
      <c r="C123" s="8">
        <v>15172</v>
      </c>
      <c r="D123" s="7">
        <v>26.85</v>
      </c>
      <c r="F123">
        <f t="shared" si="2"/>
        <v>1.8621973929235439E-3</v>
      </c>
      <c r="G123">
        <f t="shared" si="3"/>
        <v>-1.8604656529195673E-3</v>
      </c>
    </row>
    <row r="124" spans="1:7" ht="15" x14ac:dyDescent="0.3">
      <c r="A124" s="9" t="s">
        <v>126</v>
      </c>
      <c r="B124" s="7">
        <v>0.1862</v>
      </c>
      <c r="C124" s="8">
        <v>22229</v>
      </c>
      <c r="D124" s="7">
        <v>26.9</v>
      </c>
      <c r="F124">
        <f t="shared" si="2"/>
        <v>3.717472118959161E-3</v>
      </c>
      <c r="G124">
        <f t="shared" si="3"/>
        <v>-3.710579396535713E-3</v>
      </c>
    </row>
    <row r="125" spans="1:7" ht="15" x14ac:dyDescent="0.3">
      <c r="A125" s="9" t="s">
        <v>127</v>
      </c>
      <c r="B125" s="7">
        <v>0.37169999999999997</v>
      </c>
      <c r="C125" s="8">
        <v>17759</v>
      </c>
      <c r="D125" s="7">
        <v>27</v>
      </c>
      <c r="F125">
        <f t="shared" si="2"/>
        <v>0</v>
      </c>
      <c r="G125">
        <f t="shared" si="3"/>
        <v>0</v>
      </c>
    </row>
    <row r="126" spans="1:7" ht="15" x14ac:dyDescent="0.3">
      <c r="A126" s="9" t="s">
        <v>128</v>
      </c>
      <c r="B126" s="7">
        <v>0</v>
      </c>
      <c r="C126" s="8">
        <v>13865</v>
      </c>
      <c r="D126" s="7">
        <v>27</v>
      </c>
      <c r="F126">
        <f t="shared" si="2"/>
        <v>0</v>
      </c>
      <c r="G126">
        <f t="shared" si="3"/>
        <v>0</v>
      </c>
    </row>
    <row r="127" spans="1:7" ht="15" x14ac:dyDescent="0.3">
      <c r="A127" s="9" t="s">
        <v>129</v>
      </c>
      <c r="B127" s="7">
        <v>0</v>
      </c>
      <c r="C127" s="8">
        <v>17135</v>
      </c>
      <c r="D127" s="7">
        <v>27</v>
      </c>
      <c r="F127">
        <f t="shared" si="2"/>
        <v>-1.8518518518518782E-3</v>
      </c>
      <c r="G127">
        <f t="shared" si="3"/>
        <v>1.8535686493228347E-3</v>
      </c>
    </row>
    <row r="128" spans="1:7" ht="15" x14ac:dyDescent="0.3">
      <c r="A128" s="9" t="s">
        <v>130</v>
      </c>
      <c r="B128" s="7">
        <v>-0.1852</v>
      </c>
      <c r="C128" s="8">
        <v>17716</v>
      </c>
      <c r="D128" s="7">
        <v>26.95</v>
      </c>
      <c r="F128">
        <f t="shared" si="2"/>
        <v>-9.2764378478664197E-3</v>
      </c>
      <c r="G128">
        <f t="shared" si="3"/>
        <v>9.3197319488022273E-3</v>
      </c>
    </row>
    <row r="129" spans="1:7" ht="15" x14ac:dyDescent="0.3">
      <c r="A129" s="9" t="s">
        <v>131</v>
      </c>
      <c r="B129" s="7">
        <v>-0.92759999999999998</v>
      </c>
      <c r="C129" s="8">
        <v>25243</v>
      </c>
      <c r="D129" s="7">
        <v>26.7</v>
      </c>
      <c r="F129">
        <f t="shared" si="2"/>
        <v>9.3632958801498131E-3</v>
      </c>
      <c r="G129">
        <f t="shared" si="3"/>
        <v>-9.319731948802366E-3</v>
      </c>
    </row>
    <row r="130" spans="1:7" ht="15" x14ac:dyDescent="0.3">
      <c r="A130" s="9" t="s">
        <v>132</v>
      </c>
      <c r="B130" s="7">
        <v>0.93630000000000002</v>
      </c>
      <c r="C130" s="8">
        <v>30444</v>
      </c>
      <c r="D130" s="7">
        <v>26.95</v>
      </c>
      <c r="F130">
        <f t="shared" si="2"/>
        <v>1.8552875695733103E-3</v>
      </c>
      <c r="G130">
        <f t="shared" si="3"/>
        <v>-1.8535686493229438E-3</v>
      </c>
    </row>
    <row r="131" spans="1:7" ht="15" x14ac:dyDescent="0.3">
      <c r="A131" s="9" t="s">
        <v>133</v>
      </c>
      <c r="B131" s="7">
        <v>0.1855</v>
      </c>
      <c r="C131" s="8">
        <v>28596</v>
      </c>
      <c r="D131" s="7">
        <v>27</v>
      </c>
      <c r="F131">
        <f t="shared" ref="F131:F194" si="4">(D132-D131)/D131</f>
        <v>-1.8518518518518782E-3</v>
      </c>
      <c r="G131">
        <f t="shared" ref="G131:G194" si="5">LN(D131/D132)</f>
        <v>1.8535686493228347E-3</v>
      </c>
    </row>
    <row r="132" spans="1:7" ht="15" x14ac:dyDescent="0.3">
      <c r="A132" s="9" t="s">
        <v>134</v>
      </c>
      <c r="B132" s="7">
        <v>-0.1852</v>
      </c>
      <c r="C132" s="8">
        <v>36162</v>
      </c>
      <c r="D132" s="7">
        <v>26.95</v>
      </c>
      <c r="F132">
        <f t="shared" si="4"/>
        <v>-3.7105751391464888E-3</v>
      </c>
      <c r="G132">
        <f t="shared" si="5"/>
        <v>3.7174764001323521E-3</v>
      </c>
    </row>
    <row r="133" spans="1:7" ht="15" x14ac:dyDescent="0.3">
      <c r="A133" s="9" t="s">
        <v>135</v>
      </c>
      <c r="B133" s="7">
        <v>-0.37109999999999999</v>
      </c>
      <c r="C133" s="8">
        <v>22445</v>
      </c>
      <c r="D133" s="7">
        <v>26.85</v>
      </c>
      <c r="F133">
        <f t="shared" si="4"/>
        <v>1.8621973929235439E-3</v>
      </c>
      <c r="G133">
        <f t="shared" si="5"/>
        <v>-1.8604656529195673E-3</v>
      </c>
    </row>
    <row r="134" spans="1:7" ht="15" x14ac:dyDescent="0.3">
      <c r="A134" s="9" t="s">
        <v>136</v>
      </c>
      <c r="B134" s="7">
        <v>0.1862</v>
      </c>
      <c r="C134" s="8">
        <v>25626</v>
      </c>
      <c r="D134" s="7">
        <v>26.9</v>
      </c>
      <c r="F134">
        <f t="shared" si="4"/>
        <v>1.4869888475836512E-2</v>
      </c>
      <c r="G134">
        <f t="shared" si="5"/>
        <v>-1.4760415583120686E-2</v>
      </c>
    </row>
    <row r="135" spans="1:7" ht="15" x14ac:dyDescent="0.3">
      <c r="A135" s="9" t="s">
        <v>137</v>
      </c>
      <c r="B135" s="7">
        <v>1.4870000000000001</v>
      </c>
      <c r="C135" s="8">
        <v>52734</v>
      </c>
      <c r="D135" s="7">
        <v>27.3</v>
      </c>
      <c r="F135">
        <f t="shared" si="4"/>
        <v>1.8315018315018575E-3</v>
      </c>
      <c r="G135">
        <f t="shared" si="5"/>
        <v>-1.8298266770762272E-3</v>
      </c>
    </row>
    <row r="136" spans="1:7" ht="15" x14ac:dyDescent="0.3">
      <c r="A136" s="9" t="s">
        <v>138</v>
      </c>
      <c r="B136" s="7">
        <v>0.1832</v>
      </c>
      <c r="C136" s="8">
        <v>27187</v>
      </c>
      <c r="D136" s="7">
        <v>27.35</v>
      </c>
      <c r="F136">
        <f t="shared" si="4"/>
        <v>1.8281535648993475E-3</v>
      </c>
      <c r="G136">
        <f t="shared" si="5"/>
        <v>-1.8264845260341873E-3</v>
      </c>
    </row>
    <row r="137" spans="1:7" ht="15" x14ac:dyDescent="0.3">
      <c r="A137" s="9" t="s">
        <v>139</v>
      </c>
      <c r="B137" s="7">
        <v>0.18279999999999999</v>
      </c>
      <c r="C137" s="8">
        <v>36242</v>
      </c>
      <c r="D137" s="7">
        <v>27.4</v>
      </c>
      <c r="F137">
        <f t="shared" si="4"/>
        <v>1.0948905109489078E-2</v>
      </c>
      <c r="G137">
        <f t="shared" si="5"/>
        <v>-1.0889399799268319E-2</v>
      </c>
    </row>
    <row r="138" spans="1:7" ht="15" x14ac:dyDescent="0.3">
      <c r="A138" s="9" t="s">
        <v>140</v>
      </c>
      <c r="B138" s="7">
        <v>1.0949</v>
      </c>
      <c r="C138" s="8">
        <v>62140</v>
      </c>
      <c r="D138" s="7">
        <v>27.7</v>
      </c>
      <c r="F138">
        <f t="shared" si="4"/>
        <v>5.4151624548737232E-3</v>
      </c>
      <c r="G138">
        <f t="shared" si="5"/>
        <v>-5.4005531800002775E-3</v>
      </c>
    </row>
    <row r="139" spans="1:7" ht="15" x14ac:dyDescent="0.3">
      <c r="A139" s="9" t="s">
        <v>141</v>
      </c>
      <c r="B139" s="7">
        <v>0.54149999999999998</v>
      </c>
      <c r="C139" s="8">
        <v>75699</v>
      </c>
      <c r="D139" s="7">
        <v>27.85</v>
      </c>
      <c r="F139">
        <f t="shared" si="4"/>
        <v>-4.4883303411131059E-2</v>
      </c>
      <c r="G139">
        <f t="shared" si="5"/>
        <v>4.5921750585639701E-2</v>
      </c>
    </row>
    <row r="140" spans="1:7" ht="15" x14ac:dyDescent="0.3">
      <c r="A140" s="9" t="s">
        <v>142</v>
      </c>
      <c r="B140" s="7">
        <v>3.5388999999999999</v>
      </c>
      <c r="C140" s="8">
        <v>104915</v>
      </c>
      <c r="D140" s="7">
        <v>26.6</v>
      </c>
      <c r="F140">
        <f t="shared" si="4"/>
        <v>-2.0676691729323335E-2</v>
      </c>
      <c r="G140">
        <f t="shared" si="5"/>
        <v>2.0893447588277388E-2</v>
      </c>
    </row>
    <row r="141" spans="1:7" ht="15" x14ac:dyDescent="0.3">
      <c r="A141" s="9" t="s">
        <v>143</v>
      </c>
      <c r="B141" s="7">
        <v>-2.0676999999999999</v>
      </c>
      <c r="C141" s="8">
        <v>55122</v>
      </c>
      <c r="D141" s="7">
        <v>26.05</v>
      </c>
      <c r="F141">
        <f t="shared" si="4"/>
        <v>7.6775431861803951E-3</v>
      </c>
      <c r="G141">
        <f t="shared" si="5"/>
        <v>-7.6482208382568449E-3</v>
      </c>
    </row>
    <row r="142" spans="1:7" ht="15" x14ac:dyDescent="0.3">
      <c r="A142" s="9" t="s">
        <v>144</v>
      </c>
      <c r="B142" s="7">
        <v>0.76780000000000004</v>
      </c>
      <c r="C142" s="8">
        <v>33577</v>
      </c>
      <c r="D142" s="7">
        <v>26.25</v>
      </c>
      <c r="F142">
        <f t="shared" si="4"/>
        <v>1.9047619047619319E-3</v>
      </c>
      <c r="G142">
        <f t="shared" si="5"/>
        <v>-1.9029501460861868E-3</v>
      </c>
    </row>
    <row r="143" spans="1:7" ht="15" x14ac:dyDescent="0.3">
      <c r="A143" s="9" t="s">
        <v>145</v>
      </c>
      <c r="B143" s="7">
        <v>0.1905</v>
      </c>
      <c r="C143" s="8">
        <v>22820</v>
      </c>
      <c r="D143" s="7">
        <v>26.3</v>
      </c>
      <c r="F143">
        <f t="shared" si="4"/>
        <v>-1.9011406844106733E-3</v>
      </c>
      <c r="G143">
        <f t="shared" si="5"/>
        <v>1.9029501460860636E-3</v>
      </c>
    </row>
    <row r="144" spans="1:7" ht="15" x14ac:dyDescent="0.3">
      <c r="A144" s="9" t="s">
        <v>146</v>
      </c>
      <c r="B144" s="7">
        <v>-0.19009999999999999</v>
      </c>
      <c r="C144" s="8">
        <v>21135</v>
      </c>
      <c r="D144" s="7">
        <v>26.25</v>
      </c>
      <c r="F144">
        <f t="shared" si="4"/>
        <v>0</v>
      </c>
      <c r="G144">
        <f t="shared" si="5"/>
        <v>0</v>
      </c>
    </row>
    <row r="145" spans="1:7" ht="15" x14ac:dyDescent="0.3">
      <c r="A145" s="9" t="s">
        <v>147</v>
      </c>
      <c r="B145" s="7">
        <v>0</v>
      </c>
      <c r="C145" s="8">
        <v>16512</v>
      </c>
      <c r="D145" s="7">
        <v>26.25</v>
      </c>
      <c r="F145">
        <f t="shared" si="4"/>
        <v>0</v>
      </c>
      <c r="G145">
        <f t="shared" si="5"/>
        <v>0</v>
      </c>
    </row>
    <row r="146" spans="1:7" ht="15" x14ac:dyDescent="0.3">
      <c r="A146" s="9" t="s">
        <v>148</v>
      </c>
      <c r="B146" s="7">
        <v>0</v>
      </c>
      <c r="C146" s="8">
        <v>27289</v>
      </c>
      <c r="D146" s="7">
        <v>26.25</v>
      </c>
      <c r="F146">
        <f t="shared" si="4"/>
        <v>0</v>
      </c>
      <c r="G146">
        <f t="shared" si="5"/>
        <v>0</v>
      </c>
    </row>
    <row r="147" spans="1:7" ht="15" x14ac:dyDescent="0.3">
      <c r="A147" s="9" t="s">
        <v>149</v>
      </c>
      <c r="B147" s="7">
        <v>0</v>
      </c>
      <c r="C147" s="8">
        <v>19390</v>
      </c>
      <c r="D147" s="7">
        <v>26.25</v>
      </c>
      <c r="F147">
        <f t="shared" si="4"/>
        <v>1.9047619047619319E-3</v>
      </c>
      <c r="G147">
        <f t="shared" si="5"/>
        <v>-1.9029501460861868E-3</v>
      </c>
    </row>
    <row r="148" spans="1:7" ht="15" x14ac:dyDescent="0.3">
      <c r="A148" s="9" t="s">
        <v>150</v>
      </c>
      <c r="B148" s="7">
        <v>0.1905</v>
      </c>
      <c r="C148" s="8">
        <v>16748</v>
      </c>
      <c r="D148" s="7">
        <v>26.3</v>
      </c>
      <c r="F148">
        <f t="shared" si="4"/>
        <v>0</v>
      </c>
      <c r="G148">
        <f t="shared" si="5"/>
        <v>0</v>
      </c>
    </row>
    <row r="149" spans="1:7" ht="15" x14ac:dyDescent="0.3">
      <c r="A149" s="9" t="s">
        <v>151</v>
      </c>
      <c r="B149" s="7">
        <v>0</v>
      </c>
      <c r="C149" s="8">
        <v>13863</v>
      </c>
      <c r="D149" s="7">
        <v>26.3</v>
      </c>
      <c r="F149">
        <f t="shared" si="4"/>
        <v>1.9011406844106733E-3</v>
      </c>
      <c r="G149">
        <f t="shared" si="5"/>
        <v>-1.8993358036525163E-3</v>
      </c>
    </row>
    <row r="150" spans="1:7" ht="15" x14ac:dyDescent="0.3">
      <c r="A150" s="9" t="s">
        <v>152</v>
      </c>
      <c r="B150" s="7">
        <v>0.19009999999999999</v>
      </c>
      <c r="C150" s="8">
        <v>14606</v>
      </c>
      <c r="D150" s="7">
        <v>26.35</v>
      </c>
      <c r="F150">
        <f t="shared" si="4"/>
        <v>-1.8975332068311465E-3</v>
      </c>
      <c r="G150">
        <f t="shared" si="5"/>
        <v>1.8993358036525374E-3</v>
      </c>
    </row>
    <row r="151" spans="1:7" ht="15" x14ac:dyDescent="0.3">
      <c r="A151" s="9" t="s">
        <v>153</v>
      </c>
      <c r="B151" s="7">
        <v>-0.1898</v>
      </c>
      <c r="C151" s="8">
        <v>10612</v>
      </c>
      <c r="D151" s="7">
        <v>26.3</v>
      </c>
      <c r="F151">
        <f t="shared" si="4"/>
        <v>1.9011406844106733E-3</v>
      </c>
      <c r="G151">
        <f t="shared" si="5"/>
        <v>-1.8993358036525163E-3</v>
      </c>
    </row>
    <row r="152" spans="1:7" ht="15" x14ac:dyDescent="0.3">
      <c r="A152" s="9" t="s">
        <v>154</v>
      </c>
      <c r="B152" s="7">
        <v>0.19009999999999999</v>
      </c>
      <c r="C152" s="8">
        <v>14730</v>
      </c>
      <c r="D152" s="7">
        <v>26.35</v>
      </c>
      <c r="F152">
        <f t="shared" si="4"/>
        <v>-3.7950664136622929E-3</v>
      </c>
      <c r="G152">
        <f t="shared" si="5"/>
        <v>3.8022859497386999E-3</v>
      </c>
    </row>
    <row r="153" spans="1:7" ht="15" x14ac:dyDescent="0.3">
      <c r="A153" s="9" t="s">
        <v>155</v>
      </c>
      <c r="B153" s="7">
        <v>-0.3795</v>
      </c>
      <c r="C153" s="8">
        <v>34021</v>
      </c>
      <c r="D153" s="7">
        <v>26.25</v>
      </c>
      <c r="F153">
        <f t="shared" si="4"/>
        <v>-1.3333333333333388E-2</v>
      </c>
      <c r="G153">
        <f t="shared" si="5"/>
        <v>1.3423020332140771E-2</v>
      </c>
    </row>
    <row r="154" spans="1:7" ht="15" x14ac:dyDescent="0.3">
      <c r="A154" s="9" t="s">
        <v>156</v>
      </c>
      <c r="B154" s="7">
        <v>-1.3332999999999999</v>
      </c>
      <c r="C154" s="8">
        <v>41213</v>
      </c>
      <c r="D154" s="7">
        <v>25.9</v>
      </c>
      <c r="F154">
        <f t="shared" si="4"/>
        <v>1.351351351351357E-2</v>
      </c>
      <c r="G154">
        <f t="shared" si="5"/>
        <v>-1.3423020332140774E-2</v>
      </c>
    </row>
    <row r="155" spans="1:7" ht="15" x14ac:dyDescent="0.3">
      <c r="A155" s="9" t="s">
        <v>157</v>
      </c>
      <c r="B155" s="7">
        <v>1.3513999999999999</v>
      </c>
      <c r="C155" s="8">
        <v>12783</v>
      </c>
      <c r="D155" s="7">
        <v>26.25</v>
      </c>
      <c r="F155">
        <f t="shared" si="4"/>
        <v>1.9047619047619319E-3</v>
      </c>
      <c r="G155">
        <f t="shared" si="5"/>
        <v>-1.9029501460861868E-3</v>
      </c>
    </row>
    <row r="156" spans="1:7" ht="15" x14ac:dyDescent="0.3">
      <c r="A156" s="9" t="s">
        <v>158</v>
      </c>
      <c r="B156" s="7">
        <v>0.1905</v>
      </c>
      <c r="C156" s="8">
        <v>12368</v>
      </c>
      <c r="D156" s="7">
        <v>26.3</v>
      </c>
      <c r="F156">
        <f t="shared" si="4"/>
        <v>3.8022813688212117E-3</v>
      </c>
      <c r="G156">
        <f t="shared" si="5"/>
        <v>-3.7950709685514979E-3</v>
      </c>
    </row>
    <row r="157" spans="1:7" ht="15" x14ac:dyDescent="0.3">
      <c r="A157" s="9" t="s">
        <v>159</v>
      </c>
      <c r="B157" s="7">
        <v>0.38019999999999998</v>
      </c>
      <c r="C157" s="8">
        <v>16292</v>
      </c>
      <c r="D157" s="7">
        <v>26.4</v>
      </c>
      <c r="F157">
        <f t="shared" si="4"/>
        <v>0</v>
      </c>
      <c r="G157">
        <f t="shared" si="5"/>
        <v>0</v>
      </c>
    </row>
    <row r="158" spans="1:7" ht="15" x14ac:dyDescent="0.3">
      <c r="A158" s="9" t="s">
        <v>160</v>
      </c>
      <c r="B158" s="7">
        <v>0</v>
      </c>
      <c r="C158" s="8">
        <v>9491</v>
      </c>
      <c r="D158" s="7">
        <v>26.4</v>
      </c>
      <c r="F158">
        <f t="shared" si="4"/>
        <v>-1.8939393939392864E-3</v>
      </c>
      <c r="G158">
        <f t="shared" si="5"/>
        <v>1.8957351648989757E-3</v>
      </c>
    </row>
    <row r="159" spans="1:7" ht="15" x14ac:dyDescent="0.3">
      <c r="A159" s="9" t="s">
        <v>161</v>
      </c>
      <c r="B159" s="7">
        <v>-0.18940000000000001</v>
      </c>
      <c r="C159" s="8">
        <v>21834</v>
      </c>
      <c r="D159" s="7">
        <v>26.35</v>
      </c>
      <c r="F159">
        <f t="shared" si="4"/>
        <v>-1.8975332068311465E-3</v>
      </c>
      <c r="G159">
        <f t="shared" si="5"/>
        <v>1.8993358036525374E-3</v>
      </c>
    </row>
    <row r="160" spans="1:7" ht="15" x14ac:dyDescent="0.3">
      <c r="A160" s="9" t="s">
        <v>162</v>
      </c>
      <c r="B160" s="7">
        <v>-0.1898</v>
      </c>
      <c r="C160" s="8">
        <v>19306</v>
      </c>
      <c r="D160" s="7">
        <v>26.3</v>
      </c>
      <c r="F160">
        <f t="shared" si="4"/>
        <v>-7.6045627376425586E-3</v>
      </c>
      <c r="G160">
        <f t="shared" si="5"/>
        <v>7.6336248550712051E-3</v>
      </c>
    </row>
    <row r="161" spans="1:7" ht="15" x14ac:dyDescent="0.3">
      <c r="A161" s="9" t="s">
        <v>163</v>
      </c>
      <c r="B161" s="7">
        <v>-0.76049999999999995</v>
      </c>
      <c r="C161" s="8">
        <v>24185</v>
      </c>
      <c r="D161" s="7">
        <v>26.1</v>
      </c>
      <c r="F161">
        <f t="shared" si="4"/>
        <v>-3.8314176245211272E-3</v>
      </c>
      <c r="G161">
        <f t="shared" si="5"/>
        <v>3.8387763071656669E-3</v>
      </c>
    </row>
    <row r="162" spans="1:7" ht="15" x14ac:dyDescent="0.3">
      <c r="A162" s="9" t="s">
        <v>164</v>
      </c>
      <c r="B162" s="7">
        <v>-0.3831</v>
      </c>
      <c r="C162" s="8">
        <v>16122</v>
      </c>
      <c r="D162" s="7">
        <v>26</v>
      </c>
      <c r="F162">
        <f t="shared" si="4"/>
        <v>-3.846153846153901E-3</v>
      </c>
      <c r="G162">
        <f t="shared" si="5"/>
        <v>3.8535693159899723E-3</v>
      </c>
    </row>
    <row r="163" spans="1:7" ht="15" x14ac:dyDescent="0.3">
      <c r="A163" s="9" t="s">
        <v>165</v>
      </c>
      <c r="B163" s="7">
        <v>-0.3846</v>
      </c>
      <c r="C163" s="8">
        <v>17500</v>
      </c>
      <c r="D163" s="7">
        <v>25.9</v>
      </c>
      <c r="F163">
        <f t="shared" si="4"/>
        <v>5.7915057915058745E-3</v>
      </c>
      <c r="G163">
        <f t="shared" si="5"/>
        <v>-5.7747994938839083E-3</v>
      </c>
    </row>
    <row r="164" spans="1:7" ht="15" x14ac:dyDescent="0.3">
      <c r="A164" s="9" t="s">
        <v>166</v>
      </c>
      <c r="B164" s="7">
        <v>0.57920000000000005</v>
      </c>
      <c r="C164" s="8">
        <v>17223</v>
      </c>
      <c r="D164" s="7">
        <v>26.05</v>
      </c>
      <c r="F164">
        <f t="shared" si="4"/>
        <v>7.6775431861803951E-3</v>
      </c>
      <c r="G164">
        <f t="shared" si="5"/>
        <v>-7.6482208382568449E-3</v>
      </c>
    </row>
    <row r="165" spans="1:7" ht="15" x14ac:dyDescent="0.3">
      <c r="A165" s="9" t="s">
        <v>167</v>
      </c>
      <c r="B165" s="7">
        <v>0.76780000000000004</v>
      </c>
      <c r="C165" s="8">
        <v>14558</v>
      </c>
      <c r="D165" s="7">
        <v>26.25</v>
      </c>
      <c r="F165">
        <f t="shared" si="4"/>
        <v>-9.5238095238095247E-3</v>
      </c>
      <c r="G165">
        <f t="shared" si="5"/>
        <v>9.5694510161506725E-3</v>
      </c>
    </row>
    <row r="166" spans="1:7" ht="15" x14ac:dyDescent="0.3">
      <c r="A166" s="9" t="s">
        <v>168</v>
      </c>
      <c r="B166" s="7">
        <v>-0.95240000000000002</v>
      </c>
      <c r="C166" s="8">
        <v>12716</v>
      </c>
      <c r="D166" s="7">
        <v>26</v>
      </c>
      <c r="F166">
        <f t="shared" si="4"/>
        <v>5.7692307692307149E-3</v>
      </c>
      <c r="G166">
        <f t="shared" si="5"/>
        <v>-5.752652489449811E-3</v>
      </c>
    </row>
    <row r="167" spans="1:7" ht="15" x14ac:dyDescent="0.3">
      <c r="A167" s="9" t="s">
        <v>169</v>
      </c>
      <c r="B167" s="7">
        <v>0.57689999999999997</v>
      </c>
      <c r="C167" s="8">
        <v>24492</v>
      </c>
      <c r="D167" s="7">
        <v>26.15</v>
      </c>
      <c r="F167">
        <f t="shared" si="4"/>
        <v>0</v>
      </c>
      <c r="G167">
        <f t="shared" si="5"/>
        <v>0</v>
      </c>
    </row>
    <row r="168" spans="1:7" ht="15" x14ac:dyDescent="0.3">
      <c r="A168" s="9" t="s">
        <v>170</v>
      </c>
      <c r="B168" s="7">
        <v>0</v>
      </c>
      <c r="C168" s="8">
        <v>11601</v>
      </c>
      <c r="D168" s="7">
        <v>26.15</v>
      </c>
      <c r="F168">
        <f t="shared" si="4"/>
        <v>-1.9120458891012299E-3</v>
      </c>
      <c r="G168">
        <f t="shared" si="5"/>
        <v>1.913876182283976E-3</v>
      </c>
    </row>
    <row r="169" spans="1:7" ht="15" x14ac:dyDescent="0.3">
      <c r="A169" s="9" t="s">
        <v>171</v>
      </c>
      <c r="B169" s="7">
        <v>-0.19120000000000001</v>
      </c>
      <c r="C169" s="8">
        <v>10578</v>
      </c>
      <c r="D169" s="7">
        <v>26.1</v>
      </c>
      <c r="F169">
        <f t="shared" si="4"/>
        <v>3.8314176245209911E-3</v>
      </c>
      <c r="G169">
        <f t="shared" si="5"/>
        <v>-3.8240964384033942E-3</v>
      </c>
    </row>
    <row r="170" spans="1:7" ht="15" x14ac:dyDescent="0.3">
      <c r="A170" s="9" t="s">
        <v>172</v>
      </c>
      <c r="B170" s="7">
        <v>0.3831</v>
      </c>
      <c r="C170" s="8">
        <v>15316</v>
      </c>
      <c r="D170" s="7">
        <v>26.2</v>
      </c>
      <c r="F170">
        <f t="shared" si="4"/>
        <v>0</v>
      </c>
      <c r="G170">
        <f t="shared" si="5"/>
        <v>0</v>
      </c>
    </row>
    <row r="171" spans="1:7" ht="15" x14ac:dyDescent="0.3">
      <c r="A171" s="9" t="s">
        <v>173</v>
      </c>
      <c r="B171" s="7">
        <v>0</v>
      </c>
      <c r="C171" s="8">
        <v>12179</v>
      </c>
      <c r="D171" s="7">
        <v>26.2</v>
      </c>
      <c r="F171">
        <f t="shared" si="4"/>
        <v>1.9083969465649127E-3</v>
      </c>
      <c r="G171">
        <f t="shared" si="5"/>
        <v>-1.9065782705816427E-3</v>
      </c>
    </row>
    <row r="172" spans="1:7" ht="15" x14ac:dyDescent="0.3">
      <c r="A172" s="9" t="s">
        <v>174</v>
      </c>
      <c r="B172" s="7">
        <v>0.1908</v>
      </c>
      <c r="C172" s="8">
        <v>12195</v>
      </c>
      <c r="D172" s="7">
        <v>26.25</v>
      </c>
      <c r="F172">
        <f t="shared" si="4"/>
        <v>1.9047619047619319E-3</v>
      </c>
      <c r="G172">
        <f t="shared" si="5"/>
        <v>-1.9029501460861868E-3</v>
      </c>
    </row>
    <row r="173" spans="1:7" ht="15" x14ac:dyDescent="0.3">
      <c r="A173" s="9" t="s">
        <v>175</v>
      </c>
      <c r="B173" s="7">
        <v>0.1905</v>
      </c>
      <c r="C173" s="8">
        <v>12746</v>
      </c>
      <c r="D173" s="7">
        <v>26.3</v>
      </c>
      <c r="F173">
        <f t="shared" si="4"/>
        <v>7.6045627376425586E-3</v>
      </c>
      <c r="G173">
        <f t="shared" si="5"/>
        <v>-7.5757938084576558E-3</v>
      </c>
    </row>
    <row r="174" spans="1:7" ht="15" x14ac:dyDescent="0.3">
      <c r="A174" s="9" t="s">
        <v>176</v>
      </c>
      <c r="B174" s="7">
        <v>0.76049999999999995</v>
      </c>
      <c r="C174" s="8">
        <v>23098</v>
      </c>
      <c r="D174" s="7">
        <v>26.5</v>
      </c>
      <c r="F174">
        <f t="shared" si="4"/>
        <v>-1.8867924528302156E-3</v>
      </c>
      <c r="G174">
        <f t="shared" si="5"/>
        <v>1.8885746878681546E-3</v>
      </c>
    </row>
    <row r="175" spans="1:7" ht="15" x14ac:dyDescent="0.3">
      <c r="A175" s="9" t="s">
        <v>177</v>
      </c>
      <c r="B175" s="7">
        <v>-0.18870000000000001</v>
      </c>
      <c r="C175" s="8">
        <v>8515</v>
      </c>
      <c r="D175" s="7">
        <v>26.45</v>
      </c>
      <c r="F175">
        <f t="shared" si="4"/>
        <v>-3.7807183364838514E-3</v>
      </c>
      <c r="G175">
        <f t="shared" si="5"/>
        <v>3.7878833169369352E-3</v>
      </c>
    </row>
    <row r="176" spans="1:7" ht="15" x14ac:dyDescent="0.3">
      <c r="A176" s="9" t="s">
        <v>178</v>
      </c>
      <c r="B176" s="7">
        <v>-0.37809999999999999</v>
      </c>
      <c r="C176" s="8">
        <v>9479</v>
      </c>
      <c r="D176" s="7">
        <v>26.35</v>
      </c>
      <c r="F176">
        <f t="shared" si="4"/>
        <v>1.138519924098661E-2</v>
      </c>
      <c r="G176">
        <f t="shared" si="5"/>
        <v>-1.1320875624482085E-2</v>
      </c>
    </row>
    <row r="177" spans="1:7" ht="15" x14ac:dyDescent="0.3">
      <c r="A177" s="9" t="s">
        <v>179</v>
      </c>
      <c r="B177" s="7">
        <v>1.1385000000000001</v>
      </c>
      <c r="C177" s="8">
        <v>23461</v>
      </c>
      <c r="D177" s="7">
        <v>26.65</v>
      </c>
      <c r="F177">
        <f t="shared" si="4"/>
        <v>3.7523452157599032E-3</v>
      </c>
      <c r="G177">
        <f t="shared" si="5"/>
        <v>-3.7453227301620529E-3</v>
      </c>
    </row>
    <row r="178" spans="1:7" ht="15" x14ac:dyDescent="0.3">
      <c r="A178" s="9" t="s">
        <v>180</v>
      </c>
      <c r="B178" s="7">
        <v>0.37519999999999998</v>
      </c>
      <c r="C178" s="8">
        <v>26612</v>
      </c>
      <c r="D178" s="7">
        <v>26.75</v>
      </c>
      <c r="F178">
        <f t="shared" si="4"/>
        <v>-5.6074766355139654E-3</v>
      </c>
      <c r="G178">
        <f t="shared" si="5"/>
        <v>5.6232575543620393E-3</v>
      </c>
    </row>
    <row r="179" spans="1:7" ht="15" x14ac:dyDescent="0.3">
      <c r="A179" s="9" t="s">
        <v>181</v>
      </c>
      <c r="B179" s="7">
        <v>-0.56069999999999998</v>
      </c>
      <c r="C179" s="8">
        <v>27772</v>
      </c>
      <c r="D179" s="7">
        <v>26.6</v>
      </c>
      <c r="F179">
        <f t="shared" si="4"/>
        <v>-1.8796992481203273E-3</v>
      </c>
      <c r="G179">
        <f t="shared" si="5"/>
        <v>1.8814680997055703E-3</v>
      </c>
    </row>
    <row r="180" spans="1:7" ht="15" x14ac:dyDescent="0.3">
      <c r="A180" s="9" t="s">
        <v>182</v>
      </c>
      <c r="B180" s="7">
        <v>-0.188</v>
      </c>
      <c r="C180" s="8">
        <v>33121</v>
      </c>
      <c r="D180" s="7">
        <v>26.55</v>
      </c>
      <c r="F180">
        <f t="shared" si="4"/>
        <v>3.7664783427494488E-3</v>
      </c>
      <c r="G180">
        <f t="shared" si="5"/>
        <v>-3.7594029239055899E-3</v>
      </c>
    </row>
    <row r="181" spans="1:7" ht="15" x14ac:dyDescent="0.3">
      <c r="A181" s="9" t="s">
        <v>183</v>
      </c>
      <c r="B181" s="7">
        <v>0.37659999999999999</v>
      </c>
      <c r="C181" s="8">
        <v>17790</v>
      </c>
      <c r="D181" s="7">
        <v>26.65</v>
      </c>
      <c r="F181">
        <f t="shared" si="4"/>
        <v>1.8761726078799516E-3</v>
      </c>
      <c r="G181">
        <f t="shared" si="5"/>
        <v>-1.8744147943503039E-3</v>
      </c>
    </row>
    <row r="182" spans="1:7" ht="15" x14ac:dyDescent="0.3">
      <c r="A182" s="9" t="s">
        <v>184</v>
      </c>
      <c r="B182" s="7">
        <v>0.18759999999999999</v>
      </c>
      <c r="C182" s="8">
        <v>9654</v>
      </c>
      <c r="D182" s="7">
        <v>26.7</v>
      </c>
      <c r="F182">
        <f t="shared" si="4"/>
        <v>0</v>
      </c>
      <c r="G182">
        <f t="shared" si="5"/>
        <v>0</v>
      </c>
    </row>
    <row r="183" spans="1:7" ht="15" x14ac:dyDescent="0.3">
      <c r="A183" s="9" t="s">
        <v>185</v>
      </c>
      <c r="B183" s="7">
        <v>0</v>
      </c>
      <c r="C183" s="8">
        <v>7079</v>
      </c>
      <c r="D183" s="7">
        <v>26.7</v>
      </c>
      <c r="F183">
        <f t="shared" si="4"/>
        <v>0</v>
      </c>
      <c r="G183">
        <f t="shared" si="5"/>
        <v>0</v>
      </c>
    </row>
    <row r="184" spans="1:7" ht="15" x14ac:dyDescent="0.3">
      <c r="A184" s="9" t="s">
        <v>186</v>
      </c>
      <c r="B184" s="7">
        <v>0</v>
      </c>
      <c r="C184" s="8">
        <v>11137</v>
      </c>
      <c r="D184" s="7">
        <v>26.7</v>
      </c>
      <c r="F184">
        <f t="shared" si="4"/>
        <v>3.7453183520599785E-3</v>
      </c>
      <c r="G184">
        <f t="shared" si="5"/>
        <v>-3.7383221106072153E-3</v>
      </c>
    </row>
    <row r="185" spans="1:7" ht="15" x14ac:dyDescent="0.3">
      <c r="A185" s="9" t="s">
        <v>187</v>
      </c>
      <c r="B185" s="7">
        <v>0.3745</v>
      </c>
      <c r="C185" s="8">
        <v>9341</v>
      </c>
      <c r="D185" s="7">
        <v>26.8</v>
      </c>
      <c r="F185">
        <f t="shared" si="4"/>
        <v>3.7313432835820101E-3</v>
      </c>
      <c r="G185">
        <f t="shared" si="5"/>
        <v>-3.7243990909823282E-3</v>
      </c>
    </row>
    <row r="186" spans="1:7" ht="15" x14ac:dyDescent="0.3">
      <c r="A186" s="9" t="s">
        <v>188</v>
      </c>
      <c r="B186" s="7">
        <v>0.37309999999999999</v>
      </c>
      <c r="C186" s="8">
        <v>14922</v>
      </c>
      <c r="D186" s="7">
        <v>26.9</v>
      </c>
      <c r="F186">
        <f t="shared" si="4"/>
        <v>3.717472118959161E-3</v>
      </c>
      <c r="G186">
        <f t="shared" si="5"/>
        <v>-3.710579396535713E-3</v>
      </c>
    </row>
    <row r="187" spans="1:7" ht="15" x14ac:dyDescent="0.3">
      <c r="A187" s="9" t="s">
        <v>189</v>
      </c>
      <c r="B187" s="7">
        <v>0.37169999999999997</v>
      </c>
      <c r="C187" s="8">
        <v>15162</v>
      </c>
      <c r="D187" s="7">
        <v>27</v>
      </c>
      <c r="F187">
        <f t="shared" si="4"/>
        <v>1.2962962962963016E-2</v>
      </c>
      <c r="G187">
        <f t="shared" si="5"/>
        <v>-1.2879662863661139E-2</v>
      </c>
    </row>
    <row r="188" spans="1:7" ht="15" x14ac:dyDescent="0.3">
      <c r="A188" s="9" t="s">
        <v>190</v>
      </c>
      <c r="B188" s="7">
        <v>1.2963</v>
      </c>
      <c r="C188" s="8">
        <v>34481</v>
      </c>
      <c r="D188" s="7">
        <v>27.35</v>
      </c>
      <c r="F188">
        <f t="shared" si="4"/>
        <v>1.462522851919556E-2</v>
      </c>
      <c r="G188">
        <f t="shared" si="5"/>
        <v>-1.4519311324453268E-2</v>
      </c>
    </row>
    <row r="189" spans="1:7" ht="15" x14ac:dyDescent="0.3">
      <c r="A189" s="9" t="s">
        <v>191</v>
      </c>
      <c r="B189" s="7">
        <v>1.4624999999999999</v>
      </c>
      <c r="C189" s="8">
        <v>40635</v>
      </c>
      <c r="D189" s="7">
        <v>27.75</v>
      </c>
      <c r="F189">
        <f t="shared" si="4"/>
        <v>-5.4054054054053545E-3</v>
      </c>
      <c r="G189">
        <f t="shared" si="5"/>
        <v>5.4200674693391133E-3</v>
      </c>
    </row>
    <row r="190" spans="1:7" ht="15" x14ac:dyDescent="0.3">
      <c r="A190" s="9" t="s">
        <v>192</v>
      </c>
      <c r="B190" s="7">
        <v>-0.54049999999999998</v>
      </c>
      <c r="C190" s="8">
        <v>19736</v>
      </c>
      <c r="D190" s="7">
        <v>27.6</v>
      </c>
      <c r="F190">
        <f t="shared" si="4"/>
        <v>1.2681159420289778E-2</v>
      </c>
      <c r="G190">
        <f t="shared" si="5"/>
        <v>-1.260142687800382E-2</v>
      </c>
    </row>
    <row r="191" spans="1:7" ht="15" x14ac:dyDescent="0.3">
      <c r="A191" s="9" t="s">
        <v>193</v>
      </c>
      <c r="B191" s="7">
        <v>1.2681</v>
      </c>
      <c r="C191" s="8">
        <v>25906</v>
      </c>
      <c r="D191" s="7">
        <v>27.95</v>
      </c>
      <c r="F191">
        <f t="shared" si="4"/>
        <v>-1.7889087656529771E-3</v>
      </c>
      <c r="G191">
        <f t="shared" si="5"/>
        <v>1.7905107737882938E-3</v>
      </c>
    </row>
    <row r="192" spans="1:7" ht="15" x14ac:dyDescent="0.3">
      <c r="A192" s="9" t="s">
        <v>194</v>
      </c>
      <c r="B192" s="7">
        <v>-0.1789</v>
      </c>
      <c r="C192" s="8">
        <v>18102</v>
      </c>
      <c r="D192" s="7">
        <v>27.9</v>
      </c>
      <c r="F192">
        <f t="shared" si="4"/>
        <v>1.7921146953405274E-3</v>
      </c>
      <c r="G192">
        <f t="shared" si="5"/>
        <v>-1.7905107737882331E-3</v>
      </c>
    </row>
    <row r="193" spans="1:7" ht="15" x14ac:dyDescent="0.3">
      <c r="A193" s="9" t="s">
        <v>195</v>
      </c>
      <c r="B193" s="7">
        <v>0.1792</v>
      </c>
      <c r="C193" s="8">
        <v>13117</v>
      </c>
      <c r="D193" s="7">
        <v>27.95</v>
      </c>
      <c r="F193">
        <f t="shared" si="4"/>
        <v>0</v>
      </c>
      <c r="G193">
        <f t="shared" si="5"/>
        <v>0</v>
      </c>
    </row>
    <row r="194" spans="1:7" ht="15" x14ac:dyDescent="0.3">
      <c r="A194" s="9" t="s">
        <v>196</v>
      </c>
      <c r="B194" s="7">
        <v>0</v>
      </c>
      <c r="C194" s="8">
        <v>14495</v>
      </c>
      <c r="D194" s="7">
        <v>27.95</v>
      </c>
      <c r="F194">
        <f t="shared" si="4"/>
        <v>-1.0733452593917735E-2</v>
      </c>
      <c r="G194">
        <f t="shared" si="5"/>
        <v>1.0791471632764386E-2</v>
      </c>
    </row>
    <row r="195" spans="1:7" ht="15" x14ac:dyDescent="0.3">
      <c r="A195" s="9" t="s">
        <v>197</v>
      </c>
      <c r="B195" s="7">
        <v>-1.0732999999999999</v>
      </c>
      <c r="C195" s="8">
        <v>18220</v>
      </c>
      <c r="D195" s="7">
        <v>27.65</v>
      </c>
      <c r="F195">
        <f t="shared" ref="F195:F258" si="6">(D196-D195)/D195</f>
        <v>-5.4249547920433485E-3</v>
      </c>
      <c r="G195">
        <f t="shared" ref="G195:G258" si="7">LN(D195/D196)</f>
        <v>5.4397232958181213E-3</v>
      </c>
    </row>
    <row r="196" spans="1:7" ht="15" x14ac:dyDescent="0.3">
      <c r="A196" s="9" t="s">
        <v>198</v>
      </c>
      <c r="B196" s="7">
        <v>-0.54249999999999998</v>
      </c>
      <c r="C196" s="8">
        <v>21934</v>
      </c>
      <c r="D196" s="7">
        <v>27.5</v>
      </c>
      <c r="F196">
        <f t="shared" si="6"/>
        <v>-3.636363636363688E-3</v>
      </c>
      <c r="G196">
        <f t="shared" si="7"/>
        <v>3.6429912785012298E-3</v>
      </c>
    </row>
    <row r="197" spans="1:7" ht="15" x14ac:dyDescent="0.3">
      <c r="A197" s="9" t="s">
        <v>199</v>
      </c>
      <c r="B197" s="7">
        <v>-0.36359999999999998</v>
      </c>
      <c r="C197" s="8">
        <v>12217</v>
      </c>
      <c r="D197" s="7">
        <v>27.4</v>
      </c>
      <c r="F197">
        <f t="shared" si="6"/>
        <v>2.1897810218978155E-2</v>
      </c>
      <c r="G197">
        <f t="shared" si="7"/>
        <v>-2.1661496781179419E-2</v>
      </c>
    </row>
    <row r="198" spans="1:7" ht="15" x14ac:dyDescent="0.3">
      <c r="A198" s="9" t="s">
        <v>200</v>
      </c>
      <c r="B198" s="7">
        <v>2.1898</v>
      </c>
      <c r="C198" s="8">
        <v>34471</v>
      </c>
      <c r="D198" s="7">
        <v>28</v>
      </c>
      <c r="F198">
        <f t="shared" si="6"/>
        <v>-3.5714285714286221E-3</v>
      </c>
      <c r="G198">
        <f t="shared" si="7"/>
        <v>3.5778213478841235E-3</v>
      </c>
    </row>
    <row r="199" spans="1:7" ht="15" x14ac:dyDescent="0.3">
      <c r="A199" s="9" t="s">
        <v>201</v>
      </c>
      <c r="B199" s="7">
        <v>-0.35709999999999997</v>
      </c>
      <c r="C199" s="8">
        <v>12147</v>
      </c>
      <c r="D199" s="7">
        <v>27.9</v>
      </c>
      <c r="F199">
        <f t="shared" si="6"/>
        <v>-1.0752688172042909E-2</v>
      </c>
      <c r="G199">
        <f t="shared" si="7"/>
        <v>1.0810916104215456E-2</v>
      </c>
    </row>
    <row r="200" spans="1:7" ht="15" x14ac:dyDescent="0.3">
      <c r="A200" s="9" t="s">
        <v>202</v>
      </c>
      <c r="B200" s="7">
        <v>-1.0752999999999999</v>
      </c>
      <c r="C200" s="8">
        <v>19228</v>
      </c>
      <c r="D200" s="7">
        <v>27.6</v>
      </c>
      <c r="F200">
        <f t="shared" si="6"/>
        <v>-1.4492753623188482E-2</v>
      </c>
      <c r="G200">
        <f t="shared" si="7"/>
        <v>1.4598799421152851E-2</v>
      </c>
    </row>
    <row r="201" spans="1:7" ht="15" x14ac:dyDescent="0.3">
      <c r="A201" s="9" t="s">
        <v>203</v>
      </c>
      <c r="B201" s="7">
        <v>-1.4493</v>
      </c>
      <c r="C201" s="8">
        <v>18649</v>
      </c>
      <c r="D201" s="7">
        <v>27.2</v>
      </c>
      <c r="F201">
        <f t="shared" si="6"/>
        <v>-9.1911764705882356E-3</v>
      </c>
      <c r="G201">
        <f t="shared" si="7"/>
        <v>9.2336759469455239E-3</v>
      </c>
    </row>
    <row r="202" spans="1:7" ht="15" x14ac:dyDescent="0.3">
      <c r="A202" s="9" t="s">
        <v>204</v>
      </c>
      <c r="B202" s="7">
        <v>-0.91910000000000003</v>
      </c>
      <c r="C202" s="8">
        <v>45505</v>
      </c>
      <c r="D202" s="7">
        <v>26.95</v>
      </c>
      <c r="F202">
        <f t="shared" si="6"/>
        <v>2.2263450834879461E-2</v>
      </c>
      <c r="G202">
        <f t="shared" si="7"/>
        <v>-2.2019238243917334E-2</v>
      </c>
    </row>
    <row r="203" spans="1:7" ht="15" x14ac:dyDescent="0.3">
      <c r="A203" s="9" t="s">
        <v>205</v>
      </c>
      <c r="B203" s="7">
        <v>2.2263000000000002</v>
      </c>
      <c r="C203" s="8">
        <v>12216</v>
      </c>
      <c r="D203" s="7">
        <v>27.55</v>
      </c>
      <c r="F203">
        <f t="shared" si="6"/>
        <v>5.4446460980035784E-3</v>
      </c>
      <c r="G203">
        <f t="shared" si="7"/>
        <v>-5.4298775943692878E-3</v>
      </c>
    </row>
    <row r="204" spans="1:7" ht="15" x14ac:dyDescent="0.3">
      <c r="A204" s="9" t="s">
        <v>206</v>
      </c>
      <c r="B204" s="7">
        <v>0.54449999999999998</v>
      </c>
      <c r="C204" s="8">
        <v>12737</v>
      </c>
      <c r="D204" s="7">
        <v>27.7</v>
      </c>
      <c r="F204">
        <f t="shared" si="6"/>
        <v>5.4151624548737232E-3</v>
      </c>
      <c r="G204">
        <f t="shared" si="7"/>
        <v>-5.4005531800002775E-3</v>
      </c>
    </row>
    <row r="205" spans="1:7" ht="15" x14ac:dyDescent="0.3">
      <c r="A205" s="9" t="s">
        <v>207</v>
      </c>
      <c r="B205" s="7">
        <v>0.54149999999999998</v>
      </c>
      <c r="C205" s="8">
        <v>15584</v>
      </c>
      <c r="D205" s="7">
        <v>27.85</v>
      </c>
      <c r="F205">
        <f t="shared" si="6"/>
        <v>1.7953321364451403E-3</v>
      </c>
      <c r="G205">
        <f t="shared" si="7"/>
        <v>-1.7937224540267663E-3</v>
      </c>
    </row>
    <row r="206" spans="1:7" ht="15" x14ac:dyDescent="0.3">
      <c r="A206" s="9" t="s">
        <v>208</v>
      </c>
      <c r="B206" s="7">
        <v>0.17949999999999999</v>
      </c>
      <c r="C206" s="8">
        <v>14600</v>
      </c>
      <c r="D206" s="7">
        <v>27.9</v>
      </c>
      <c r="F206">
        <f t="shared" si="6"/>
        <v>3.5842293906810548E-3</v>
      </c>
      <c r="G206">
        <f t="shared" si="7"/>
        <v>-3.577821347884078E-3</v>
      </c>
    </row>
    <row r="207" spans="1:7" ht="15" x14ac:dyDescent="0.3">
      <c r="A207" s="9" t="s">
        <v>209</v>
      </c>
      <c r="B207" s="7">
        <v>0.3584</v>
      </c>
      <c r="C207" s="8">
        <v>19480</v>
      </c>
      <c r="D207" s="7">
        <v>28</v>
      </c>
      <c r="F207">
        <f t="shared" si="6"/>
        <v>0</v>
      </c>
      <c r="G207">
        <f t="shared" si="7"/>
        <v>0</v>
      </c>
    </row>
    <row r="208" spans="1:7" ht="15" x14ac:dyDescent="0.3">
      <c r="A208" s="9" t="s">
        <v>210</v>
      </c>
      <c r="B208" s="7">
        <v>0</v>
      </c>
      <c r="C208" s="8">
        <v>15032</v>
      </c>
      <c r="D208" s="7">
        <v>28</v>
      </c>
      <c r="F208">
        <f t="shared" si="6"/>
        <v>0</v>
      </c>
      <c r="G208">
        <f t="shared" si="7"/>
        <v>0</v>
      </c>
    </row>
    <row r="209" spans="1:7" ht="15" x14ac:dyDescent="0.3">
      <c r="A209" s="9" t="s">
        <v>211</v>
      </c>
      <c r="B209" s="7">
        <v>0</v>
      </c>
      <c r="C209" s="8">
        <v>16325</v>
      </c>
      <c r="D209" s="7">
        <v>28</v>
      </c>
      <c r="F209">
        <f t="shared" si="6"/>
        <v>-1.785714285714311E-3</v>
      </c>
      <c r="G209">
        <f t="shared" si="7"/>
        <v>1.7873105740958803E-3</v>
      </c>
    </row>
    <row r="210" spans="1:7" ht="15" x14ac:dyDescent="0.3">
      <c r="A210" s="9" t="s">
        <v>212</v>
      </c>
      <c r="B210" s="7">
        <v>-0.17860000000000001</v>
      </c>
      <c r="C210" s="8">
        <v>13583</v>
      </c>
      <c r="D210" s="7">
        <v>27.95</v>
      </c>
      <c r="F210">
        <f t="shared" si="6"/>
        <v>-3.5778175313058271E-3</v>
      </c>
      <c r="G210">
        <f t="shared" si="7"/>
        <v>3.5842332278151067E-3</v>
      </c>
    </row>
    <row r="211" spans="1:7" ht="15" x14ac:dyDescent="0.3">
      <c r="A211" s="9" t="s">
        <v>213</v>
      </c>
      <c r="B211" s="7">
        <v>-0.35780000000000001</v>
      </c>
      <c r="C211" s="8">
        <v>14333</v>
      </c>
      <c r="D211" s="7">
        <v>27.85</v>
      </c>
      <c r="F211">
        <f t="shared" si="6"/>
        <v>-3.5906642728905356E-3</v>
      </c>
      <c r="G211">
        <f t="shared" si="7"/>
        <v>3.5971261808494747E-3</v>
      </c>
    </row>
    <row r="212" spans="1:7" ht="15" x14ac:dyDescent="0.3">
      <c r="A212" s="9" t="s">
        <v>214</v>
      </c>
      <c r="B212" s="7">
        <v>-0.35909999999999997</v>
      </c>
      <c r="C212" s="8">
        <v>13474</v>
      </c>
      <c r="D212" s="7">
        <v>27.75</v>
      </c>
      <c r="F212">
        <f t="shared" si="6"/>
        <v>-1.8018018018018274E-3</v>
      </c>
      <c r="G212">
        <f t="shared" si="7"/>
        <v>1.8034269991507267E-3</v>
      </c>
    </row>
    <row r="213" spans="1:7" ht="15" x14ac:dyDescent="0.3">
      <c r="A213" s="9" t="s">
        <v>215</v>
      </c>
      <c r="B213" s="7">
        <v>-0.1802</v>
      </c>
      <c r="C213" s="8">
        <v>9649</v>
      </c>
      <c r="D213" s="7">
        <v>27.7</v>
      </c>
      <c r="F213">
        <f t="shared" si="6"/>
        <v>5.4151624548737232E-3</v>
      </c>
      <c r="G213">
        <f t="shared" si="7"/>
        <v>-5.4005531800002775E-3</v>
      </c>
    </row>
    <row r="214" spans="1:7" ht="15" x14ac:dyDescent="0.3">
      <c r="A214" s="9" t="s">
        <v>216</v>
      </c>
      <c r="B214" s="7">
        <v>0.54149999999999998</v>
      </c>
      <c r="C214" s="8">
        <v>8241</v>
      </c>
      <c r="D214" s="7">
        <v>27.85</v>
      </c>
      <c r="F214">
        <f t="shared" si="6"/>
        <v>5.3859964093356761E-3</v>
      </c>
      <c r="G214">
        <f t="shared" si="7"/>
        <v>-5.3715438019108766E-3</v>
      </c>
    </row>
    <row r="215" spans="1:7" ht="15" x14ac:dyDescent="0.3">
      <c r="A215" s="9" t="s">
        <v>217</v>
      </c>
      <c r="B215" s="7">
        <v>0.53859999999999997</v>
      </c>
      <c r="C215" s="8">
        <v>16264</v>
      </c>
      <c r="D215" s="7">
        <v>28</v>
      </c>
      <c r="F215">
        <f t="shared" si="6"/>
        <v>-7.1428571428571175E-3</v>
      </c>
      <c r="G215">
        <f t="shared" si="7"/>
        <v>7.168489478612497E-3</v>
      </c>
    </row>
    <row r="216" spans="1:7" ht="15" x14ac:dyDescent="0.3">
      <c r="A216" s="9" t="s">
        <v>218</v>
      </c>
      <c r="B216" s="7">
        <v>-0.71430000000000005</v>
      </c>
      <c r="C216" s="8">
        <v>9006</v>
      </c>
      <c r="D216" s="7">
        <v>27.8</v>
      </c>
      <c r="F216">
        <f t="shared" si="6"/>
        <v>5.3956834532373592E-3</v>
      </c>
      <c r="G216">
        <f t="shared" si="7"/>
        <v>-5.3811789045167075E-3</v>
      </c>
    </row>
    <row r="217" spans="1:7" ht="15" x14ac:dyDescent="0.3">
      <c r="A217" s="9" t="s">
        <v>219</v>
      </c>
      <c r="B217" s="7">
        <v>0.53959999999999997</v>
      </c>
      <c r="C217" s="8">
        <v>9918</v>
      </c>
      <c r="D217" s="7">
        <v>27.95</v>
      </c>
      <c r="F217">
        <f t="shared" si="6"/>
        <v>-1.7889087656529771E-3</v>
      </c>
      <c r="G217">
        <f t="shared" si="7"/>
        <v>1.7905107737882938E-3</v>
      </c>
    </row>
    <row r="218" spans="1:7" ht="15" x14ac:dyDescent="0.3">
      <c r="A218" s="9" t="s">
        <v>220</v>
      </c>
      <c r="B218" s="7">
        <v>-0.1789</v>
      </c>
      <c r="C218" s="8">
        <v>7405</v>
      </c>
      <c r="D218" s="7">
        <v>27.9</v>
      </c>
      <c r="F218">
        <f t="shared" si="6"/>
        <v>0</v>
      </c>
      <c r="G218">
        <f t="shared" si="7"/>
        <v>0</v>
      </c>
    </row>
    <row r="219" spans="1:7" ht="15" x14ac:dyDescent="0.3">
      <c r="A219" s="9" t="s">
        <v>221</v>
      </c>
      <c r="B219" s="7">
        <v>0</v>
      </c>
      <c r="C219" s="8">
        <v>8435</v>
      </c>
      <c r="D219" s="7">
        <v>27.9</v>
      </c>
      <c r="F219">
        <f t="shared" si="6"/>
        <v>1.7921146953405274E-3</v>
      </c>
      <c r="G219">
        <f t="shared" si="7"/>
        <v>-1.7905107737882331E-3</v>
      </c>
    </row>
    <row r="220" spans="1:7" ht="15" x14ac:dyDescent="0.3">
      <c r="A220" s="9" t="s">
        <v>222</v>
      </c>
      <c r="B220" s="7">
        <v>0.1792</v>
      </c>
      <c r="C220" s="8">
        <v>7449</v>
      </c>
      <c r="D220" s="7">
        <v>27.95</v>
      </c>
      <c r="F220">
        <f t="shared" si="6"/>
        <v>0</v>
      </c>
      <c r="G220">
        <f t="shared" si="7"/>
        <v>0</v>
      </c>
    </row>
    <row r="221" spans="1:7" ht="15" x14ac:dyDescent="0.3">
      <c r="A221" s="9" t="s">
        <v>223</v>
      </c>
      <c r="B221" s="7">
        <v>0</v>
      </c>
      <c r="C221" s="8">
        <v>6087</v>
      </c>
      <c r="D221" s="7">
        <v>27.95</v>
      </c>
      <c r="F221">
        <f t="shared" si="6"/>
        <v>1.7889087656529771E-3</v>
      </c>
      <c r="G221">
        <f t="shared" si="7"/>
        <v>-1.7873105740957515E-3</v>
      </c>
    </row>
    <row r="222" spans="1:7" ht="15" x14ac:dyDescent="0.3">
      <c r="A222" s="9" t="s">
        <v>224</v>
      </c>
      <c r="B222" s="7">
        <v>0.1789</v>
      </c>
      <c r="C222" s="8">
        <v>16229</v>
      </c>
      <c r="D222" s="7">
        <v>28</v>
      </c>
      <c r="F222">
        <f t="shared" si="6"/>
        <v>1.785714285714311E-3</v>
      </c>
      <c r="G222">
        <f t="shared" si="7"/>
        <v>-1.7841217935014426E-3</v>
      </c>
    </row>
    <row r="223" spans="1:7" ht="15" x14ac:dyDescent="0.3">
      <c r="A223" s="9" t="s">
        <v>225</v>
      </c>
      <c r="B223" s="7">
        <v>0.17860000000000001</v>
      </c>
      <c r="C223" s="8">
        <v>18386</v>
      </c>
      <c r="D223" s="7">
        <v>28.05</v>
      </c>
      <c r="F223">
        <f t="shared" si="6"/>
        <v>0</v>
      </c>
      <c r="G223">
        <f t="shared" si="7"/>
        <v>0</v>
      </c>
    </row>
    <row r="224" spans="1:7" ht="15" x14ac:dyDescent="0.3">
      <c r="A224" s="9" t="s">
        <v>226</v>
      </c>
      <c r="B224" s="7">
        <v>0</v>
      </c>
      <c r="C224" s="8">
        <v>14108</v>
      </c>
      <c r="D224" s="7">
        <v>28.05</v>
      </c>
      <c r="F224">
        <f t="shared" si="6"/>
        <v>-1.7825311942959254E-3</v>
      </c>
      <c r="G224">
        <f t="shared" si="7"/>
        <v>1.784121793501392E-3</v>
      </c>
    </row>
    <row r="225" spans="1:7" ht="15" x14ac:dyDescent="0.3">
      <c r="A225" s="9" t="s">
        <v>227</v>
      </c>
      <c r="B225" s="7">
        <v>-0.17829999999999999</v>
      </c>
      <c r="C225" s="8">
        <v>11041</v>
      </c>
      <c r="D225" s="7">
        <v>28</v>
      </c>
      <c r="F225">
        <f t="shared" si="6"/>
        <v>3.5714285714286221E-3</v>
      </c>
      <c r="G225">
        <f t="shared" si="7"/>
        <v>-3.5650661644962569E-3</v>
      </c>
    </row>
    <row r="226" spans="1:7" ht="15" x14ac:dyDescent="0.3">
      <c r="A226" s="9" t="s">
        <v>228</v>
      </c>
      <c r="B226" s="7">
        <v>0.35709999999999997</v>
      </c>
      <c r="C226" s="8">
        <v>10745</v>
      </c>
      <c r="D226" s="7">
        <v>28.1</v>
      </c>
      <c r="F226">
        <f t="shared" si="6"/>
        <v>3.5587188612098883E-3</v>
      </c>
      <c r="G226">
        <f t="shared" si="7"/>
        <v>-3.5524016043677721E-3</v>
      </c>
    </row>
    <row r="227" spans="1:7" ht="15" x14ac:dyDescent="0.3">
      <c r="A227" s="9" t="s">
        <v>229</v>
      </c>
      <c r="B227" s="7">
        <v>0.35589999999999999</v>
      </c>
      <c r="C227" s="8">
        <v>25356</v>
      </c>
      <c r="D227" s="7">
        <v>28.2</v>
      </c>
      <c r="F227">
        <f t="shared" si="6"/>
        <v>1.2411347517730547E-2</v>
      </c>
      <c r="G227">
        <f t="shared" si="7"/>
        <v>-1.2334958157951397E-2</v>
      </c>
    </row>
    <row r="228" spans="1:7" ht="15" x14ac:dyDescent="0.3">
      <c r="A228" s="9" t="s">
        <v>230</v>
      </c>
      <c r="B228" s="7">
        <v>1.2411000000000001</v>
      </c>
      <c r="C228" s="8">
        <v>29977</v>
      </c>
      <c r="D228" s="7">
        <v>28.55</v>
      </c>
      <c r="F228">
        <f t="shared" si="6"/>
        <v>1.4010507880910633E-2</v>
      </c>
      <c r="G228">
        <f t="shared" si="7"/>
        <v>-1.3913267916985002E-2</v>
      </c>
    </row>
    <row r="229" spans="1:7" ht="15" x14ac:dyDescent="0.3">
      <c r="A229" s="9" t="s">
        <v>231</v>
      </c>
      <c r="B229" s="7">
        <v>1.4011</v>
      </c>
      <c r="C229" s="8">
        <v>31308</v>
      </c>
      <c r="D229" s="7">
        <v>28.95</v>
      </c>
      <c r="F229">
        <f t="shared" si="6"/>
        <v>0</v>
      </c>
      <c r="G229">
        <f t="shared" si="7"/>
        <v>0</v>
      </c>
    </row>
    <row r="230" spans="1:7" ht="15" x14ac:dyDescent="0.3">
      <c r="A230" s="9" t="s">
        <v>232</v>
      </c>
      <c r="B230" s="7">
        <v>0</v>
      </c>
      <c r="C230" s="8">
        <v>14716</v>
      </c>
      <c r="D230" s="7">
        <v>28.95</v>
      </c>
      <c r="F230">
        <f t="shared" si="6"/>
        <v>1.2089810017271206E-2</v>
      </c>
      <c r="G230">
        <f t="shared" si="7"/>
        <v>-1.201731200401744E-2</v>
      </c>
    </row>
    <row r="231" spans="1:7" ht="15" x14ac:dyDescent="0.3">
      <c r="A231" s="9" t="s">
        <v>233</v>
      </c>
      <c r="B231" s="7">
        <v>1.2090000000000001</v>
      </c>
      <c r="C231" s="8">
        <v>26845</v>
      </c>
      <c r="D231" s="7">
        <v>29.3</v>
      </c>
      <c r="F231">
        <f t="shared" si="6"/>
        <v>3.4129692832763777E-3</v>
      </c>
      <c r="G231">
        <f t="shared" si="7"/>
        <v>-3.4071583216141975E-3</v>
      </c>
    </row>
    <row r="232" spans="1:7" ht="15" x14ac:dyDescent="0.3">
      <c r="A232" s="9" t="s">
        <v>234</v>
      </c>
      <c r="B232" s="7">
        <v>0.34129999999999999</v>
      </c>
      <c r="C232" s="8">
        <v>33402</v>
      </c>
      <c r="D232" s="7">
        <v>29.4</v>
      </c>
      <c r="F232">
        <f t="shared" si="6"/>
        <v>1.7006802721088437E-2</v>
      </c>
      <c r="G232">
        <f t="shared" si="7"/>
        <v>-1.6863806052004805E-2</v>
      </c>
    </row>
    <row r="233" spans="1:7" ht="15" x14ac:dyDescent="0.3">
      <c r="A233" s="9" t="s">
        <v>235</v>
      </c>
      <c r="B233" s="7">
        <v>1.7007000000000001</v>
      </c>
      <c r="C233" s="8">
        <v>31921</v>
      </c>
      <c r="D233" s="7">
        <v>29.9</v>
      </c>
      <c r="F233">
        <f t="shared" si="6"/>
        <v>-1.3377926421404635E-2</v>
      </c>
      <c r="G233">
        <f t="shared" si="7"/>
        <v>1.3468217050866611E-2</v>
      </c>
    </row>
    <row r="234" spans="1:7" ht="15" x14ac:dyDescent="0.3">
      <c r="A234" s="9" t="s">
        <v>236</v>
      </c>
      <c r="B234" s="7">
        <v>-1.3378000000000001</v>
      </c>
      <c r="C234" s="8">
        <v>26636</v>
      </c>
      <c r="D234" s="7">
        <v>29.5</v>
      </c>
      <c r="F234">
        <f t="shared" si="6"/>
        <v>-1.0169491525423752E-2</v>
      </c>
      <c r="G234">
        <f t="shared" si="7"/>
        <v>1.0221554071538009E-2</v>
      </c>
    </row>
    <row r="235" spans="1:7" ht="15" x14ac:dyDescent="0.3">
      <c r="A235" s="9" t="s">
        <v>237</v>
      </c>
      <c r="B235" s="7">
        <v>-1.0168999999999999</v>
      </c>
      <c r="C235" s="8">
        <v>17040</v>
      </c>
      <c r="D235" s="7">
        <v>29.2</v>
      </c>
      <c r="F235">
        <f t="shared" si="6"/>
        <v>0</v>
      </c>
      <c r="G235">
        <f t="shared" si="7"/>
        <v>0</v>
      </c>
    </row>
    <row r="236" spans="1:7" ht="15" x14ac:dyDescent="0.3">
      <c r="A236" s="9" t="s">
        <v>238</v>
      </c>
      <c r="B236" s="7">
        <v>0</v>
      </c>
      <c r="C236" s="8">
        <v>13360</v>
      </c>
      <c r="D236" s="7">
        <v>29.2</v>
      </c>
      <c r="F236">
        <f t="shared" si="6"/>
        <v>-6.8493150684931269E-3</v>
      </c>
      <c r="G236">
        <f t="shared" si="7"/>
        <v>6.8728792877620504E-3</v>
      </c>
    </row>
    <row r="237" spans="1:7" ht="15" x14ac:dyDescent="0.3">
      <c r="A237" s="9" t="s">
        <v>239</v>
      </c>
      <c r="B237" s="7">
        <v>-0.68489999999999995</v>
      </c>
      <c r="C237" s="8">
        <v>15678</v>
      </c>
      <c r="D237" s="7">
        <v>29</v>
      </c>
      <c r="F237">
        <f t="shared" si="6"/>
        <v>-1.7241379310345072E-3</v>
      </c>
      <c r="G237">
        <f t="shared" si="7"/>
        <v>1.7256259674698574E-3</v>
      </c>
    </row>
    <row r="238" spans="1:7" ht="15" x14ac:dyDescent="0.3">
      <c r="A238" s="9" t="s">
        <v>240</v>
      </c>
      <c r="B238" s="7">
        <v>-0.1724</v>
      </c>
      <c r="C238" s="8">
        <v>21129</v>
      </c>
      <c r="D238" s="7">
        <v>28.95</v>
      </c>
      <c r="F238">
        <f t="shared" si="6"/>
        <v>-3.4542314335059715E-3</v>
      </c>
      <c r="G238">
        <f t="shared" si="7"/>
        <v>3.4602110648956526E-3</v>
      </c>
    </row>
    <row r="239" spans="1:7" ht="15" x14ac:dyDescent="0.3">
      <c r="A239" s="9" t="s">
        <v>241</v>
      </c>
      <c r="B239" s="7">
        <v>-0.34539999999999998</v>
      </c>
      <c r="C239" s="8">
        <v>21736</v>
      </c>
      <c r="D239" s="7">
        <v>28.85</v>
      </c>
      <c r="F239">
        <f t="shared" si="6"/>
        <v>0</v>
      </c>
      <c r="G239">
        <f t="shared" si="7"/>
        <v>0</v>
      </c>
    </row>
    <row r="240" spans="1:7" ht="15" x14ac:dyDescent="0.3">
      <c r="A240" s="9" t="s">
        <v>242</v>
      </c>
      <c r="B240" s="7">
        <v>0</v>
      </c>
      <c r="C240" s="8">
        <v>18469</v>
      </c>
      <c r="D240" s="7">
        <v>28.85</v>
      </c>
      <c r="F240">
        <f t="shared" si="6"/>
        <v>0</v>
      </c>
      <c r="G240">
        <f t="shared" si="7"/>
        <v>0</v>
      </c>
    </row>
    <row r="241" spans="1:7" ht="15" x14ac:dyDescent="0.3">
      <c r="A241" s="9" t="s">
        <v>243</v>
      </c>
      <c r="B241" s="7">
        <v>0</v>
      </c>
      <c r="C241" s="8">
        <v>26534</v>
      </c>
      <c r="D241" s="7">
        <v>28.85</v>
      </c>
      <c r="F241">
        <f t="shared" si="6"/>
        <v>5.1993067590987369E-3</v>
      </c>
      <c r="G241">
        <f t="shared" si="7"/>
        <v>-5.1858370323654137E-3</v>
      </c>
    </row>
    <row r="242" spans="1:7" ht="15" x14ac:dyDescent="0.3">
      <c r="A242" s="9" t="s">
        <v>244</v>
      </c>
      <c r="B242" s="7">
        <v>0.51990000000000003</v>
      </c>
      <c r="C242" s="8">
        <v>15564</v>
      </c>
      <c r="D242" s="7">
        <v>29</v>
      </c>
      <c r="F242">
        <f t="shared" si="6"/>
        <v>3.2758620689655148E-2</v>
      </c>
      <c r="G242">
        <f t="shared" si="7"/>
        <v>-3.2233494574984312E-2</v>
      </c>
    </row>
    <row r="243" spans="1:7" ht="15" x14ac:dyDescent="0.3">
      <c r="A243" s="9" t="s">
        <v>245</v>
      </c>
      <c r="B243" s="7">
        <v>3.2759</v>
      </c>
      <c r="C243" s="8">
        <v>39525</v>
      </c>
      <c r="D243" s="7">
        <v>29.95</v>
      </c>
      <c r="F243">
        <f t="shared" si="6"/>
        <v>5.0083472454090861E-3</v>
      </c>
      <c r="G243">
        <f t="shared" si="7"/>
        <v>-4.9958471933717781E-3</v>
      </c>
    </row>
    <row r="244" spans="1:7" ht="15" x14ac:dyDescent="0.3">
      <c r="A244" s="9" t="s">
        <v>246</v>
      </c>
      <c r="B244" s="7">
        <v>0.50080000000000002</v>
      </c>
      <c r="C244" s="8">
        <v>31791</v>
      </c>
      <c r="D244" s="7">
        <v>30.1</v>
      </c>
      <c r="F244">
        <f t="shared" si="6"/>
        <v>8.3056478405315604E-3</v>
      </c>
      <c r="G244">
        <f t="shared" si="7"/>
        <v>-8.2713457506771934E-3</v>
      </c>
    </row>
    <row r="245" spans="1:7" ht="15" x14ac:dyDescent="0.3">
      <c r="A245" s="9" t="s">
        <v>247</v>
      </c>
      <c r="B245" s="7">
        <v>0.8306</v>
      </c>
      <c r="C245" s="8">
        <v>30832</v>
      </c>
      <c r="D245" s="7">
        <v>30.35</v>
      </c>
      <c r="F245">
        <f t="shared" si="6"/>
        <v>-1.6474464579901388E-3</v>
      </c>
      <c r="G245">
        <f t="shared" si="7"/>
        <v>1.6488049901838859E-3</v>
      </c>
    </row>
    <row r="246" spans="1:7" ht="15" x14ac:dyDescent="0.3">
      <c r="A246" s="9" t="s">
        <v>248</v>
      </c>
      <c r="B246" s="7">
        <v>-0.16470000000000001</v>
      </c>
      <c r="C246" s="8">
        <v>20317</v>
      </c>
      <c r="D246" s="7">
        <v>30.3</v>
      </c>
      <c r="F246">
        <f t="shared" si="6"/>
        <v>3.3003300330032301E-3</v>
      </c>
      <c r="G246">
        <f t="shared" si="7"/>
        <v>-3.2948958968525379E-3</v>
      </c>
    </row>
    <row r="247" spans="1:7" ht="15" x14ac:dyDescent="0.3">
      <c r="A247" s="9" t="s">
        <v>249</v>
      </c>
      <c r="B247" s="7">
        <v>0.33</v>
      </c>
      <c r="C247" s="8">
        <v>19518</v>
      </c>
      <c r="D247" s="7">
        <v>30.4</v>
      </c>
      <c r="F247">
        <f t="shared" si="6"/>
        <v>-1.6447368421051698E-3</v>
      </c>
      <c r="G247">
        <f t="shared" si="7"/>
        <v>1.6460909066687169E-3</v>
      </c>
    </row>
    <row r="248" spans="1:7" ht="15" x14ac:dyDescent="0.3">
      <c r="A248" s="9" t="s">
        <v>250</v>
      </c>
      <c r="B248" s="7">
        <v>-0.16450000000000001</v>
      </c>
      <c r="C248" s="8">
        <v>19508</v>
      </c>
      <c r="D248" s="7">
        <v>30.35</v>
      </c>
      <c r="F248">
        <f t="shared" si="6"/>
        <v>-3.2948929159802775E-3</v>
      </c>
      <c r="G248">
        <f t="shared" si="7"/>
        <v>3.3003330286569214E-3</v>
      </c>
    </row>
    <row r="249" spans="1:7" ht="15" x14ac:dyDescent="0.3">
      <c r="A249" s="9" t="s">
        <v>251</v>
      </c>
      <c r="B249" s="7">
        <v>-0.32950000000000002</v>
      </c>
      <c r="C249" s="8">
        <v>21217</v>
      </c>
      <c r="D249" s="7">
        <v>30.25</v>
      </c>
      <c r="F249">
        <f t="shared" si="6"/>
        <v>1.3223140495867721E-2</v>
      </c>
      <c r="G249">
        <f t="shared" si="7"/>
        <v>-1.3136477905369851E-2</v>
      </c>
    </row>
    <row r="250" spans="1:7" ht="15" x14ac:dyDescent="0.3">
      <c r="A250" s="9" t="s">
        <v>252</v>
      </c>
      <c r="B250" s="7">
        <v>1.3223</v>
      </c>
      <c r="C250" s="8">
        <v>26953</v>
      </c>
      <c r="D250" s="7">
        <v>30.65</v>
      </c>
      <c r="F250">
        <f t="shared" si="6"/>
        <v>-4.8939641109298068E-3</v>
      </c>
      <c r="G250">
        <f t="shared" si="7"/>
        <v>4.9059787688544056E-3</v>
      </c>
    </row>
    <row r="251" spans="1:7" ht="15" x14ac:dyDescent="0.3">
      <c r="A251" s="9" t="s">
        <v>253</v>
      </c>
      <c r="B251" s="7">
        <v>-0.4894</v>
      </c>
      <c r="C251" s="8">
        <v>29662</v>
      </c>
      <c r="D251" s="7">
        <v>30.5</v>
      </c>
      <c r="F251">
        <f t="shared" si="6"/>
        <v>-4.9180327868851995E-3</v>
      </c>
      <c r="G251">
        <f t="shared" si="7"/>
        <v>4.9301661078585864E-3</v>
      </c>
    </row>
    <row r="252" spans="1:7" ht="15" x14ac:dyDescent="0.3">
      <c r="A252" s="9" t="s">
        <v>254</v>
      </c>
      <c r="B252" s="7">
        <v>-0.49180000000000001</v>
      </c>
      <c r="C252" s="8">
        <v>12691</v>
      </c>
      <c r="D252" s="7">
        <v>30.35</v>
      </c>
      <c r="F252">
        <f t="shared" si="6"/>
        <v>-4.9423393739704159E-3</v>
      </c>
      <c r="G252">
        <f t="shared" si="7"/>
        <v>4.9545931246833949E-3</v>
      </c>
    </row>
    <row r="253" spans="1:7" ht="15" x14ac:dyDescent="0.3">
      <c r="A253" s="9" t="s">
        <v>255</v>
      </c>
      <c r="B253" s="7">
        <v>-0.49419999999999997</v>
      </c>
      <c r="C253" s="8">
        <v>34942</v>
      </c>
      <c r="D253" s="7">
        <v>30.2</v>
      </c>
      <c r="F253">
        <f t="shared" si="6"/>
        <v>-6.6225165562913673E-3</v>
      </c>
      <c r="G253">
        <f t="shared" si="7"/>
        <v>6.6445427186685108E-3</v>
      </c>
    </row>
    <row r="254" spans="1:7" ht="15" x14ac:dyDescent="0.3">
      <c r="A254" s="9" t="s">
        <v>256</v>
      </c>
      <c r="B254" s="7">
        <v>-0.6623</v>
      </c>
      <c r="C254" s="8">
        <v>40659</v>
      </c>
      <c r="D254" s="7">
        <v>30</v>
      </c>
      <c r="F254">
        <f t="shared" si="6"/>
        <v>0</v>
      </c>
      <c r="G254">
        <f t="shared" si="7"/>
        <v>0</v>
      </c>
    </row>
    <row r="255" spans="1:7" ht="15" x14ac:dyDescent="0.3">
      <c r="A255" s="9" t="s">
        <v>257</v>
      </c>
      <c r="B255" s="7">
        <v>0</v>
      </c>
      <c r="C255" s="8">
        <v>16033</v>
      </c>
      <c r="D255" s="7">
        <v>30</v>
      </c>
      <c r="F255">
        <f t="shared" si="6"/>
        <v>-1.3333333333333286E-2</v>
      </c>
      <c r="G255">
        <f t="shared" si="7"/>
        <v>1.342302033214055E-2</v>
      </c>
    </row>
    <row r="256" spans="1:7" ht="15" x14ac:dyDescent="0.3">
      <c r="A256" s="9" t="s">
        <v>258</v>
      </c>
      <c r="B256" s="7">
        <v>-1.3332999999999999</v>
      </c>
      <c r="C256" s="8">
        <v>42717</v>
      </c>
      <c r="D256" s="7">
        <v>29.6</v>
      </c>
      <c r="F256">
        <f t="shared" si="6"/>
        <v>-5.067567567567639E-3</v>
      </c>
      <c r="G256">
        <f t="shared" si="7"/>
        <v>5.080451232419134E-3</v>
      </c>
    </row>
    <row r="257" spans="1:7" ht="15" x14ac:dyDescent="0.3">
      <c r="A257" s="9" t="s">
        <v>259</v>
      </c>
      <c r="B257" s="7">
        <v>-0.50680000000000003</v>
      </c>
      <c r="C257" s="8">
        <v>45966</v>
      </c>
      <c r="D257" s="7">
        <v>29.45</v>
      </c>
      <c r="F257">
        <f t="shared" si="6"/>
        <v>1.1884550084889691E-2</v>
      </c>
      <c r="G257">
        <f t="shared" si="7"/>
        <v>-1.1814483413763122E-2</v>
      </c>
    </row>
    <row r="258" spans="1:7" ht="15" x14ac:dyDescent="0.3">
      <c r="A258" s="9" t="s">
        <v>260</v>
      </c>
      <c r="B258" s="7">
        <v>1.1884999999999999</v>
      </c>
      <c r="C258" s="8">
        <v>25978</v>
      </c>
      <c r="D258" s="7">
        <v>29.8</v>
      </c>
      <c r="F258">
        <f t="shared" si="6"/>
        <v>3.3557046979865056E-3</v>
      </c>
      <c r="G258">
        <f t="shared" si="7"/>
        <v>-3.350086885281863E-3</v>
      </c>
    </row>
    <row r="259" spans="1:7" ht="15" x14ac:dyDescent="0.3">
      <c r="A259" s="9" t="s">
        <v>261</v>
      </c>
      <c r="B259" s="7">
        <v>0.33560000000000001</v>
      </c>
      <c r="C259" s="8">
        <v>21055</v>
      </c>
      <c r="D259" s="7">
        <v>29.9</v>
      </c>
      <c r="F259">
        <f t="shared" ref="F259:F322" si="8">(D260-D259)/D259</f>
        <v>1.6722408026756091E-3</v>
      </c>
      <c r="G259">
        <f t="shared" ref="G259:G322" si="9">LN(D259/D260)</f>
        <v>-1.6708441648176058E-3</v>
      </c>
    </row>
    <row r="260" spans="1:7" ht="15" x14ac:dyDescent="0.3">
      <c r="A260" s="9" t="s">
        <v>262</v>
      </c>
      <c r="B260" s="7">
        <v>0.16719999999999999</v>
      </c>
      <c r="C260" s="8">
        <v>20447</v>
      </c>
      <c r="D260" s="7">
        <v>29.95</v>
      </c>
      <c r="F260">
        <f t="shared" si="8"/>
        <v>-8.3472454090150246E-3</v>
      </c>
      <c r="G260">
        <f t="shared" si="9"/>
        <v>8.3822787528044385E-3</v>
      </c>
    </row>
    <row r="261" spans="1:7" ht="15" x14ac:dyDescent="0.3">
      <c r="A261" s="9" t="s">
        <v>263</v>
      </c>
      <c r="B261" s="7">
        <v>-0.8347</v>
      </c>
      <c r="C261" s="8">
        <v>13619</v>
      </c>
      <c r="D261" s="7">
        <v>29.7</v>
      </c>
      <c r="F261">
        <f t="shared" si="8"/>
        <v>-1.6835016835016835E-2</v>
      </c>
      <c r="G261">
        <f t="shared" si="9"/>
        <v>1.697833653441783E-2</v>
      </c>
    </row>
    <row r="262" spans="1:7" ht="15" x14ac:dyDescent="0.3">
      <c r="A262" s="9" t="s">
        <v>264</v>
      </c>
      <c r="B262" s="7">
        <v>-1.6835</v>
      </c>
      <c r="C262" s="8">
        <v>36106</v>
      </c>
      <c r="D262" s="7">
        <v>29.2</v>
      </c>
      <c r="F262">
        <f t="shared" si="8"/>
        <v>-8.5616438356164379E-3</v>
      </c>
      <c r="G262">
        <f t="shared" si="9"/>
        <v>8.5985052552317708E-3</v>
      </c>
    </row>
    <row r="263" spans="1:7" ht="15" x14ac:dyDescent="0.3">
      <c r="A263" s="9" t="s">
        <v>265</v>
      </c>
      <c r="B263" s="7">
        <v>-0.85619999999999996</v>
      </c>
      <c r="C263" s="8">
        <v>31206</v>
      </c>
      <c r="D263" s="7">
        <v>28.95</v>
      </c>
      <c r="F263">
        <f t="shared" si="8"/>
        <v>-5.1813471502590181E-3</v>
      </c>
      <c r="G263">
        <f t="shared" si="9"/>
        <v>5.19481687710393E-3</v>
      </c>
    </row>
    <row r="264" spans="1:7" ht="15" x14ac:dyDescent="0.3">
      <c r="A264" s="9" t="s">
        <v>266</v>
      </c>
      <c r="B264" s="7">
        <v>-0.5181</v>
      </c>
      <c r="C264" s="8">
        <v>22542</v>
      </c>
      <c r="D264" s="7">
        <v>28.8</v>
      </c>
      <c r="F264">
        <f t="shared" si="8"/>
        <v>3.8194444444444371E-2</v>
      </c>
      <c r="G264">
        <f t="shared" si="9"/>
        <v>-3.7483093254740474E-2</v>
      </c>
    </row>
    <row r="265" spans="1:7" ht="15" x14ac:dyDescent="0.3">
      <c r="A265" s="9" t="s">
        <v>267</v>
      </c>
      <c r="B265" s="7">
        <v>3.8193999999999999</v>
      </c>
      <c r="C265" s="8">
        <v>29119</v>
      </c>
      <c r="D265" s="7">
        <v>29.9</v>
      </c>
      <c r="F265">
        <f t="shared" si="8"/>
        <v>1.6722408026756091E-3</v>
      </c>
      <c r="G265">
        <f t="shared" si="9"/>
        <v>-1.6708441648176058E-3</v>
      </c>
    </row>
    <row r="266" spans="1:7" ht="15" x14ac:dyDescent="0.3">
      <c r="A266" s="9" t="s">
        <v>268</v>
      </c>
      <c r="B266" s="7">
        <v>0.16719999999999999</v>
      </c>
      <c r="C266" s="8">
        <v>18149</v>
      </c>
      <c r="D266" s="7">
        <v>29.95</v>
      </c>
      <c r="F266">
        <f t="shared" si="8"/>
        <v>3.3388981636060574E-3</v>
      </c>
      <c r="G266">
        <f t="shared" si="9"/>
        <v>-3.3333364197582274E-3</v>
      </c>
    </row>
    <row r="267" spans="1:7" ht="15" x14ac:dyDescent="0.3">
      <c r="A267" s="9" t="s">
        <v>269</v>
      </c>
      <c r="B267" s="7">
        <v>0.33389999999999997</v>
      </c>
      <c r="C267" s="8">
        <v>16800</v>
      </c>
      <c r="D267" s="7">
        <v>30.05</v>
      </c>
      <c r="F267">
        <f t="shared" si="8"/>
        <v>1.6638935108153315E-3</v>
      </c>
      <c r="G267">
        <f t="shared" si="9"/>
        <v>-1.6625107736135253E-3</v>
      </c>
    </row>
    <row r="268" spans="1:7" ht="15" x14ac:dyDescent="0.3">
      <c r="A268" s="9" t="s">
        <v>270</v>
      </c>
      <c r="B268" s="7">
        <v>0.16639999999999999</v>
      </c>
      <c r="C268" s="8">
        <v>20111</v>
      </c>
      <c r="D268" s="7">
        <v>30.1</v>
      </c>
      <c r="F268">
        <f t="shared" si="8"/>
        <v>1.328903654485045E-2</v>
      </c>
      <c r="G268">
        <f t="shared" si="9"/>
        <v>-1.3201511858535842E-2</v>
      </c>
    </row>
    <row r="269" spans="1:7" ht="15" x14ac:dyDescent="0.3">
      <c r="A269" s="9" t="s">
        <v>271</v>
      </c>
      <c r="B269" s="7">
        <v>1.3289</v>
      </c>
      <c r="C269" s="8">
        <v>25763</v>
      </c>
      <c r="D269" s="7">
        <v>30.5</v>
      </c>
      <c r="F269">
        <f t="shared" si="8"/>
        <v>1.3114754098360609E-2</v>
      </c>
      <c r="G269">
        <f t="shared" si="9"/>
        <v>-1.3029500290333796E-2</v>
      </c>
    </row>
    <row r="270" spans="1:7" ht="15" x14ac:dyDescent="0.3">
      <c r="A270" s="9" t="s">
        <v>272</v>
      </c>
      <c r="B270" s="7">
        <v>1.3115000000000001</v>
      </c>
      <c r="C270" s="8">
        <v>34452</v>
      </c>
      <c r="D270" s="7">
        <v>30.9</v>
      </c>
      <c r="F270">
        <f t="shared" si="8"/>
        <v>4.8543689320389039E-3</v>
      </c>
      <c r="G270">
        <f t="shared" si="9"/>
        <v>-4.8426244757880151E-3</v>
      </c>
    </row>
    <row r="271" spans="1:7" ht="15" x14ac:dyDescent="0.3">
      <c r="A271" s="9" t="s">
        <v>273</v>
      </c>
      <c r="B271" s="7">
        <v>0.4854</v>
      </c>
      <c r="C271" s="8">
        <v>36502</v>
      </c>
      <c r="D271" s="7">
        <v>31.05</v>
      </c>
      <c r="F271">
        <f t="shared" si="8"/>
        <v>3.2206119162640216E-3</v>
      </c>
      <c r="G271">
        <f t="shared" si="9"/>
        <v>-3.2154368539743547E-3</v>
      </c>
    </row>
    <row r="272" spans="1:7" ht="15" x14ac:dyDescent="0.3">
      <c r="A272" s="9" t="s">
        <v>274</v>
      </c>
      <c r="B272" s="7">
        <v>0.3221</v>
      </c>
      <c r="C272" s="8">
        <v>18868</v>
      </c>
      <c r="D272" s="7">
        <v>31.15</v>
      </c>
      <c r="F272">
        <f t="shared" si="8"/>
        <v>8.0256821829855548E-3</v>
      </c>
      <c r="G272">
        <f t="shared" si="9"/>
        <v>-7.9936476807455862E-3</v>
      </c>
    </row>
    <row r="273" spans="1:7" ht="15" x14ac:dyDescent="0.3">
      <c r="A273" s="9" t="s">
        <v>275</v>
      </c>
      <c r="B273" s="7">
        <v>0.80259999999999998</v>
      </c>
      <c r="C273" s="8">
        <v>26398</v>
      </c>
      <c r="D273" s="7">
        <v>31.4</v>
      </c>
      <c r="F273">
        <f t="shared" si="8"/>
        <v>9.5541401273885589E-3</v>
      </c>
      <c r="G273">
        <f t="shared" si="9"/>
        <v>-9.5087879690273006E-3</v>
      </c>
    </row>
    <row r="274" spans="1:7" ht="15" x14ac:dyDescent="0.3">
      <c r="A274" s="9" t="s">
        <v>276</v>
      </c>
      <c r="B274" s="7">
        <v>0.95540000000000003</v>
      </c>
      <c r="C274" s="8">
        <v>23836</v>
      </c>
      <c r="D274" s="7">
        <v>31.7</v>
      </c>
      <c r="F274">
        <f t="shared" si="8"/>
        <v>3.1545741324921586E-3</v>
      </c>
      <c r="G274">
        <f t="shared" si="9"/>
        <v>-3.14960890289622E-3</v>
      </c>
    </row>
    <row r="275" spans="1:7" ht="15" x14ac:dyDescent="0.3">
      <c r="A275" s="9" t="s">
        <v>277</v>
      </c>
      <c r="B275" s="7">
        <v>0.3155</v>
      </c>
      <c r="C275" s="8">
        <v>17352</v>
      </c>
      <c r="D275" s="7">
        <v>31.8</v>
      </c>
      <c r="F275">
        <f t="shared" si="8"/>
        <v>0</v>
      </c>
      <c r="G275">
        <f t="shared" si="9"/>
        <v>0</v>
      </c>
    </row>
    <row r="276" spans="1:7" ht="15" x14ac:dyDescent="0.3">
      <c r="A276" s="9" t="s">
        <v>278</v>
      </c>
      <c r="B276" s="7">
        <v>0</v>
      </c>
      <c r="C276" s="8">
        <v>14704</v>
      </c>
      <c r="D276" s="7">
        <v>31.8</v>
      </c>
      <c r="F276">
        <f t="shared" si="8"/>
        <v>9.4339622641509656E-3</v>
      </c>
      <c r="G276">
        <f t="shared" si="9"/>
        <v>-9.3897403498390316E-3</v>
      </c>
    </row>
    <row r="277" spans="1:7" ht="15" x14ac:dyDescent="0.3">
      <c r="A277" s="9" t="s">
        <v>279</v>
      </c>
      <c r="B277" s="7">
        <v>0.94340000000000002</v>
      </c>
      <c r="C277" s="8">
        <v>18342</v>
      </c>
      <c r="D277" s="7">
        <v>32.1</v>
      </c>
      <c r="F277">
        <f t="shared" si="8"/>
        <v>6.2305295950154434E-3</v>
      </c>
      <c r="G277">
        <f t="shared" si="9"/>
        <v>-6.2112000926405238E-3</v>
      </c>
    </row>
    <row r="278" spans="1:7" ht="15" x14ac:dyDescent="0.3">
      <c r="A278" s="9" t="s">
        <v>280</v>
      </c>
      <c r="B278" s="7">
        <v>0.62309999999999999</v>
      </c>
      <c r="C278" s="8">
        <v>24658</v>
      </c>
      <c r="D278" s="7">
        <v>32.299999999999997</v>
      </c>
      <c r="F278">
        <f t="shared" si="8"/>
        <v>1.7027863777089917E-2</v>
      </c>
      <c r="G278">
        <f t="shared" si="9"/>
        <v>-1.6884514702008829E-2</v>
      </c>
    </row>
    <row r="279" spans="1:7" ht="15" x14ac:dyDescent="0.3">
      <c r="A279" s="9" t="s">
        <v>281</v>
      </c>
      <c r="B279" s="7">
        <v>1.7028000000000001</v>
      </c>
      <c r="C279" s="8">
        <v>27132</v>
      </c>
      <c r="D279" s="7">
        <v>32.85</v>
      </c>
      <c r="F279">
        <f t="shared" si="8"/>
        <v>6.0882800608826702E-3</v>
      </c>
      <c r="G279">
        <f t="shared" si="9"/>
        <v>-6.0698213670756099E-3</v>
      </c>
    </row>
    <row r="280" spans="1:7" ht="15" x14ac:dyDescent="0.3">
      <c r="A280" s="9" t="s">
        <v>282</v>
      </c>
      <c r="B280" s="7">
        <v>0.60880000000000001</v>
      </c>
      <c r="C280" s="8">
        <v>24693</v>
      </c>
      <c r="D280" s="7">
        <v>33.049999999999997</v>
      </c>
      <c r="F280">
        <f t="shared" si="8"/>
        <v>-1.5128593040846343E-3</v>
      </c>
      <c r="G280">
        <f t="shared" si="9"/>
        <v>1.5140048312150113E-3</v>
      </c>
    </row>
    <row r="281" spans="1:7" ht="15" x14ac:dyDescent="0.3">
      <c r="A281" s="9" t="s">
        <v>283</v>
      </c>
      <c r="B281" s="7">
        <v>-0.15129999999999999</v>
      </c>
      <c r="C281" s="8">
        <v>20927</v>
      </c>
      <c r="D281" s="7">
        <v>33</v>
      </c>
      <c r="F281">
        <f t="shared" si="8"/>
        <v>3.1818181818181732E-2</v>
      </c>
      <c r="G281">
        <f t="shared" si="9"/>
        <v>-3.1322471129041039E-2</v>
      </c>
    </row>
    <row r="282" spans="1:7" ht="15" x14ac:dyDescent="0.3">
      <c r="A282" s="9" t="s">
        <v>284</v>
      </c>
      <c r="B282" s="7">
        <v>3.1818</v>
      </c>
      <c r="C282" s="8">
        <v>37248</v>
      </c>
      <c r="D282" s="7">
        <v>34.049999999999997</v>
      </c>
      <c r="F282">
        <f t="shared" si="8"/>
        <v>-8.8105726872245872E-3</v>
      </c>
      <c r="G282">
        <f t="shared" si="9"/>
        <v>8.8496152769823797E-3</v>
      </c>
    </row>
    <row r="283" spans="1:7" ht="15" x14ac:dyDescent="0.3">
      <c r="A283" s="9" t="s">
        <v>285</v>
      </c>
      <c r="B283" s="7">
        <v>-0.88109999999999999</v>
      </c>
      <c r="C283" s="8">
        <v>70621</v>
      </c>
      <c r="D283" s="7">
        <v>33.75</v>
      </c>
      <c r="F283">
        <f t="shared" si="8"/>
        <v>3.2592592592592631E-2</v>
      </c>
      <c r="G283">
        <f t="shared" si="9"/>
        <v>-3.2072719887994108E-2</v>
      </c>
    </row>
    <row r="284" spans="1:7" ht="15" x14ac:dyDescent="0.3">
      <c r="A284" s="9" t="s">
        <v>286</v>
      </c>
      <c r="B284" s="7">
        <v>3.2593000000000001</v>
      </c>
      <c r="C284" s="8">
        <v>41423</v>
      </c>
      <c r="D284" s="7">
        <v>34.85</v>
      </c>
      <c r="F284">
        <f t="shared" si="8"/>
        <v>1.4347202295552367E-2</v>
      </c>
      <c r="G284">
        <f t="shared" si="9"/>
        <v>-1.4245255136048917E-2</v>
      </c>
    </row>
    <row r="285" spans="1:7" ht="15" x14ac:dyDescent="0.3">
      <c r="A285" s="9" t="s">
        <v>287</v>
      </c>
      <c r="B285" s="7">
        <v>1.4347000000000001</v>
      </c>
      <c r="C285" s="8">
        <v>56960</v>
      </c>
      <c r="D285" s="7">
        <v>35.35</v>
      </c>
      <c r="F285">
        <f t="shared" si="8"/>
        <v>-5.6577086280057377E-3</v>
      </c>
      <c r="G285">
        <f t="shared" si="9"/>
        <v>5.6737740859078749E-3</v>
      </c>
    </row>
    <row r="286" spans="1:7" ht="15" x14ac:dyDescent="0.3">
      <c r="A286" s="9" t="s">
        <v>288</v>
      </c>
      <c r="B286" s="7">
        <v>-0.56579999999999997</v>
      </c>
      <c r="C286" s="8">
        <v>35921</v>
      </c>
      <c r="D286" s="7">
        <v>35.15</v>
      </c>
      <c r="F286">
        <f t="shared" si="8"/>
        <v>2.8449502133713065E-3</v>
      </c>
      <c r="G286">
        <f t="shared" si="9"/>
        <v>-2.8409110016037525E-3</v>
      </c>
    </row>
    <row r="287" spans="1:7" ht="15" x14ac:dyDescent="0.3">
      <c r="A287" s="9" t="s">
        <v>289</v>
      </c>
      <c r="B287" s="7">
        <v>0.28449999999999998</v>
      </c>
      <c r="C287" s="8">
        <v>29873</v>
      </c>
      <c r="D287" s="7">
        <v>35.25</v>
      </c>
      <c r="F287">
        <f t="shared" si="8"/>
        <v>-5.3900709219858116E-2</v>
      </c>
      <c r="G287">
        <f t="shared" si="9"/>
        <v>5.5407756896644976E-2</v>
      </c>
    </row>
    <row r="288" spans="1:7" ht="15" x14ac:dyDescent="0.3">
      <c r="A288" s="9" t="s">
        <v>290</v>
      </c>
      <c r="B288" s="7">
        <v>-5.3901000000000003</v>
      </c>
      <c r="C288" s="8">
        <v>80484</v>
      </c>
      <c r="D288" s="7">
        <v>33.35</v>
      </c>
      <c r="F288">
        <f t="shared" si="8"/>
        <v>-1.4992503748127214E-3</v>
      </c>
      <c r="G288">
        <f t="shared" si="9"/>
        <v>1.5003753752347139E-3</v>
      </c>
    </row>
    <row r="289" spans="1:7" ht="15" x14ac:dyDescent="0.3">
      <c r="A289" s="9" t="s">
        <v>291</v>
      </c>
      <c r="B289" s="7">
        <v>-0.14990000000000001</v>
      </c>
      <c r="C289" s="8">
        <v>36356</v>
      </c>
      <c r="D289" s="7">
        <v>33.299999999999997</v>
      </c>
      <c r="F289">
        <f t="shared" si="8"/>
        <v>-3.3033033033032864E-2</v>
      </c>
      <c r="G289">
        <f t="shared" si="9"/>
        <v>3.3590944436035421E-2</v>
      </c>
    </row>
    <row r="290" spans="1:7" ht="15" x14ac:dyDescent="0.3">
      <c r="A290" s="9" t="s">
        <v>292</v>
      </c>
      <c r="B290" s="7">
        <v>-3.3033000000000001</v>
      </c>
      <c r="C290" s="8">
        <v>47842</v>
      </c>
      <c r="D290" s="7">
        <v>32.200000000000003</v>
      </c>
      <c r="F290">
        <f t="shared" si="8"/>
        <v>-1.5527950310560328E-3</v>
      </c>
      <c r="G290">
        <f t="shared" si="9"/>
        <v>1.5540018667343205E-3</v>
      </c>
    </row>
    <row r="291" spans="1:7" ht="15" x14ac:dyDescent="0.3">
      <c r="A291" s="9" t="s">
        <v>293</v>
      </c>
      <c r="B291" s="7">
        <v>-0.15529999999999999</v>
      </c>
      <c r="C291" s="8">
        <v>23452</v>
      </c>
      <c r="D291" s="7">
        <v>32.15</v>
      </c>
      <c r="F291">
        <f t="shared" si="8"/>
        <v>1.0886469673405955E-2</v>
      </c>
      <c r="G291">
        <f t="shared" si="9"/>
        <v>-1.0827638652063503E-2</v>
      </c>
    </row>
    <row r="292" spans="1:7" ht="15" x14ac:dyDescent="0.3">
      <c r="A292" s="9" t="s">
        <v>294</v>
      </c>
      <c r="B292" s="7">
        <v>1.0886</v>
      </c>
      <c r="C292" s="8">
        <v>23778</v>
      </c>
      <c r="D292" s="7">
        <v>32.5</v>
      </c>
      <c r="F292">
        <f t="shared" si="8"/>
        <v>-9.2307692307691432E-3</v>
      </c>
      <c r="G292">
        <f t="shared" si="9"/>
        <v>9.2736367853290327E-3</v>
      </c>
    </row>
    <row r="293" spans="1:7" ht="15" x14ac:dyDescent="0.3">
      <c r="A293" s="9" t="s">
        <v>295</v>
      </c>
      <c r="B293" s="7">
        <v>-0.92310000000000003</v>
      </c>
      <c r="C293" s="8">
        <v>18502</v>
      </c>
      <c r="D293" s="7">
        <v>32.200000000000003</v>
      </c>
      <c r="F293">
        <f t="shared" si="8"/>
        <v>2.4844720496894318E-2</v>
      </c>
      <c r="G293">
        <f t="shared" si="9"/>
        <v>-2.4541108916117545E-2</v>
      </c>
    </row>
    <row r="294" spans="1:7" ht="15" x14ac:dyDescent="0.3">
      <c r="A294" s="9" t="s">
        <v>296</v>
      </c>
      <c r="B294" s="7">
        <v>2.4845000000000002</v>
      </c>
      <c r="C294" s="8">
        <v>36634</v>
      </c>
      <c r="D294" s="7">
        <v>33</v>
      </c>
      <c r="F294">
        <f t="shared" si="8"/>
        <v>-1.666666666666658E-2</v>
      </c>
      <c r="G294">
        <f t="shared" si="9"/>
        <v>1.6807118316381191E-2</v>
      </c>
    </row>
    <row r="295" spans="1:7" ht="15" x14ac:dyDescent="0.3">
      <c r="A295" s="9" t="s">
        <v>297</v>
      </c>
      <c r="B295" s="7">
        <v>-1.6667000000000001</v>
      </c>
      <c r="C295" s="8">
        <v>28015</v>
      </c>
      <c r="D295" s="7">
        <v>32.450000000000003</v>
      </c>
      <c r="F295">
        <f t="shared" si="8"/>
        <v>3.0816640986132508E-2</v>
      </c>
      <c r="G295">
        <f t="shared" si="9"/>
        <v>-3.0351343424138467E-2</v>
      </c>
    </row>
    <row r="296" spans="1:7" ht="15" x14ac:dyDescent="0.3">
      <c r="A296" s="9" t="s">
        <v>298</v>
      </c>
      <c r="B296" s="7">
        <v>3.0817000000000001</v>
      </c>
      <c r="C296" s="8">
        <v>33857</v>
      </c>
      <c r="D296" s="7">
        <v>33.450000000000003</v>
      </c>
      <c r="F296">
        <f t="shared" si="8"/>
        <v>-7.4738415545590429E-3</v>
      </c>
      <c r="G296">
        <f t="shared" si="9"/>
        <v>7.5019106517946917E-3</v>
      </c>
    </row>
    <row r="297" spans="1:7" ht="15" x14ac:dyDescent="0.3">
      <c r="A297" s="9" t="s">
        <v>299</v>
      </c>
      <c r="B297" s="7">
        <v>-0.74739999999999995</v>
      </c>
      <c r="C297" s="8">
        <v>33792</v>
      </c>
      <c r="D297" s="7">
        <v>33.200000000000003</v>
      </c>
      <c r="F297">
        <f t="shared" si="8"/>
        <v>3.0120481927709128E-3</v>
      </c>
      <c r="G297">
        <f t="shared" si="9"/>
        <v>-3.0075210639551055E-3</v>
      </c>
    </row>
    <row r="298" spans="1:7" ht="15" x14ac:dyDescent="0.3">
      <c r="A298" s="9" t="s">
        <v>300</v>
      </c>
      <c r="B298" s="7">
        <v>0.30120000000000002</v>
      </c>
      <c r="C298" s="8">
        <v>40381</v>
      </c>
      <c r="D298" s="7">
        <v>33.299999999999997</v>
      </c>
      <c r="F298">
        <f t="shared" si="8"/>
        <v>1.6516516516516647E-2</v>
      </c>
      <c r="G298">
        <f t="shared" si="9"/>
        <v>-1.6381602371885996E-2</v>
      </c>
    </row>
    <row r="299" spans="1:7" ht="15" x14ac:dyDescent="0.3">
      <c r="A299" s="9" t="s">
        <v>301</v>
      </c>
      <c r="B299" s="7">
        <v>1.6516999999999999</v>
      </c>
      <c r="C299" s="8">
        <v>20613</v>
      </c>
      <c r="D299" s="7">
        <v>33.85</v>
      </c>
      <c r="F299">
        <f t="shared" si="8"/>
        <v>-3.3973412112259925E-2</v>
      </c>
      <c r="G299">
        <f t="shared" si="9"/>
        <v>3.4563921455076335E-2</v>
      </c>
    </row>
    <row r="300" spans="1:7" ht="15" x14ac:dyDescent="0.3">
      <c r="A300" s="9" t="s">
        <v>302</v>
      </c>
      <c r="B300" s="7">
        <v>-3.3973</v>
      </c>
      <c r="C300" s="8">
        <v>31391</v>
      </c>
      <c r="D300" s="7">
        <v>32.700000000000003</v>
      </c>
      <c r="F300">
        <f t="shared" si="8"/>
        <v>-9.1743119266056335E-3</v>
      </c>
      <c r="G300">
        <f t="shared" si="9"/>
        <v>9.2166551049240476E-3</v>
      </c>
    </row>
    <row r="301" spans="1:7" ht="15" x14ac:dyDescent="0.3">
      <c r="A301" s="9" t="s">
        <v>303</v>
      </c>
      <c r="B301" s="7">
        <v>-0.91739999999999999</v>
      </c>
      <c r="C301" s="8">
        <v>21493</v>
      </c>
      <c r="D301" s="7">
        <v>32.4</v>
      </c>
      <c r="F301">
        <f t="shared" si="8"/>
        <v>-9.259259259259172E-3</v>
      </c>
      <c r="G301">
        <f t="shared" si="9"/>
        <v>9.3023926623134103E-3</v>
      </c>
    </row>
    <row r="302" spans="1:7" ht="15" x14ac:dyDescent="0.3">
      <c r="A302" s="9" t="s">
        <v>304</v>
      </c>
      <c r="B302" s="7">
        <v>-0.92589999999999995</v>
      </c>
      <c r="C302" s="8">
        <v>26439</v>
      </c>
      <c r="D302" s="7">
        <v>32.1</v>
      </c>
      <c r="F302">
        <f t="shared" si="8"/>
        <v>-9.3457943925233863E-3</v>
      </c>
      <c r="G302">
        <f t="shared" si="9"/>
        <v>9.3897403498391374E-3</v>
      </c>
    </row>
    <row r="303" spans="1:7" ht="15" x14ac:dyDescent="0.3">
      <c r="A303" s="9" t="s">
        <v>305</v>
      </c>
      <c r="B303" s="7">
        <v>-0.93459999999999999</v>
      </c>
      <c r="C303" s="8">
        <v>29565</v>
      </c>
      <c r="D303" s="7">
        <v>31.8</v>
      </c>
      <c r="F303">
        <f t="shared" si="8"/>
        <v>-3.45911949685535E-2</v>
      </c>
      <c r="G303">
        <f t="shared" si="9"/>
        <v>3.5203635192979699E-2</v>
      </c>
    </row>
    <row r="304" spans="1:7" ht="15" x14ac:dyDescent="0.3">
      <c r="A304" s="9" t="s">
        <v>306</v>
      </c>
      <c r="B304" s="7">
        <v>-3.4590999999999998</v>
      </c>
      <c r="C304" s="8">
        <v>33137</v>
      </c>
      <c r="D304" s="7">
        <v>30.7</v>
      </c>
      <c r="F304">
        <f t="shared" si="8"/>
        <v>-1.1400651465797976E-2</v>
      </c>
      <c r="G304">
        <f t="shared" si="9"/>
        <v>1.1466137087644225E-2</v>
      </c>
    </row>
    <row r="305" spans="1:7" ht="15" x14ac:dyDescent="0.3">
      <c r="A305" s="9" t="s">
        <v>307</v>
      </c>
      <c r="B305" s="7">
        <v>-1.1400999999999999</v>
      </c>
      <c r="C305" s="8">
        <v>59166</v>
      </c>
      <c r="D305" s="7">
        <v>30.35</v>
      </c>
      <c r="F305">
        <f t="shared" si="8"/>
        <v>9.8846787479405975E-3</v>
      </c>
      <c r="G305">
        <f t="shared" si="9"/>
        <v>-9.8361448767130179E-3</v>
      </c>
    </row>
    <row r="306" spans="1:7" ht="15" x14ac:dyDescent="0.3">
      <c r="A306" s="9" t="s">
        <v>308</v>
      </c>
      <c r="B306" s="7">
        <v>0.98850000000000005</v>
      </c>
      <c r="C306" s="8">
        <v>32193</v>
      </c>
      <c r="D306" s="7">
        <v>30.65</v>
      </c>
      <c r="F306">
        <f t="shared" si="8"/>
        <v>-3.7520391517128833E-2</v>
      </c>
      <c r="G306">
        <f t="shared" si="9"/>
        <v>3.824239903644621E-2</v>
      </c>
    </row>
    <row r="307" spans="1:7" ht="15" x14ac:dyDescent="0.3">
      <c r="A307" s="9" t="s">
        <v>309</v>
      </c>
      <c r="B307" s="7">
        <v>-3.7519999999999998</v>
      </c>
      <c r="C307" s="8">
        <v>45840</v>
      </c>
      <c r="D307" s="7">
        <v>29.5</v>
      </c>
      <c r="F307">
        <f t="shared" si="8"/>
        <v>-1.6949152542373122E-3</v>
      </c>
      <c r="G307">
        <f t="shared" si="9"/>
        <v>1.6963532481785555E-3</v>
      </c>
    </row>
    <row r="308" spans="1:7" ht="15" x14ac:dyDescent="0.3">
      <c r="A308" s="9" t="s">
        <v>310</v>
      </c>
      <c r="B308" s="7">
        <v>-0.16950000000000001</v>
      </c>
      <c r="C308" s="8">
        <v>49039</v>
      </c>
      <c r="D308" s="7">
        <v>29.45</v>
      </c>
      <c r="F308">
        <f t="shared" si="8"/>
        <v>-1.1884550084889572E-2</v>
      </c>
      <c r="G308">
        <f t="shared" si="9"/>
        <v>1.1955735920148841E-2</v>
      </c>
    </row>
    <row r="309" spans="1:7" ht="15" x14ac:dyDescent="0.3">
      <c r="A309" s="9" t="s">
        <v>311</v>
      </c>
      <c r="B309" s="7">
        <v>-1.1884999999999999</v>
      </c>
      <c r="C309" s="8">
        <v>30345</v>
      </c>
      <c r="D309" s="7">
        <v>29.1</v>
      </c>
      <c r="F309">
        <f t="shared" si="8"/>
        <v>-1.7182130584192438E-2</v>
      </c>
      <c r="G309">
        <f t="shared" si="9"/>
        <v>1.7331456351639941E-2</v>
      </c>
    </row>
    <row r="310" spans="1:7" ht="15" x14ac:dyDescent="0.3">
      <c r="A310" s="9" t="s">
        <v>312</v>
      </c>
      <c r="B310" s="7">
        <v>-1.7181999999999999</v>
      </c>
      <c r="C310" s="8">
        <v>32810</v>
      </c>
      <c r="D310" s="7">
        <v>28.6</v>
      </c>
      <c r="F310">
        <f t="shared" si="8"/>
        <v>3.4965034965034961E-2</v>
      </c>
      <c r="G310">
        <f t="shared" si="9"/>
        <v>-3.4367643504207769E-2</v>
      </c>
    </row>
    <row r="311" spans="1:7" ht="15" x14ac:dyDescent="0.3">
      <c r="A311" s="9" t="s">
        <v>313</v>
      </c>
      <c r="B311" s="7">
        <v>3.4965000000000002</v>
      </c>
      <c r="C311" s="8">
        <v>50761</v>
      </c>
      <c r="D311" s="7">
        <v>29.6</v>
      </c>
      <c r="F311">
        <f t="shared" si="8"/>
        <v>-2.8716216216216263E-2</v>
      </c>
      <c r="G311">
        <f t="shared" si="9"/>
        <v>2.9136594086655247E-2</v>
      </c>
    </row>
    <row r="312" spans="1:7" ht="15" x14ac:dyDescent="0.3">
      <c r="A312" s="9" t="s">
        <v>314</v>
      </c>
      <c r="B312" s="7">
        <v>-2.8715999999999999</v>
      </c>
      <c r="C312" s="8">
        <v>36531</v>
      </c>
      <c r="D312" s="7">
        <v>28.75</v>
      </c>
      <c r="F312">
        <f t="shared" si="8"/>
        <v>5.2173913043477771E-3</v>
      </c>
      <c r="G312">
        <f t="shared" si="9"/>
        <v>-5.2038278750269982E-3</v>
      </c>
    </row>
    <row r="313" spans="1:7" ht="15" x14ac:dyDescent="0.3">
      <c r="A313" s="9" t="s">
        <v>315</v>
      </c>
      <c r="B313" s="7">
        <v>0.52170000000000005</v>
      </c>
      <c r="C313" s="8">
        <v>28343</v>
      </c>
      <c r="D313" s="7">
        <v>28.9</v>
      </c>
      <c r="F313">
        <f t="shared" si="8"/>
        <v>1.9031141868512135E-2</v>
      </c>
      <c r="G313">
        <f t="shared" si="9"/>
        <v>-1.8852314979209302E-2</v>
      </c>
    </row>
    <row r="314" spans="1:7" ht="15" x14ac:dyDescent="0.3">
      <c r="A314" s="9" t="s">
        <v>316</v>
      </c>
      <c r="B314" s="7">
        <v>1.9031</v>
      </c>
      <c r="C314" s="8">
        <v>33559</v>
      </c>
      <c r="D314" s="7">
        <v>29.45</v>
      </c>
      <c r="F314">
        <f t="shared" si="8"/>
        <v>0</v>
      </c>
      <c r="G314">
        <f t="shared" si="9"/>
        <v>0</v>
      </c>
    </row>
    <row r="315" spans="1:7" ht="15" x14ac:dyDescent="0.3">
      <c r="A315" s="9" t="s">
        <v>317</v>
      </c>
      <c r="B315" s="7">
        <v>0</v>
      </c>
      <c r="C315" s="8">
        <v>16357</v>
      </c>
      <c r="D315" s="7">
        <v>29.45</v>
      </c>
      <c r="F315">
        <f t="shared" si="8"/>
        <v>3.3955857385399467E-3</v>
      </c>
      <c r="G315">
        <f t="shared" si="9"/>
        <v>-3.3898337545115397E-3</v>
      </c>
    </row>
    <row r="316" spans="1:7" ht="15" x14ac:dyDescent="0.3">
      <c r="A316" s="9" t="s">
        <v>318</v>
      </c>
      <c r="B316" s="7">
        <v>0.33960000000000001</v>
      </c>
      <c r="C316" s="8">
        <v>18671</v>
      </c>
      <c r="D316" s="7">
        <v>29.55</v>
      </c>
      <c r="F316">
        <f t="shared" si="8"/>
        <v>-2.5380710659898477E-2</v>
      </c>
      <c r="G316">
        <f t="shared" si="9"/>
        <v>2.570835671020703E-2</v>
      </c>
    </row>
    <row r="317" spans="1:7" ht="15" x14ac:dyDescent="0.3">
      <c r="A317" s="9" t="s">
        <v>319</v>
      </c>
      <c r="B317" s="7">
        <v>-2.5381</v>
      </c>
      <c r="C317" s="8">
        <v>61741</v>
      </c>
      <c r="D317" s="7">
        <v>28.8</v>
      </c>
      <c r="F317">
        <f t="shared" si="8"/>
        <v>2.0833333333333259E-2</v>
      </c>
      <c r="G317">
        <f t="shared" si="9"/>
        <v>-2.0619287202735592E-2</v>
      </c>
    </row>
    <row r="318" spans="1:7" ht="15" x14ac:dyDescent="0.3">
      <c r="A318" s="9" t="s">
        <v>320</v>
      </c>
      <c r="B318" s="7">
        <v>2.0832999999999999</v>
      </c>
      <c r="C318" s="8">
        <v>23390</v>
      </c>
      <c r="D318" s="7">
        <v>29.4</v>
      </c>
      <c r="F318">
        <f t="shared" si="8"/>
        <v>2.2108843537415039E-2</v>
      </c>
      <c r="G318">
        <f t="shared" si="9"/>
        <v>-2.1867986636580752E-2</v>
      </c>
    </row>
    <row r="319" spans="1:7" ht="15" x14ac:dyDescent="0.3">
      <c r="A319" s="9" t="s">
        <v>321</v>
      </c>
      <c r="B319" s="7">
        <v>2.2109000000000001</v>
      </c>
      <c r="C319" s="8">
        <v>26412</v>
      </c>
      <c r="D319" s="7">
        <v>30.05</v>
      </c>
      <c r="F319">
        <f t="shared" si="8"/>
        <v>1.8302828618968408E-2</v>
      </c>
      <c r="G319">
        <f t="shared" si="9"/>
        <v>-1.8137347977118551E-2</v>
      </c>
    </row>
    <row r="320" spans="1:7" ht="15" x14ac:dyDescent="0.3">
      <c r="A320" s="9" t="s">
        <v>322</v>
      </c>
      <c r="B320" s="7">
        <v>1.8303</v>
      </c>
      <c r="C320" s="8">
        <v>63810</v>
      </c>
      <c r="D320" s="7">
        <v>30.6</v>
      </c>
      <c r="F320">
        <f t="shared" si="8"/>
        <v>-2.6143790849673224E-2</v>
      </c>
      <c r="G320">
        <f t="shared" si="9"/>
        <v>2.6491615446976285E-2</v>
      </c>
    </row>
    <row r="321" spans="1:7" ht="15" x14ac:dyDescent="0.3">
      <c r="A321" s="9" t="s">
        <v>323</v>
      </c>
      <c r="B321" s="7">
        <v>-2.6143999999999998</v>
      </c>
      <c r="C321" s="8">
        <v>28533</v>
      </c>
      <c r="D321" s="7">
        <v>29.8</v>
      </c>
      <c r="F321">
        <f t="shared" si="8"/>
        <v>-8.389261744966443E-3</v>
      </c>
      <c r="G321">
        <f t="shared" si="9"/>
        <v>8.4246496592516231E-3</v>
      </c>
    </row>
    <row r="322" spans="1:7" ht="15" x14ac:dyDescent="0.3">
      <c r="A322" s="9" t="s">
        <v>324</v>
      </c>
      <c r="B322" s="7">
        <v>-0.83889999999999998</v>
      </c>
      <c r="C322" s="8">
        <v>21618</v>
      </c>
      <c r="D322" s="7">
        <v>29.55</v>
      </c>
      <c r="F322">
        <f t="shared" si="8"/>
        <v>1.6920473773265892E-3</v>
      </c>
      <c r="G322">
        <f t="shared" si="9"/>
        <v>-1.6906174779075501E-3</v>
      </c>
    </row>
    <row r="323" spans="1:7" ht="15" x14ac:dyDescent="0.3">
      <c r="A323" s="9" t="s">
        <v>325</v>
      </c>
      <c r="B323" s="7">
        <v>0.16919999999999999</v>
      </c>
      <c r="C323" s="8">
        <v>13253</v>
      </c>
      <c r="D323" s="7">
        <v>29.6</v>
      </c>
      <c r="F323">
        <f t="shared" ref="F323:F386" si="10">(D324-D323)/D323</f>
        <v>-8.4459459459459447E-3</v>
      </c>
      <c r="G323">
        <f t="shared" ref="G323:G386" si="11">LN(D323/D324)</f>
        <v>8.4818150559091299E-3</v>
      </c>
    </row>
    <row r="324" spans="1:7" ht="15" x14ac:dyDescent="0.3">
      <c r="A324" s="9" t="s">
        <v>326</v>
      </c>
      <c r="B324" s="7">
        <v>-0.84460000000000002</v>
      </c>
      <c r="C324" s="8">
        <v>16755</v>
      </c>
      <c r="D324" s="7">
        <v>29.35</v>
      </c>
      <c r="F324">
        <f t="shared" si="10"/>
        <v>5.1107325383304451E-3</v>
      </c>
      <c r="G324">
        <f t="shared" si="11"/>
        <v>-5.0977170716686058E-3</v>
      </c>
    </row>
    <row r="325" spans="1:7" ht="15" x14ac:dyDescent="0.3">
      <c r="A325" s="9" t="s">
        <v>327</v>
      </c>
      <c r="B325" s="7">
        <v>0.5111</v>
      </c>
      <c r="C325" s="8">
        <v>17981</v>
      </c>
      <c r="D325" s="7">
        <v>29.5</v>
      </c>
      <c r="F325">
        <f t="shared" si="10"/>
        <v>-1.1864406779661066E-2</v>
      </c>
      <c r="G325">
        <f t="shared" si="11"/>
        <v>1.1935350549272854E-2</v>
      </c>
    </row>
    <row r="326" spans="1:7" ht="15" x14ac:dyDescent="0.3">
      <c r="A326" s="9" t="s">
        <v>328</v>
      </c>
      <c r="B326" s="7">
        <v>-1.1863999999999999</v>
      </c>
      <c r="C326" s="8">
        <v>21567</v>
      </c>
      <c r="D326" s="7">
        <v>29.15</v>
      </c>
      <c r="F326">
        <f t="shared" si="10"/>
        <v>0</v>
      </c>
      <c r="G326">
        <f t="shared" si="11"/>
        <v>0</v>
      </c>
    </row>
    <row r="327" spans="1:7" ht="15" x14ac:dyDescent="0.3">
      <c r="A327" s="9" t="s">
        <v>329</v>
      </c>
      <c r="B327" s="7">
        <v>0</v>
      </c>
      <c r="C327" s="8">
        <v>14393</v>
      </c>
      <c r="D327" s="7">
        <v>29.15</v>
      </c>
      <c r="F327">
        <f t="shared" si="10"/>
        <v>-8.5763293310463125E-3</v>
      </c>
      <c r="G327">
        <f t="shared" si="11"/>
        <v>8.6133176781149293E-3</v>
      </c>
    </row>
    <row r="328" spans="1:7" ht="15" x14ac:dyDescent="0.3">
      <c r="A328" s="9" t="s">
        <v>330</v>
      </c>
      <c r="B328" s="7">
        <v>-0.85760000000000003</v>
      </c>
      <c r="C328" s="8">
        <v>28956</v>
      </c>
      <c r="D328" s="7">
        <v>28.9</v>
      </c>
      <c r="F328">
        <f t="shared" si="10"/>
        <v>1.9031141868512135E-2</v>
      </c>
      <c r="G328">
        <f t="shared" si="11"/>
        <v>-1.8852314979209302E-2</v>
      </c>
    </row>
    <row r="329" spans="1:7" ht="15" x14ac:dyDescent="0.3">
      <c r="A329" s="9" t="s">
        <v>331</v>
      </c>
      <c r="B329" s="7">
        <v>1.9031</v>
      </c>
      <c r="C329" s="8">
        <v>21755</v>
      </c>
      <c r="D329" s="7">
        <v>29.45</v>
      </c>
      <c r="F329">
        <f t="shared" si="10"/>
        <v>-1.0186757215619719E-2</v>
      </c>
      <c r="G329">
        <f t="shared" si="11"/>
        <v>1.0238997301094286E-2</v>
      </c>
    </row>
    <row r="330" spans="1:7" ht="15" x14ac:dyDescent="0.3">
      <c r="A330" s="9" t="s">
        <v>332</v>
      </c>
      <c r="B330" s="7">
        <v>-1.0186999999999999</v>
      </c>
      <c r="C330" s="8">
        <v>32845</v>
      </c>
      <c r="D330" s="7">
        <v>29.15</v>
      </c>
      <c r="F330">
        <f t="shared" si="10"/>
        <v>1.2006861063464887E-2</v>
      </c>
      <c r="G330">
        <f t="shared" si="11"/>
        <v>-1.1935350549272791E-2</v>
      </c>
    </row>
    <row r="331" spans="1:7" ht="15" x14ac:dyDescent="0.3">
      <c r="A331" s="9" t="s">
        <v>333</v>
      </c>
      <c r="B331" s="7">
        <v>1.2007000000000001</v>
      </c>
      <c r="C331" s="8">
        <v>28953</v>
      </c>
      <c r="D331" s="7">
        <v>29.5</v>
      </c>
      <c r="F331">
        <f t="shared" si="10"/>
        <v>-1.3559322033898256E-2</v>
      </c>
      <c r="G331">
        <f t="shared" si="11"/>
        <v>1.3652089168327263E-2</v>
      </c>
    </row>
    <row r="332" spans="1:7" ht="15" x14ac:dyDescent="0.3">
      <c r="A332" s="9" t="s">
        <v>334</v>
      </c>
      <c r="B332" s="7">
        <v>-1.3559000000000001</v>
      </c>
      <c r="C332" s="8">
        <v>39864</v>
      </c>
      <c r="D332" s="7">
        <v>29.1</v>
      </c>
      <c r="F332">
        <f t="shared" si="10"/>
        <v>-3.4364261168385365E-3</v>
      </c>
      <c r="G332">
        <f t="shared" si="11"/>
        <v>3.4423441909729197E-3</v>
      </c>
    </row>
    <row r="333" spans="1:7" ht="15" x14ac:dyDescent="0.3">
      <c r="A333" s="9" t="s">
        <v>335</v>
      </c>
      <c r="B333" s="7">
        <v>-0.34360000000000002</v>
      </c>
      <c r="C333" s="8">
        <v>26923</v>
      </c>
      <c r="D333" s="7">
        <v>29</v>
      </c>
      <c r="F333">
        <f t="shared" si="10"/>
        <v>1.7241379310344827E-2</v>
      </c>
      <c r="G333">
        <f t="shared" si="11"/>
        <v>-1.7094433359300068E-2</v>
      </c>
    </row>
    <row r="334" spans="1:7" ht="15" x14ac:dyDescent="0.3">
      <c r="A334" s="9" t="s">
        <v>336</v>
      </c>
      <c r="B334" s="7">
        <v>1.7241</v>
      </c>
      <c r="C334" s="8">
        <v>23865</v>
      </c>
      <c r="D334" s="7">
        <v>29.5</v>
      </c>
      <c r="F334">
        <f t="shared" si="10"/>
        <v>-1.8644067796610195E-2</v>
      </c>
      <c r="G334">
        <f t="shared" si="11"/>
        <v>1.8820059326769886E-2</v>
      </c>
    </row>
    <row r="335" spans="1:7" ht="15" x14ac:dyDescent="0.3">
      <c r="A335" s="9" t="s">
        <v>337</v>
      </c>
      <c r="B335" s="7">
        <v>-1.8644000000000001</v>
      </c>
      <c r="C335" s="8">
        <v>25578</v>
      </c>
      <c r="D335" s="7">
        <v>28.95</v>
      </c>
      <c r="F335">
        <f t="shared" si="10"/>
        <v>1.5544041450777177E-2</v>
      </c>
      <c r="G335">
        <f t="shared" si="11"/>
        <v>-1.5424470325631639E-2</v>
      </c>
    </row>
    <row r="336" spans="1:7" ht="15" x14ac:dyDescent="0.3">
      <c r="A336" s="9" t="s">
        <v>338</v>
      </c>
      <c r="B336" s="7">
        <v>1.5544</v>
      </c>
      <c r="C336" s="8">
        <v>21865</v>
      </c>
      <c r="D336" s="7">
        <v>29.4</v>
      </c>
      <c r="F336">
        <f t="shared" si="10"/>
        <v>8.5034013605442185E-3</v>
      </c>
      <c r="G336">
        <f t="shared" si="11"/>
        <v>-8.4674510990984941E-3</v>
      </c>
    </row>
    <row r="337" spans="1:7" ht="15" x14ac:dyDescent="0.3">
      <c r="A337" s="9" t="s">
        <v>339</v>
      </c>
      <c r="B337" s="7">
        <v>0.85029999999999994</v>
      </c>
      <c r="C337" s="8">
        <v>13885</v>
      </c>
      <c r="D337" s="7">
        <v>29.65</v>
      </c>
      <c r="F337">
        <f t="shared" si="10"/>
        <v>1.6863406408094675E-3</v>
      </c>
      <c r="G337">
        <f t="shared" si="11"/>
        <v>-1.6849203649195231E-3</v>
      </c>
    </row>
    <row r="338" spans="1:7" ht="15" x14ac:dyDescent="0.3">
      <c r="A338" s="9" t="s">
        <v>340</v>
      </c>
      <c r="B338" s="7">
        <v>0.1686</v>
      </c>
      <c r="C338" s="8">
        <v>15311</v>
      </c>
      <c r="D338" s="7">
        <v>29.7</v>
      </c>
      <c r="F338">
        <f t="shared" si="10"/>
        <v>0</v>
      </c>
      <c r="G338">
        <f t="shared" si="11"/>
        <v>0</v>
      </c>
    </row>
    <row r="339" spans="1:7" ht="15" x14ac:dyDescent="0.3">
      <c r="A339" s="9" t="s">
        <v>341</v>
      </c>
      <c r="B339" s="7">
        <v>0</v>
      </c>
      <c r="C339" s="8">
        <v>12604</v>
      </c>
      <c r="D339" s="7">
        <v>29.7</v>
      </c>
      <c r="F339">
        <f t="shared" si="10"/>
        <v>-1.0101010101010124E-2</v>
      </c>
      <c r="G339">
        <f t="shared" si="11"/>
        <v>1.0152371464018128E-2</v>
      </c>
    </row>
    <row r="340" spans="1:7" ht="15" x14ac:dyDescent="0.3">
      <c r="A340" s="9" t="s">
        <v>342</v>
      </c>
      <c r="B340" s="7">
        <v>-1.0101</v>
      </c>
      <c r="C340" s="8">
        <v>18594</v>
      </c>
      <c r="D340" s="7">
        <v>29.4</v>
      </c>
      <c r="F340">
        <f t="shared" si="10"/>
        <v>-1.3605442176870701E-2</v>
      </c>
      <c r="G340">
        <f t="shared" si="11"/>
        <v>1.3698844358161927E-2</v>
      </c>
    </row>
    <row r="341" spans="1:7" ht="15" x14ac:dyDescent="0.3">
      <c r="A341" s="9" t="s">
        <v>343</v>
      </c>
      <c r="B341" s="7">
        <v>-1.3605</v>
      </c>
      <c r="C341" s="8">
        <v>17376</v>
      </c>
      <c r="D341" s="7">
        <v>29</v>
      </c>
      <c r="F341">
        <f t="shared" si="10"/>
        <v>3.4482758620690145E-3</v>
      </c>
      <c r="G341">
        <f t="shared" si="11"/>
        <v>-3.4423441909729015E-3</v>
      </c>
    </row>
    <row r="342" spans="1:7" ht="15" x14ac:dyDescent="0.3">
      <c r="A342" s="9" t="s">
        <v>344</v>
      </c>
      <c r="B342" s="7">
        <v>0.3448</v>
      </c>
      <c r="C342" s="8">
        <v>33980</v>
      </c>
      <c r="D342" s="7">
        <v>29.1</v>
      </c>
      <c r="F342">
        <f t="shared" si="10"/>
        <v>-5.1546391752578047E-3</v>
      </c>
      <c r="G342">
        <f t="shared" si="11"/>
        <v>5.1679701584425976E-3</v>
      </c>
    </row>
    <row r="343" spans="1:7" ht="15" x14ac:dyDescent="0.3">
      <c r="A343" s="9" t="s">
        <v>345</v>
      </c>
      <c r="B343" s="7">
        <v>-0.51549999999999996</v>
      </c>
      <c r="C343" s="8">
        <v>18244</v>
      </c>
      <c r="D343" s="7">
        <v>28.95</v>
      </c>
      <c r="F343">
        <f t="shared" si="10"/>
        <v>3.4542314335060942E-3</v>
      </c>
      <c r="G343">
        <f t="shared" si="11"/>
        <v>-3.4482792789160442E-3</v>
      </c>
    </row>
    <row r="344" spans="1:7" ht="15" x14ac:dyDescent="0.3">
      <c r="A344" s="9" t="s">
        <v>346</v>
      </c>
      <c r="B344" s="7">
        <v>0.34539999999999998</v>
      </c>
      <c r="C344" s="8">
        <v>13227</v>
      </c>
      <c r="D344" s="7">
        <v>29.05</v>
      </c>
      <c r="F344">
        <f t="shared" si="10"/>
        <v>-1.5490533562822695E-2</v>
      </c>
      <c r="G344">
        <f t="shared" si="11"/>
        <v>1.5611765472113215E-2</v>
      </c>
    </row>
    <row r="345" spans="1:7" ht="15" x14ac:dyDescent="0.3">
      <c r="A345" s="9" t="s">
        <v>347</v>
      </c>
      <c r="B345" s="7">
        <v>-1.5490999999999999</v>
      </c>
      <c r="C345" s="8">
        <v>29676</v>
      </c>
      <c r="D345" s="7">
        <v>28.6</v>
      </c>
      <c r="F345">
        <f t="shared" si="10"/>
        <v>0</v>
      </c>
      <c r="G345">
        <f t="shared" si="11"/>
        <v>0</v>
      </c>
    </row>
    <row r="346" spans="1:7" ht="15" x14ac:dyDescent="0.3">
      <c r="A346" s="9" t="s">
        <v>348</v>
      </c>
      <c r="B346" s="7">
        <v>0</v>
      </c>
      <c r="C346" s="8">
        <v>23276</v>
      </c>
      <c r="D346" s="7">
        <v>28.6</v>
      </c>
      <c r="F346">
        <f t="shared" si="10"/>
        <v>-1.0489510489510514E-2</v>
      </c>
      <c r="G346">
        <f t="shared" si="11"/>
        <v>1.054491317661504E-2</v>
      </c>
    </row>
    <row r="347" spans="1:7" ht="15" x14ac:dyDescent="0.3">
      <c r="A347" s="9" t="s">
        <v>349</v>
      </c>
      <c r="B347" s="7">
        <v>-1.0489999999999999</v>
      </c>
      <c r="C347" s="8">
        <v>20500</v>
      </c>
      <c r="D347" s="7">
        <v>28.3</v>
      </c>
      <c r="F347">
        <f t="shared" si="10"/>
        <v>-4.4169611307420496E-2</v>
      </c>
      <c r="G347">
        <f t="shared" si="11"/>
        <v>4.5174799356701337E-2</v>
      </c>
    </row>
    <row r="348" spans="1:7" ht="15" x14ac:dyDescent="0.3">
      <c r="A348" s="9" t="s">
        <v>350</v>
      </c>
      <c r="B348" s="7">
        <v>-4.4169999999999998</v>
      </c>
      <c r="C348" s="8">
        <v>50458</v>
      </c>
      <c r="D348" s="7">
        <v>27.05</v>
      </c>
      <c r="F348">
        <f t="shared" si="10"/>
        <v>-2.0332717190388195E-2</v>
      </c>
      <c r="G348">
        <f t="shared" si="11"/>
        <v>2.0542272300314107E-2</v>
      </c>
    </row>
    <row r="349" spans="1:7" ht="15" x14ac:dyDescent="0.3">
      <c r="A349" s="9" t="s">
        <v>351</v>
      </c>
      <c r="B349" s="7">
        <v>-2.0333000000000001</v>
      </c>
      <c r="C349" s="8">
        <v>43275</v>
      </c>
      <c r="D349" s="7">
        <v>26.5</v>
      </c>
      <c r="F349">
        <f t="shared" si="10"/>
        <v>2.2641509433962318E-2</v>
      </c>
      <c r="G349">
        <f t="shared" si="11"/>
        <v>-2.2388994893478724E-2</v>
      </c>
    </row>
    <row r="350" spans="1:7" ht="15" x14ac:dyDescent="0.3">
      <c r="A350" s="9" t="s">
        <v>352</v>
      </c>
      <c r="B350" s="7">
        <v>2.2642000000000002</v>
      </c>
      <c r="C350" s="8">
        <v>36847</v>
      </c>
      <c r="D350" s="7">
        <v>27.1</v>
      </c>
      <c r="F350">
        <f t="shared" si="10"/>
        <v>1.1070110701106906E-2</v>
      </c>
      <c r="G350">
        <f t="shared" si="11"/>
        <v>-1.1009285508369255E-2</v>
      </c>
    </row>
    <row r="351" spans="1:7" ht="15" x14ac:dyDescent="0.3">
      <c r="A351" s="9" t="s">
        <v>353</v>
      </c>
      <c r="B351" s="7">
        <v>1.107</v>
      </c>
      <c r="C351" s="8">
        <v>25190</v>
      </c>
      <c r="D351" s="7">
        <v>27.4</v>
      </c>
      <c r="F351">
        <f t="shared" si="10"/>
        <v>-7.2992700729926753E-3</v>
      </c>
      <c r="G351">
        <f t="shared" si="11"/>
        <v>7.3260400920728812E-3</v>
      </c>
    </row>
    <row r="352" spans="1:7" ht="15" x14ac:dyDescent="0.3">
      <c r="A352" s="9" t="s">
        <v>354</v>
      </c>
      <c r="B352" s="7">
        <v>-0.72989999999999999</v>
      </c>
      <c r="C352" s="8">
        <v>17971</v>
      </c>
      <c r="D352" s="7">
        <v>27.2</v>
      </c>
      <c r="F352">
        <f t="shared" si="10"/>
        <v>2.941176470588238E-2</v>
      </c>
      <c r="G352">
        <f t="shared" si="11"/>
        <v>-2.8987536873252298E-2</v>
      </c>
    </row>
    <row r="353" spans="1:7" ht="15" x14ac:dyDescent="0.3">
      <c r="A353" s="9" t="s">
        <v>355</v>
      </c>
      <c r="B353" s="7">
        <v>2.9411999999999998</v>
      </c>
      <c r="C353" s="8">
        <v>27907</v>
      </c>
      <c r="D353" s="7">
        <v>28</v>
      </c>
      <c r="F353">
        <f t="shared" si="10"/>
        <v>-5.357142857142806E-3</v>
      </c>
      <c r="G353">
        <f t="shared" si="11"/>
        <v>5.3715438019108488E-3</v>
      </c>
    </row>
    <row r="354" spans="1:7" ht="15" x14ac:dyDescent="0.3">
      <c r="A354" s="9" t="s">
        <v>356</v>
      </c>
      <c r="B354" s="7">
        <v>-0.53569999999999995</v>
      </c>
      <c r="C354" s="8">
        <v>25839</v>
      </c>
      <c r="D354" s="7">
        <v>27.85</v>
      </c>
      <c r="F354">
        <f t="shared" si="10"/>
        <v>0</v>
      </c>
      <c r="G354">
        <f t="shared" si="11"/>
        <v>0</v>
      </c>
    </row>
    <row r="355" spans="1:7" ht="15" x14ac:dyDescent="0.3">
      <c r="A355" s="9" t="s">
        <v>357</v>
      </c>
      <c r="B355" s="7">
        <v>0</v>
      </c>
      <c r="C355" s="8">
        <v>27955</v>
      </c>
      <c r="D355" s="7">
        <v>27.85</v>
      </c>
      <c r="F355">
        <f t="shared" si="10"/>
        <v>2.1543985637342829E-2</v>
      </c>
      <c r="G355">
        <f t="shared" si="11"/>
        <v>-2.1315194199046858E-2</v>
      </c>
    </row>
    <row r="356" spans="1:7" ht="15" x14ac:dyDescent="0.3">
      <c r="A356" s="9" t="s">
        <v>358</v>
      </c>
      <c r="B356" s="7">
        <v>2.1543999999999999</v>
      </c>
      <c r="C356" s="8">
        <v>34928</v>
      </c>
      <c r="D356" s="7">
        <v>28.45</v>
      </c>
      <c r="F356">
        <f t="shared" si="10"/>
        <v>2.1089630931458749E-2</v>
      </c>
      <c r="G356">
        <f t="shared" si="11"/>
        <v>-2.0870322725580329E-2</v>
      </c>
    </row>
    <row r="357" spans="1:7" ht="15" x14ac:dyDescent="0.3">
      <c r="A357" s="9" t="s">
        <v>359</v>
      </c>
      <c r="B357" s="7">
        <v>2.109</v>
      </c>
      <c r="C357" s="8">
        <v>31638</v>
      </c>
      <c r="D357" s="7">
        <v>29.05</v>
      </c>
      <c r="F357">
        <f t="shared" si="10"/>
        <v>3.4423407917383085E-3</v>
      </c>
      <c r="G357">
        <f t="shared" si="11"/>
        <v>-3.4364294985810982E-3</v>
      </c>
    </row>
    <row r="358" spans="1:7" ht="15" x14ac:dyDescent="0.3">
      <c r="A358" s="9" t="s">
        <v>360</v>
      </c>
      <c r="B358" s="7">
        <v>0.34420000000000001</v>
      </c>
      <c r="C358" s="8">
        <v>33336</v>
      </c>
      <c r="D358" s="7">
        <v>29.15</v>
      </c>
      <c r="F358">
        <f t="shared" si="10"/>
        <v>1.7152658662092869E-3</v>
      </c>
      <c r="G358">
        <f t="shared" si="11"/>
        <v>-1.7137964777347416E-3</v>
      </c>
    </row>
    <row r="359" spans="1:7" ht="15" x14ac:dyDescent="0.3">
      <c r="A359" s="9" t="s">
        <v>361</v>
      </c>
      <c r="B359" s="7">
        <v>0.17150000000000001</v>
      </c>
      <c r="C359" s="8">
        <v>27978</v>
      </c>
      <c r="D359" s="7">
        <v>29.2</v>
      </c>
      <c r="F359">
        <f t="shared" si="10"/>
        <v>5.1369863013699365E-3</v>
      </c>
      <c r="G359">
        <f t="shared" si="11"/>
        <v>-5.1238369998695063E-3</v>
      </c>
    </row>
    <row r="360" spans="1:7" ht="15" x14ac:dyDescent="0.3">
      <c r="A360" s="9" t="s">
        <v>362</v>
      </c>
      <c r="B360" s="7">
        <v>0.51370000000000005</v>
      </c>
      <c r="C360" s="8">
        <v>38593</v>
      </c>
      <c r="D360" s="7">
        <v>29.35</v>
      </c>
      <c r="F360">
        <f t="shared" si="10"/>
        <v>-5.7921635434412359E-2</v>
      </c>
      <c r="G360">
        <f t="shared" si="11"/>
        <v>5.9666818305761718E-2</v>
      </c>
    </row>
    <row r="361" spans="1:7" ht="15" x14ac:dyDescent="0.3">
      <c r="A361" s="9" t="s">
        <v>363</v>
      </c>
      <c r="B361" s="7">
        <v>2.8395000000000001</v>
      </c>
      <c r="C361" s="8">
        <v>37639</v>
      </c>
      <c r="D361" s="7">
        <v>27.65</v>
      </c>
      <c r="F361">
        <f t="shared" si="10"/>
        <v>-5.4249547920433485E-3</v>
      </c>
      <c r="G361">
        <f t="shared" si="11"/>
        <v>5.4397232958181213E-3</v>
      </c>
    </row>
    <row r="362" spans="1:7" ht="15" x14ac:dyDescent="0.3">
      <c r="A362" s="9" t="s">
        <v>364</v>
      </c>
      <c r="B362" s="7">
        <v>-0.54249999999999998</v>
      </c>
      <c r="C362" s="8">
        <v>35528</v>
      </c>
      <c r="D362" s="7">
        <v>27.5</v>
      </c>
      <c r="F362">
        <f t="shared" si="10"/>
        <v>-1.0909090909090934E-2</v>
      </c>
      <c r="G362">
        <f t="shared" si="11"/>
        <v>1.0969031370573937E-2</v>
      </c>
    </row>
    <row r="363" spans="1:7" ht="15" x14ac:dyDescent="0.3">
      <c r="A363" s="9" t="s">
        <v>365</v>
      </c>
      <c r="B363" s="7">
        <v>-1.0909</v>
      </c>
      <c r="C363" s="8">
        <v>13152</v>
      </c>
      <c r="D363" s="7">
        <v>27.2</v>
      </c>
      <c r="F363">
        <f t="shared" si="10"/>
        <v>5.5147058823530196E-3</v>
      </c>
      <c r="G363">
        <f t="shared" si="11"/>
        <v>-5.4995555660386584E-3</v>
      </c>
    </row>
    <row r="364" spans="1:7" ht="15" x14ac:dyDescent="0.3">
      <c r="A364" s="9" t="s">
        <v>366</v>
      </c>
      <c r="B364" s="7">
        <v>0.55149999999999999</v>
      </c>
      <c r="C364" s="8">
        <v>23857</v>
      </c>
      <c r="D364" s="7">
        <v>27.35</v>
      </c>
      <c r="F364">
        <f t="shared" si="10"/>
        <v>-5.4844606946984325E-3</v>
      </c>
      <c r="G364">
        <f t="shared" si="11"/>
        <v>5.4995555660386697E-3</v>
      </c>
    </row>
    <row r="365" spans="1:7" ht="15" x14ac:dyDescent="0.3">
      <c r="A365" s="9" t="s">
        <v>367</v>
      </c>
      <c r="B365" s="7">
        <v>-0.5484</v>
      </c>
      <c r="C365" s="8">
        <v>28127</v>
      </c>
      <c r="D365" s="7">
        <v>27.2</v>
      </c>
      <c r="F365">
        <f t="shared" si="10"/>
        <v>3.6764705882353465E-3</v>
      </c>
      <c r="G365">
        <f t="shared" si="11"/>
        <v>-3.6697288889625131E-3</v>
      </c>
    </row>
    <row r="366" spans="1:7" ht="15" x14ac:dyDescent="0.3">
      <c r="A366" s="9" t="s">
        <v>368</v>
      </c>
      <c r="B366" s="7">
        <v>0.36759999999999998</v>
      </c>
      <c r="C366" s="8">
        <v>12696</v>
      </c>
      <c r="D366" s="7">
        <v>27.3</v>
      </c>
      <c r="F366">
        <f t="shared" si="10"/>
        <v>9.1575091575091579E-3</v>
      </c>
      <c r="G366">
        <f t="shared" si="11"/>
        <v>-9.1158334080094928E-3</v>
      </c>
    </row>
    <row r="367" spans="1:7" ht="15" x14ac:dyDescent="0.3">
      <c r="A367" s="9" t="s">
        <v>369</v>
      </c>
      <c r="B367" s="7">
        <v>0.91579999999999995</v>
      </c>
      <c r="C367" s="8">
        <v>12105</v>
      </c>
      <c r="D367" s="7">
        <v>27.55</v>
      </c>
      <c r="F367">
        <f t="shared" si="10"/>
        <v>1.8148820326679023E-3</v>
      </c>
      <c r="G367">
        <f t="shared" si="11"/>
        <v>-1.8132371241808313E-3</v>
      </c>
    </row>
    <row r="368" spans="1:7" ht="15" x14ac:dyDescent="0.3">
      <c r="A368" s="9" t="s">
        <v>370</v>
      </c>
      <c r="B368" s="7">
        <v>0.18149999999999999</v>
      </c>
      <c r="C368" s="8">
        <v>13355</v>
      </c>
      <c r="D368" s="7">
        <v>27.6</v>
      </c>
      <c r="F368">
        <f t="shared" si="10"/>
        <v>1.8115942028985508E-2</v>
      </c>
      <c r="G368">
        <f t="shared" si="11"/>
        <v>-1.795380361659582E-2</v>
      </c>
    </row>
    <row r="369" spans="1:7" ht="15" x14ac:dyDescent="0.3">
      <c r="A369" s="9" t="s">
        <v>371</v>
      </c>
      <c r="B369" s="7">
        <v>1.8116000000000001</v>
      </c>
      <c r="C369" s="8">
        <v>22538</v>
      </c>
      <c r="D369" s="7">
        <v>28.1</v>
      </c>
      <c r="F369">
        <f t="shared" si="10"/>
        <v>1.7793594306048811E-3</v>
      </c>
      <c r="G369">
        <f t="shared" si="11"/>
        <v>-1.7777782459991608E-3</v>
      </c>
    </row>
    <row r="370" spans="1:7" ht="15" x14ac:dyDescent="0.3">
      <c r="A370" s="9" t="s">
        <v>372</v>
      </c>
      <c r="B370" s="7">
        <v>0.1779</v>
      </c>
      <c r="C370" s="8">
        <v>15611</v>
      </c>
      <c r="D370" s="7">
        <v>28.15</v>
      </c>
      <c r="F370">
        <f t="shared" si="10"/>
        <v>1.2433392539964528E-2</v>
      </c>
      <c r="G370">
        <f t="shared" si="11"/>
        <v>-1.2356732688905492E-2</v>
      </c>
    </row>
    <row r="371" spans="1:7" ht="15" x14ac:dyDescent="0.3">
      <c r="A371" s="9" t="s">
        <v>373</v>
      </c>
      <c r="B371" s="7">
        <v>1.2433000000000001</v>
      </c>
      <c r="C371" s="8">
        <v>18172</v>
      </c>
      <c r="D371" s="7">
        <v>28.5</v>
      </c>
      <c r="F371">
        <f t="shared" si="10"/>
        <v>-1.7543859649123057E-3</v>
      </c>
      <c r="G371">
        <f t="shared" si="11"/>
        <v>1.7559267022650125E-3</v>
      </c>
    </row>
    <row r="372" spans="1:7" ht="15" x14ac:dyDescent="0.3">
      <c r="A372" s="9" t="s">
        <v>374</v>
      </c>
      <c r="B372" s="7">
        <v>-0.1754</v>
      </c>
      <c r="C372" s="8">
        <v>15143</v>
      </c>
      <c r="D372" s="7">
        <v>28.45</v>
      </c>
      <c r="F372">
        <f t="shared" si="10"/>
        <v>-3.5149384885763751E-3</v>
      </c>
      <c r="G372">
        <f t="shared" si="11"/>
        <v>3.5211303985787394E-3</v>
      </c>
    </row>
    <row r="373" spans="1:7" ht="15" x14ac:dyDescent="0.3">
      <c r="A373" s="9" t="s">
        <v>375</v>
      </c>
      <c r="B373" s="7">
        <v>-0.35149999999999998</v>
      </c>
      <c r="C373" s="8">
        <v>13004</v>
      </c>
      <c r="D373" s="7">
        <v>28.35</v>
      </c>
      <c r="F373">
        <f t="shared" si="10"/>
        <v>-1.7636684303351221E-3</v>
      </c>
      <c r="G373">
        <f t="shared" si="11"/>
        <v>1.7652255245691492E-3</v>
      </c>
    </row>
    <row r="374" spans="1:7" ht="15" x14ac:dyDescent="0.3">
      <c r="A374" s="9" t="s">
        <v>376</v>
      </c>
      <c r="B374" s="7">
        <v>-0.1764</v>
      </c>
      <c r="C374" s="8">
        <v>13487</v>
      </c>
      <c r="D374" s="7">
        <v>28.3</v>
      </c>
      <c r="F374">
        <f t="shared" si="10"/>
        <v>-1.7667844522968449E-3</v>
      </c>
      <c r="G374">
        <f t="shared" si="11"/>
        <v>1.7683470567419492E-3</v>
      </c>
    </row>
    <row r="375" spans="1:7" ht="15" x14ac:dyDescent="0.3">
      <c r="A375" s="9" t="s">
        <v>377</v>
      </c>
      <c r="B375" s="7">
        <v>-0.1767</v>
      </c>
      <c r="C375" s="8">
        <v>17500</v>
      </c>
      <c r="D375" s="7">
        <v>28.25</v>
      </c>
      <c r="F375">
        <f t="shared" si="10"/>
        <v>-7.0796460176990898E-3</v>
      </c>
      <c r="G375">
        <f t="shared" si="11"/>
        <v>7.1048256237445824E-3</v>
      </c>
    </row>
    <row r="376" spans="1:7" ht="15" x14ac:dyDescent="0.3">
      <c r="A376" s="9" t="s">
        <v>378</v>
      </c>
      <c r="B376" s="7">
        <v>-0.70799999999999996</v>
      </c>
      <c r="C376" s="8">
        <v>18287</v>
      </c>
      <c r="D376" s="7">
        <v>28.05</v>
      </c>
      <c r="F376">
        <f t="shared" si="10"/>
        <v>0</v>
      </c>
      <c r="G376">
        <f t="shared" si="11"/>
        <v>0</v>
      </c>
    </row>
    <row r="377" spans="1:7" ht="15" x14ac:dyDescent="0.3">
      <c r="A377" s="9" t="s">
        <v>379</v>
      </c>
      <c r="B377" s="7">
        <v>0</v>
      </c>
      <c r="C377" s="8">
        <v>12701</v>
      </c>
      <c r="D377" s="7">
        <v>28.05</v>
      </c>
      <c r="F377">
        <f t="shared" si="10"/>
        <v>-8.9126559714795012E-3</v>
      </c>
      <c r="G377">
        <f t="shared" si="11"/>
        <v>8.9526112721138845E-3</v>
      </c>
    </row>
    <row r="378" spans="1:7" ht="15" x14ac:dyDescent="0.3">
      <c r="A378" s="9" t="s">
        <v>380</v>
      </c>
      <c r="B378" s="7">
        <v>-0.89129999999999998</v>
      </c>
      <c r="C378" s="8">
        <v>16330</v>
      </c>
      <c r="D378" s="7">
        <v>27.8</v>
      </c>
      <c r="F378">
        <f t="shared" si="10"/>
        <v>-8.9928057553956831E-3</v>
      </c>
      <c r="G378">
        <f t="shared" si="11"/>
        <v>9.033485097667826E-3</v>
      </c>
    </row>
    <row r="379" spans="1:7" ht="15" x14ac:dyDescent="0.3">
      <c r="A379" s="9" t="s">
        <v>381</v>
      </c>
      <c r="B379" s="7">
        <v>-0.89929999999999999</v>
      </c>
      <c r="C379" s="8">
        <v>18180</v>
      </c>
      <c r="D379" s="7">
        <v>27.55</v>
      </c>
      <c r="F379">
        <f t="shared" si="10"/>
        <v>3.6297640653356758E-3</v>
      </c>
      <c r="G379">
        <f t="shared" si="11"/>
        <v>-3.6231923694202838E-3</v>
      </c>
    </row>
    <row r="380" spans="1:7" ht="15" x14ac:dyDescent="0.3">
      <c r="A380" s="9" t="s">
        <v>382</v>
      </c>
      <c r="B380" s="7">
        <v>0.36299999999999999</v>
      </c>
      <c r="C380" s="8">
        <v>14021</v>
      </c>
      <c r="D380" s="7">
        <v>27.65</v>
      </c>
      <c r="F380">
        <f t="shared" si="10"/>
        <v>5.4249547920434769E-3</v>
      </c>
      <c r="G380">
        <f t="shared" si="11"/>
        <v>-5.4102927282476546E-3</v>
      </c>
    </row>
    <row r="381" spans="1:7" ht="15" x14ac:dyDescent="0.3">
      <c r="A381" s="9" t="s">
        <v>383</v>
      </c>
      <c r="B381" s="7">
        <v>0.54249999999999998</v>
      </c>
      <c r="C381" s="8">
        <v>9633</v>
      </c>
      <c r="D381" s="7">
        <v>27.8</v>
      </c>
      <c r="F381">
        <f t="shared" si="10"/>
        <v>7.1942446043165211E-3</v>
      </c>
      <c r="G381">
        <f t="shared" si="11"/>
        <v>-7.168489478612516E-3</v>
      </c>
    </row>
    <row r="382" spans="1:7" ht="15" x14ac:dyDescent="0.3">
      <c r="A382" s="9" t="s">
        <v>384</v>
      </c>
      <c r="B382" s="7">
        <v>0.71940000000000004</v>
      </c>
      <c r="C382" s="8">
        <v>9526</v>
      </c>
      <c r="D382" s="7">
        <v>28</v>
      </c>
      <c r="F382">
        <f t="shared" si="10"/>
        <v>-1.071428571428574E-2</v>
      </c>
      <c r="G382">
        <f t="shared" si="11"/>
        <v>1.077209698191104E-2</v>
      </c>
    </row>
    <row r="383" spans="1:7" ht="15" x14ac:dyDescent="0.3">
      <c r="A383" s="9" t="s">
        <v>385</v>
      </c>
      <c r="B383" s="7">
        <v>-1.0713999999999999</v>
      </c>
      <c r="C383" s="8">
        <v>16679</v>
      </c>
      <c r="D383" s="7">
        <v>27.7</v>
      </c>
      <c r="F383">
        <f t="shared" si="10"/>
        <v>-1.8050541516245744E-3</v>
      </c>
      <c r="G383">
        <f t="shared" si="11"/>
        <v>1.8066852249490513E-3</v>
      </c>
    </row>
    <row r="384" spans="1:7" ht="15" x14ac:dyDescent="0.3">
      <c r="A384" s="9" t="s">
        <v>386</v>
      </c>
      <c r="B384" s="7">
        <v>-0.18049999999999999</v>
      </c>
      <c r="C384" s="8">
        <v>16515</v>
      </c>
      <c r="D384" s="7">
        <v>27.65</v>
      </c>
      <c r="F384">
        <f t="shared" si="10"/>
        <v>1.989150090415916E-2</v>
      </c>
      <c r="G384">
        <f t="shared" si="11"/>
        <v>-1.9696249975724153E-2</v>
      </c>
    </row>
    <row r="385" spans="1:7" ht="15" x14ac:dyDescent="0.3">
      <c r="A385" s="9" t="s">
        <v>387</v>
      </c>
      <c r="B385" s="7">
        <v>1.9892000000000001</v>
      </c>
      <c r="C385" s="8">
        <v>29644</v>
      </c>
      <c r="D385" s="7">
        <v>28.2</v>
      </c>
      <c r="F385">
        <f t="shared" si="10"/>
        <v>-1.9503546099290805E-2</v>
      </c>
      <c r="G385">
        <f t="shared" si="11"/>
        <v>1.9696249975724108E-2</v>
      </c>
    </row>
    <row r="386" spans="1:7" ht="15" x14ac:dyDescent="0.3">
      <c r="A386" s="9" t="s">
        <v>388</v>
      </c>
      <c r="B386" s="7">
        <v>-1.9503999999999999</v>
      </c>
      <c r="C386" s="8">
        <v>35228</v>
      </c>
      <c r="D386" s="7">
        <v>27.65</v>
      </c>
      <c r="F386">
        <f t="shared" si="10"/>
        <v>-1.8083182640143639E-3</v>
      </c>
      <c r="G386">
        <f t="shared" si="11"/>
        <v>1.8099552452393861E-3</v>
      </c>
    </row>
    <row r="387" spans="1:7" ht="15" x14ac:dyDescent="0.3">
      <c r="A387" s="9" t="s">
        <v>389</v>
      </c>
      <c r="B387" s="7">
        <v>-0.18079999999999999</v>
      </c>
      <c r="C387" s="8">
        <v>13510</v>
      </c>
      <c r="D387" s="7">
        <v>27.6</v>
      </c>
      <c r="F387">
        <f t="shared" ref="F387:F450" si="12">(D388-D387)/D387</f>
        <v>-1.8115942028985763E-3</v>
      </c>
      <c r="G387">
        <f t="shared" ref="G387:G450" si="13">LN(D387/D388)</f>
        <v>1.8132371241809436E-3</v>
      </c>
    </row>
    <row r="388" spans="1:7" ht="15" x14ac:dyDescent="0.3">
      <c r="A388" s="9" t="s">
        <v>390</v>
      </c>
      <c r="B388" s="7">
        <v>-0.1812</v>
      </c>
      <c r="C388" s="8">
        <v>24931</v>
      </c>
      <c r="D388" s="7">
        <v>27.55</v>
      </c>
      <c r="F388">
        <f t="shared" si="12"/>
        <v>9.0744101633393835E-3</v>
      </c>
      <c r="G388">
        <f t="shared" si="13"/>
        <v>-9.033485097667944E-3</v>
      </c>
    </row>
    <row r="389" spans="1:7" ht="15" x14ac:dyDescent="0.3">
      <c r="A389" s="9" t="s">
        <v>391</v>
      </c>
      <c r="B389" s="7">
        <v>0.90739999999999998</v>
      </c>
      <c r="C389" s="8">
        <v>15569</v>
      </c>
      <c r="D389" s="7">
        <v>27.8</v>
      </c>
      <c r="F389">
        <f t="shared" si="12"/>
        <v>-1.7985611510791366E-2</v>
      </c>
      <c r="G389">
        <f t="shared" si="13"/>
        <v>1.8149318505677269E-2</v>
      </c>
    </row>
    <row r="390" spans="1:7" ht="15" x14ac:dyDescent="0.3">
      <c r="A390" s="9" t="s">
        <v>392</v>
      </c>
      <c r="B390" s="7">
        <v>-1.7986</v>
      </c>
      <c r="C390" s="8">
        <v>25826</v>
      </c>
      <c r="D390" s="7">
        <v>27.3</v>
      </c>
      <c r="F390">
        <f t="shared" si="12"/>
        <v>7.3260073260073E-3</v>
      </c>
      <c r="G390">
        <f t="shared" si="13"/>
        <v>-7.299302481611496E-3</v>
      </c>
    </row>
    <row r="391" spans="1:7" ht="15" x14ac:dyDescent="0.3">
      <c r="A391" s="9" t="s">
        <v>393</v>
      </c>
      <c r="B391" s="7">
        <v>0.73260000000000003</v>
      </c>
      <c r="C391" s="8">
        <v>14759</v>
      </c>
      <c r="D391" s="7">
        <v>27.5</v>
      </c>
      <c r="F391">
        <f t="shared" si="12"/>
        <v>9.0909090909090905E-3</v>
      </c>
      <c r="G391">
        <f t="shared" si="13"/>
        <v>-9.0498355199179273E-3</v>
      </c>
    </row>
    <row r="392" spans="1:7" ht="15" x14ac:dyDescent="0.3">
      <c r="A392" s="9" t="s">
        <v>394</v>
      </c>
      <c r="B392" s="7">
        <v>0.90910000000000002</v>
      </c>
      <c r="C392" s="8">
        <v>21483</v>
      </c>
      <c r="D392" s="7">
        <v>27.75</v>
      </c>
      <c r="F392">
        <f t="shared" si="12"/>
        <v>0</v>
      </c>
      <c r="G392">
        <f t="shared" si="13"/>
        <v>0</v>
      </c>
    </row>
    <row r="393" spans="1:7" ht="15" x14ac:dyDescent="0.3">
      <c r="A393" s="9" t="s">
        <v>395</v>
      </c>
      <c r="B393" s="7">
        <v>0</v>
      </c>
      <c r="C393" s="8">
        <v>21909</v>
      </c>
      <c r="D393" s="7">
        <v>27.75</v>
      </c>
      <c r="F393">
        <f t="shared" si="12"/>
        <v>-1.2612612612612664E-2</v>
      </c>
      <c r="G393">
        <f t="shared" si="13"/>
        <v>1.2692826798419097E-2</v>
      </c>
    </row>
    <row r="394" spans="1:7" ht="15" x14ac:dyDescent="0.3">
      <c r="A394" s="9" t="s">
        <v>396</v>
      </c>
      <c r="B394" s="7">
        <v>-1.2613000000000001</v>
      </c>
      <c r="C394" s="8">
        <v>24211</v>
      </c>
      <c r="D394" s="7">
        <v>27.4</v>
      </c>
      <c r="F394">
        <f t="shared" si="12"/>
        <v>5.4744525547446039E-3</v>
      </c>
      <c r="G394">
        <f t="shared" si="13"/>
        <v>-5.459522204898982E-3</v>
      </c>
    </row>
    <row r="395" spans="1:7" ht="15" x14ac:dyDescent="0.3">
      <c r="A395" s="9" t="s">
        <v>397</v>
      </c>
      <c r="B395" s="7">
        <v>0.5474</v>
      </c>
      <c r="C395" s="8">
        <v>19498</v>
      </c>
      <c r="D395" s="7">
        <v>27.55</v>
      </c>
      <c r="F395">
        <f t="shared" si="12"/>
        <v>-5.4446460980037067E-3</v>
      </c>
      <c r="G395">
        <f t="shared" si="13"/>
        <v>5.4595222048989742E-3</v>
      </c>
    </row>
    <row r="396" spans="1:7" ht="15" x14ac:dyDescent="0.3">
      <c r="A396" s="9" t="s">
        <v>398</v>
      </c>
      <c r="B396" s="7">
        <v>-0.54449999999999998</v>
      </c>
      <c r="C396" s="8">
        <v>38606</v>
      </c>
      <c r="D396" s="7">
        <v>27.4</v>
      </c>
      <c r="F396">
        <f t="shared" si="12"/>
        <v>0</v>
      </c>
      <c r="G396">
        <f t="shared" si="13"/>
        <v>0</v>
      </c>
    </row>
    <row r="397" spans="1:7" ht="15" x14ac:dyDescent="0.3">
      <c r="A397" s="9" t="s">
        <v>399</v>
      </c>
      <c r="B397" s="7">
        <v>0</v>
      </c>
      <c r="C397" s="8">
        <v>9080</v>
      </c>
      <c r="D397" s="7">
        <v>27.4</v>
      </c>
      <c r="F397">
        <f t="shared" si="12"/>
        <v>0</v>
      </c>
      <c r="G397">
        <f t="shared" si="13"/>
        <v>0</v>
      </c>
    </row>
    <row r="398" spans="1:7" ht="15" x14ac:dyDescent="0.3">
      <c r="A398" s="9" t="s">
        <v>400</v>
      </c>
      <c r="B398" s="7">
        <v>0</v>
      </c>
      <c r="C398" s="8">
        <v>14354</v>
      </c>
      <c r="D398" s="7">
        <v>27.4</v>
      </c>
      <c r="F398">
        <f t="shared" si="12"/>
        <v>-3.6496350364962726E-3</v>
      </c>
      <c r="G398">
        <f t="shared" si="13"/>
        <v>3.6563112031104792E-3</v>
      </c>
    </row>
    <row r="399" spans="1:7" ht="15" x14ac:dyDescent="0.3">
      <c r="A399" s="9" t="s">
        <v>401</v>
      </c>
      <c r="B399" s="7">
        <v>-0.36499999999999999</v>
      </c>
      <c r="C399" s="8">
        <v>15560</v>
      </c>
      <c r="D399" s="7">
        <v>27.3</v>
      </c>
      <c r="F399">
        <f t="shared" si="12"/>
        <v>-1.8315018315018316E-2</v>
      </c>
      <c r="G399">
        <f t="shared" si="13"/>
        <v>1.8484814674103161E-2</v>
      </c>
    </row>
    <row r="400" spans="1:7" ht="15" x14ac:dyDescent="0.3">
      <c r="A400" s="9" t="s">
        <v>402</v>
      </c>
      <c r="B400" s="7">
        <v>-1.8314999999999999</v>
      </c>
      <c r="C400" s="8">
        <v>37244</v>
      </c>
      <c r="D400" s="7">
        <v>26.8</v>
      </c>
      <c r="F400">
        <f t="shared" si="12"/>
        <v>-1.8656716417910712E-3</v>
      </c>
      <c r="G400">
        <f t="shared" si="13"/>
        <v>1.8674141747954624E-3</v>
      </c>
    </row>
    <row r="401" spans="1:7" ht="15" x14ac:dyDescent="0.3">
      <c r="A401" s="9" t="s">
        <v>403</v>
      </c>
      <c r="B401" s="7">
        <v>-0.18659999999999999</v>
      </c>
      <c r="C401" s="8">
        <v>19610</v>
      </c>
      <c r="D401" s="7">
        <v>26.75</v>
      </c>
      <c r="F401">
        <f t="shared" si="12"/>
        <v>-1.495327102803733E-2</v>
      </c>
      <c r="G401">
        <f t="shared" si="13"/>
        <v>1.5066198354644183E-2</v>
      </c>
    </row>
    <row r="402" spans="1:7" ht="15" x14ac:dyDescent="0.3">
      <c r="A402" s="9" t="s">
        <v>404</v>
      </c>
      <c r="B402" s="7">
        <v>-1.4953000000000001</v>
      </c>
      <c r="C402" s="8">
        <v>31063</v>
      </c>
      <c r="D402" s="7">
        <v>26.35</v>
      </c>
      <c r="F402">
        <f t="shared" si="12"/>
        <v>-7.5901328273245859E-3</v>
      </c>
      <c r="G402">
        <f t="shared" si="13"/>
        <v>7.6190844764395787E-3</v>
      </c>
    </row>
    <row r="403" spans="1:7" ht="15" x14ac:dyDescent="0.3">
      <c r="A403" s="9" t="s">
        <v>405</v>
      </c>
      <c r="B403" s="7">
        <v>-0.75900000000000001</v>
      </c>
      <c r="C403" s="8">
        <v>28131</v>
      </c>
      <c r="D403" s="7">
        <v>26.15</v>
      </c>
      <c r="F403">
        <f t="shared" si="12"/>
        <v>-1.9120458891012299E-3</v>
      </c>
      <c r="G403">
        <f t="shared" si="13"/>
        <v>1.913876182283976E-3</v>
      </c>
    </row>
    <row r="404" spans="1:7" ht="15" x14ac:dyDescent="0.3">
      <c r="A404" s="9" t="s">
        <v>406</v>
      </c>
      <c r="B404" s="7">
        <v>-0.19120000000000001</v>
      </c>
      <c r="C404" s="8">
        <v>31047</v>
      </c>
      <c r="D404" s="7">
        <v>26.1</v>
      </c>
      <c r="F404">
        <f t="shared" si="12"/>
        <v>0</v>
      </c>
      <c r="G404">
        <f t="shared" si="13"/>
        <v>0</v>
      </c>
    </row>
    <row r="405" spans="1:7" ht="15" x14ac:dyDescent="0.3">
      <c r="A405" s="9" t="s">
        <v>407</v>
      </c>
      <c r="B405" s="7">
        <v>0</v>
      </c>
      <c r="C405" s="8">
        <v>35777</v>
      </c>
      <c r="D405" s="7">
        <v>26.1</v>
      </c>
      <c r="F405">
        <f t="shared" si="12"/>
        <v>-1.3409961685823809E-2</v>
      </c>
      <c r="G405">
        <f t="shared" si="13"/>
        <v>1.3500687218902524E-2</v>
      </c>
    </row>
    <row r="406" spans="1:7" ht="15" x14ac:dyDescent="0.3">
      <c r="A406" s="9" t="s">
        <v>408</v>
      </c>
      <c r="B406" s="7">
        <v>-1.341</v>
      </c>
      <c r="C406" s="8">
        <v>31459</v>
      </c>
      <c r="D406" s="7">
        <v>25.75</v>
      </c>
      <c r="F406">
        <f t="shared" si="12"/>
        <v>-1.5533980582524217E-2</v>
      </c>
      <c r="G406">
        <f t="shared" si="13"/>
        <v>1.5655897072552844E-2</v>
      </c>
    </row>
    <row r="407" spans="1:7" ht="15" x14ac:dyDescent="0.3">
      <c r="A407" s="9" t="s">
        <v>409</v>
      </c>
      <c r="B407" s="7">
        <v>-1.5533999999999999</v>
      </c>
      <c r="C407" s="8">
        <v>30650</v>
      </c>
      <c r="D407" s="7">
        <v>25.35</v>
      </c>
      <c r="F407">
        <f t="shared" si="12"/>
        <v>-1.972386587771231E-3</v>
      </c>
      <c r="G407">
        <f t="shared" si="13"/>
        <v>1.9743343037176078E-3</v>
      </c>
    </row>
    <row r="408" spans="1:7" ht="15" x14ac:dyDescent="0.3">
      <c r="A408" s="9" t="s">
        <v>410</v>
      </c>
      <c r="B408" s="7">
        <v>-0.19719999999999999</v>
      </c>
      <c r="C408" s="8">
        <v>23959</v>
      </c>
      <c r="D408" s="7">
        <v>25.3</v>
      </c>
      <c r="F408">
        <f t="shared" si="12"/>
        <v>-1.9762845849802652E-3</v>
      </c>
      <c r="G408">
        <f t="shared" si="13"/>
        <v>1.9782400121057205E-3</v>
      </c>
    </row>
    <row r="409" spans="1:7" ht="15" x14ac:dyDescent="0.3">
      <c r="A409" s="9" t="s">
        <v>411</v>
      </c>
      <c r="B409" s="7">
        <v>-0.1976</v>
      </c>
      <c r="C409" s="8">
        <v>27034</v>
      </c>
      <c r="D409" s="7">
        <v>25.25</v>
      </c>
      <c r="F409">
        <f t="shared" si="12"/>
        <v>7.9207920792078931E-3</v>
      </c>
      <c r="G409">
        <f t="shared" si="13"/>
        <v>-7.8895872751629324E-3</v>
      </c>
    </row>
    <row r="410" spans="1:7" ht="15" x14ac:dyDescent="0.3">
      <c r="A410" s="9" t="s">
        <v>412</v>
      </c>
      <c r="B410" s="7">
        <v>0.79210000000000003</v>
      </c>
      <c r="C410" s="8">
        <v>45407</v>
      </c>
      <c r="D410" s="7">
        <v>25.45</v>
      </c>
      <c r="F410">
        <f t="shared" si="12"/>
        <v>-5.8939096267190015E-3</v>
      </c>
      <c r="G410">
        <f t="shared" si="13"/>
        <v>5.9113472630571645E-3</v>
      </c>
    </row>
    <row r="411" spans="1:7" ht="15" x14ac:dyDescent="0.3">
      <c r="A411" s="9" t="s">
        <v>413</v>
      </c>
      <c r="B411" s="7">
        <v>-0.58940000000000003</v>
      </c>
      <c r="C411" s="8">
        <v>15852</v>
      </c>
      <c r="D411" s="7">
        <v>25.3</v>
      </c>
      <c r="F411">
        <f t="shared" si="12"/>
        <v>-3.5573122529644355E-2</v>
      </c>
      <c r="G411">
        <f t="shared" si="13"/>
        <v>3.6221263434318356E-2</v>
      </c>
    </row>
    <row r="412" spans="1:7" ht="15" x14ac:dyDescent="0.3">
      <c r="A412" s="9" t="s">
        <v>414</v>
      </c>
      <c r="B412" s="7">
        <v>-3.5573000000000001</v>
      </c>
      <c r="C412" s="8">
        <v>52711</v>
      </c>
      <c r="D412" s="7">
        <v>24.4</v>
      </c>
      <c r="F412">
        <f t="shared" si="12"/>
        <v>8.1967213114755265E-3</v>
      </c>
      <c r="G412">
        <f t="shared" si="13"/>
        <v>-8.1633106391610939E-3</v>
      </c>
    </row>
    <row r="413" spans="1:7" ht="15" x14ac:dyDescent="0.3">
      <c r="A413" s="9" t="s">
        <v>415</v>
      </c>
      <c r="B413" s="7">
        <v>0.81969999999999998</v>
      </c>
      <c r="C413" s="8">
        <v>23910</v>
      </c>
      <c r="D413" s="7">
        <v>24.6</v>
      </c>
      <c r="F413">
        <f t="shared" si="12"/>
        <v>-3.4552845528455341E-2</v>
      </c>
      <c r="G413">
        <f t="shared" si="13"/>
        <v>3.5163912457666972E-2</v>
      </c>
    </row>
    <row r="414" spans="1:7" ht="15" x14ac:dyDescent="0.3">
      <c r="A414" s="9" t="s">
        <v>416</v>
      </c>
      <c r="B414" s="7">
        <v>-3.4552999999999998</v>
      </c>
      <c r="C414" s="8">
        <v>61291</v>
      </c>
      <c r="D414" s="7">
        <v>23.75</v>
      </c>
      <c r="F414">
        <f t="shared" si="12"/>
        <v>-8.4210526315789177E-3</v>
      </c>
      <c r="G414">
        <f t="shared" si="13"/>
        <v>8.4567100182234584E-3</v>
      </c>
    </row>
    <row r="415" spans="1:7" ht="15" x14ac:dyDescent="0.3">
      <c r="A415" s="9" t="s">
        <v>417</v>
      </c>
      <c r="B415" s="7">
        <v>-0.84209999999999996</v>
      </c>
      <c r="C415" s="8">
        <v>44572</v>
      </c>
      <c r="D415" s="7">
        <v>23.55</v>
      </c>
      <c r="F415">
        <f t="shared" si="12"/>
        <v>-1.9108280254777038E-2</v>
      </c>
      <c r="G415">
        <f t="shared" si="13"/>
        <v>1.9293202934678851E-2</v>
      </c>
    </row>
    <row r="416" spans="1:7" ht="15" x14ac:dyDescent="0.3">
      <c r="A416" s="9" t="s">
        <v>418</v>
      </c>
      <c r="B416" s="7">
        <v>-1.9108000000000001</v>
      </c>
      <c r="C416" s="8">
        <v>36939</v>
      </c>
      <c r="D416" s="7">
        <v>23.1</v>
      </c>
      <c r="F416">
        <f t="shared" si="12"/>
        <v>-4.3290043290043906E-3</v>
      </c>
      <c r="G416">
        <f t="shared" si="13"/>
        <v>4.3384015985981411E-3</v>
      </c>
    </row>
    <row r="417" spans="1:7" ht="15" x14ac:dyDescent="0.3">
      <c r="A417" s="9" t="s">
        <v>419</v>
      </c>
      <c r="B417" s="7">
        <v>-0.43290000000000001</v>
      </c>
      <c r="C417" s="8">
        <v>52231</v>
      </c>
      <c r="D417" s="7">
        <v>23</v>
      </c>
      <c r="F417">
        <f t="shared" si="12"/>
        <v>-2.1739130434782608E-2</v>
      </c>
      <c r="G417">
        <f t="shared" si="13"/>
        <v>2.1978906718775167E-2</v>
      </c>
    </row>
    <row r="418" spans="1:7" ht="15" x14ac:dyDescent="0.3">
      <c r="A418" s="9" t="s">
        <v>420</v>
      </c>
      <c r="B418" s="7">
        <v>-2.1739000000000002</v>
      </c>
      <c r="C418" s="8">
        <v>42594</v>
      </c>
      <c r="D418" s="7">
        <v>22.5</v>
      </c>
      <c r="F418">
        <f t="shared" si="12"/>
        <v>2.2222222222222539E-3</v>
      </c>
      <c r="G418">
        <f t="shared" si="13"/>
        <v>-2.2197567383128881E-3</v>
      </c>
    </row>
    <row r="419" spans="1:7" ht="15" x14ac:dyDescent="0.3">
      <c r="A419" s="9" t="s">
        <v>421</v>
      </c>
      <c r="B419" s="7">
        <v>0.22220000000000001</v>
      </c>
      <c r="C419" s="8">
        <v>45409</v>
      </c>
      <c r="D419" s="7">
        <v>22.55</v>
      </c>
      <c r="F419">
        <f t="shared" si="12"/>
        <v>1.7738359201773773E-2</v>
      </c>
      <c r="G419">
        <f t="shared" si="13"/>
        <v>-1.7582870557866705E-2</v>
      </c>
    </row>
    <row r="420" spans="1:7" ht="15" x14ac:dyDescent="0.3">
      <c r="A420" s="9" t="s">
        <v>422</v>
      </c>
      <c r="B420" s="7">
        <v>1.7738</v>
      </c>
      <c r="C420" s="8">
        <v>40894</v>
      </c>
      <c r="D420" s="7">
        <v>22.95</v>
      </c>
      <c r="F420">
        <f t="shared" si="12"/>
        <v>-4.3572984749454414E-3</v>
      </c>
      <c r="G420">
        <f t="shared" si="13"/>
        <v>4.3668191663403895E-3</v>
      </c>
    </row>
    <row r="421" spans="1:7" ht="15" x14ac:dyDescent="0.3">
      <c r="A421" s="9" t="s">
        <v>423</v>
      </c>
      <c r="B421" s="7">
        <v>-0.43569999999999998</v>
      </c>
      <c r="C421" s="8">
        <v>39097</v>
      </c>
      <c r="D421" s="7">
        <v>22.85</v>
      </c>
      <c r="F421">
        <f t="shared" si="12"/>
        <v>-2.1881838074398561E-3</v>
      </c>
      <c r="G421">
        <f t="shared" si="13"/>
        <v>2.1905813798186818E-3</v>
      </c>
    </row>
    <row r="422" spans="1:7" ht="15" x14ac:dyDescent="0.3">
      <c r="A422" s="9" t="s">
        <v>424</v>
      </c>
      <c r="B422" s="7">
        <v>-0.21879999999999999</v>
      </c>
      <c r="C422" s="8">
        <v>36638</v>
      </c>
      <c r="D422" s="7">
        <v>22.8</v>
      </c>
      <c r="F422">
        <f t="shared" si="12"/>
        <v>1.7543859649122744E-2</v>
      </c>
      <c r="G422">
        <f t="shared" si="13"/>
        <v>-1.7391742711869107E-2</v>
      </c>
    </row>
    <row r="423" spans="1:7" ht="15" x14ac:dyDescent="0.3">
      <c r="A423" s="9" t="s">
        <v>425</v>
      </c>
      <c r="B423" s="7">
        <v>1.7544</v>
      </c>
      <c r="C423" s="8">
        <v>26528</v>
      </c>
      <c r="D423" s="7">
        <v>23.2</v>
      </c>
      <c r="F423">
        <f t="shared" si="12"/>
        <v>-4.3103448275861149E-3</v>
      </c>
      <c r="G423">
        <f t="shared" si="13"/>
        <v>4.3196611445163796E-3</v>
      </c>
    </row>
    <row r="424" spans="1:7" ht="15" x14ac:dyDescent="0.3">
      <c r="A424" s="9" t="s">
        <v>426</v>
      </c>
      <c r="B424" s="7">
        <v>-0.43099999999999999</v>
      </c>
      <c r="C424" s="8">
        <v>28497</v>
      </c>
      <c r="D424" s="7">
        <v>23.1</v>
      </c>
      <c r="F424">
        <f t="shared" si="12"/>
        <v>2.1645021645020413E-3</v>
      </c>
      <c r="G424">
        <f t="shared" si="13"/>
        <v>-2.1621630044951256E-3</v>
      </c>
    </row>
    <row r="425" spans="1:7" ht="15" x14ac:dyDescent="0.3">
      <c r="A425" s="9" t="s">
        <v>427</v>
      </c>
      <c r="B425" s="7">
        <v>0.2165</v>
      </c>
      <c r="C425" s="8">
        <v>15294</v>
      </c>
      <c r="D425" s="7">
        <v>23.15</v>
      </c>
      <c r="F425">
        <f t="shared" si="12"/>
        <v>2.1598272138229251E-3</v>
      </c>
      <c r="G425">
        <f t="shared" si="13"/>
        <v>-2.1574981400212367E-3</v>
      </c>
    </row>
    <row r="426" spans="1:7" ht="15" x14ac:dyDescent="0.3">
      <c r="A426" s="9" t="s">
        <v>428</v>
      </c>
      <c r="B426" s="7">
        <v>0.216</v>
      </c>
      <c r="C426" s="8">
        <v>18089</v>
      </c>
      <c r="D426" s="7">
        <v>23.2</v>
      </c>
      <c r="F426">
        <f t="shared" si="12"/>
        <v>8.6206896551723842E-3</v>
      </c>
      <c r="G426">
        <f t="shared" si="13"/>
        <v>-8.5837436913914419E-3</v>
      </c>
    </row>
    <row r="427" spans="1:7" ht="15" x14ac:dyDescent="0.3">
      <c r="A427" s="9" t="s">
        <v>429</v>
      </c>
      <c r="B427" s="7">
        <v>0.86209999999999998</v>
      </c>
      <c r="C427" s="8">
        <v>12692</v>
      </c>
      <c r="D427" s="7">
        <v>23.4</v>
      </c>
      <c r="F427">
        <f t="shared" si="12"/>
        <v>-6.4102564102563502E-3</v>
      </c>
      <c r="G427">
        <f t="shared" si="13"/>
        <v>6.4308903302903314E-3</v>
      </c>
    </row>
    <row r="428" spans="1:7" ht="15" x14ac:dyDescent="0.3">
      <c r="A428" s="9" t="s">
        <v>430</v>
      </c>
      <c r="B428" s="7">
        <v>-0.64100000000000001</v>
      </c>
      <c r="C428" s="8">
        <v>14899</v>
      </c>
      <c r="D428" s="7">
        <v>23.25</v>
      </c>
      <c r="F428">
        <f t="shared" si="12"/>
        <v>-8.6021505376343774E-3</v>
      </c>
      <c r="G428">
        <f t="shared" si="13"/>
        <v>8.6393625907078605E-3</v>
      </c>
    </row>
    <row r="429" spans="1:7" ht="15" x14ac:dyDescent="0.3">
      <c r="A429" s="9" t="s">
        <v>431</v>
      </c>
      <c r="B429" s="7">
        <v>-0.86019999999999996</v>
      </c>
      <c r="C429" s="8">
        <v>14173</v>
      </c>
      <c r="D429" s="7">
        <v>23.05</v>
      </c>
      <c r="F429">
        <f t="shared" si="12"/>
        <v>0</v>
      </c>
      <c r="G429">
        <f t="shared" si="13"/>
        <v>0</v>
      </c>
    </row>
    <row r="430" spans="1:7" ht="15" x14ac:dyDescent="0.3">
      <c r="A430" s="9" t="s">
        <v>432</v>
      </c>
      <c r="B430" s="7">
        <v>0</v>
      </c>
      <c r="C430" s="8">
        <v>17326</v>
      </c>
      <c r="D430" s="7">
        <v>23.05</v>
      </c>
      <c r="F430">
        <f t="shared" si="12"/>
        <v>1.9522776572668082E-2</v>
      </c>
      <c r="G430">
        <f t="shared" si="13"/>
        <v>-1.9334651707455724E-2</v>
      </c>
    </row>
    <row r="431" spans="1:7" ht="15" x14ac:dyDescent="0.3">
      <c r="A431" s="9" t="s">
        <v>433</v>
      </c>
      <c r="B431" s="7">
        <v>1.9522999999999999</v>
      </c>
      <c r="C431" s="8">
        <v>16524</v>
      </c>
      <c r="D431" s="7">
        <v>23.5</v>
      </c>
      <c r="F431">
        <f t="shared" si="12"/>
        <v>0</v>
      </c>
      <c r="G431">
        <f t="shared" si="13"/>
        <v>0</v>
      </c>
    </row>
    <row r="432" spans="1:7" ht="15" x14ac:dyDescent="0.3">
      <c r="A432" s="9" t="s">
        <v>434</v>
      </c>
      <c r="B432" s="7">
        <v>0</v>
      </c>
      <c r="C432" s="8">
        <v>20277</v>
      </c>
      <c r="D432" s="7">
        <v>23.5</v>
      </c>
      <c r="F432">
        <f t="shared" si="12"/>
        <v>-2.1276595744681155E-3</v>
      </c>
      <c r="G432">
        <f t="shared" si="13"/>
        <v>2.129926257824849E-3</v>
      </c>
    </row>
    <row r="433" spans="1:7" ht="15" x14ac:dyDescent="0.3">
      <c r="A433" s="9" t="s">
        <v>435</v>
      </c>
      <c r="B433" s="7">
        <v>-0.21279999999999999</v>
      </c>
      <c r="C433" s="8">
        <v>30759</v>
      </c>
      <c r="D433" s="7">
        <v>23.45</v>
      </c>
      <c r="F433">
        <f t="shared" si="12"/>
        <v>-1.0660980810234541E-2</v>
      </c>
      <c r="G433">
        <f t="shared" si="13"/>
        <v>1.0718216220024107E-2</v>
      </c>
    </row>
    <row r="434" spans="1:7" ht="15" x14ac:dyDescent="0.3">
      <c r="A434" s="9" t="s">
        <v>436</v>
      </c>
      <c r="B434" s="7">
        <v>-1.0661</v>
      </c>
      <c r="C434" s="8">
        <v>17723</v>
      </c>
      <c r="D434" s="7">
        <v>23.2</v>
      </c>
      <c r="F434">
        <f t="shared" si="12"/>
        <v>3.4482758620689689E-2</v>
      </c>
      <c r="G434">
        <f t="shared" si="13"/>
        <v>-3.3901551675681339E-2</v>
      </c>
    </row>
    <row r="435" spans="1:7" ht="15" x14ac:dyDescent="0.3">
      <c r="A435" s="9" t="s">
        <v>437</v>
      </c>
      <c r="B435" s="7">
        <v>3.4483000000000001</v>
      </c>
      <c r="C435" s="8">
        <v>53353</v>
      </c>
      <c r="D435" s="7">
        <v>24</v>
      </c>
      <c r="F435">
        <f t="shared" si="12"/>
        <v>2.0833333333333628E-3</v>
      </c>
      <c r="G435">
        <f t="shared" si="13"/>
        <v>-2.0811662038246232E-3</v>
      </c>
    </row>
    <row r="436" spans="1:7" ht="15" x14ac:dyDescent="0.3">
      <c r="A436" s="9" t="s">
        <v>438</v>
      </c>
      <c r="B436" s="7">
        <v>0.20830000000000001</v>
      </c>
      <c r="C436" s="8">
        <v>45011</v>
      </c>
      <c r="D436" s="7">
        <v>24.05</v>
      </c>
      <c r="F436">
        <f t="shared" si="12"/>
        <v>6.2370062370061775E-3</v>
      </c>
      <c r="G436">
        <f t="shared" si="13"/>
        <v>-6.2176366108704501E-3</v>
      </c>
    </row>
    <row r="437" spans="1:7" ht="15" x14ac:dyDescent="0.3">
      <c r="A437" s="9" t="s">
        <v>439</v>
      </c>
      <c r="B437" s="7">
        <v>0.62370000000000003</v>
      </c>
      <c r="C437" s="8">
        <v>39793</v>
      </c>
      <c r="D437" s="7">
        <v>24.2</v>
      </c>
      <c r="F437">
        <f t="shared" si="12"/>
        <v>-8.2644628099173261E-3</v>
      </c>
      <c r="G437">
        <f t="shared" si="13"/>
        <v>8.2988028146950641E-3</v>
      </c>
    </row>
    <row r="438" spans="1:7" ht="15" x14ac:dyDescent="0.3">
      <c r="A438" s="9" t="s">
        <v>440</v>
      </c>
      <c r="B438" s="7">
        <v>-0.82640000000000002</v>
      </c>
      <c r="C438" s="8">
        <v>35889</v>
      </c>
      <c r="D438" s="7">
        <v>24</v>
      </c>
      <c r="F438">
        <f t="shared" si="12"/>
        <v>-1.0416666666666666E-2</v>
      </c>
      <c r="G438">
        <f t="shared" si="13"/>
        <v>1.0471299867295437E-2</v>
      </c>
    </row>
    <row r="439" spans="1:7" ht="15" x14ac:dyDescent="0.3">
      <c r="A439" s="9" t="s">
        <v>441</v>
      </c>
      <c r="B439" s="7">
        <v>-1.0417000000000001</v>
      </c>
      <c r="C439" s="8">
        <v>26950</v>
      </c>
      <c r="D439" s="7">
        <v>23.75</v>
      </c>
      <c r="F439">
        <f t="shared" si="12"/>
        <v>-2.1052631578947667E-3</v>
      </c>
      <c r="G439">
        <f t="shared" si="13"/>
        <v>2.1074823395647994E-3</v>
      </c>
    </row>
    <row r="440" spans="1:7" ht="15" x14ac:dyDescent="0.3">
      <c r="A440" s="9" t="s">
        <v>442</v>
      </c>
      <c r="B440" s="7">
        <v>-0.21049999999999999</v>
      </c>
      <c r="C440" s="8">
        <v>22181</v>
      </c>
      <c r="D440" s="7">
        <v>23.7</v>
      </c>
      <c r="F440">
        <f t="shared" si="12"/>
        <v>2.1097046413502412E-3</v>
      </c>
      <c r="G440">
        <f t="shared" si="13"/>
        <v>-2.1074823395646983E-3</v>
      </c>
    </row>
    <row r="441" spans="1:7" ht="15" x14ac:dyDescent="0.3">
      <c r="A441" s="9" t="s">
        <v>443</v>
      </c>
      <c r="B441" s="7">
        <v>0.21099999999999999</v>
      </c>
      <c r="C441" s="8">
        <v>21137</v>
      </c>
      <c r="D441" s="7">
        <v>23.75</v>
      </c>
      <c r="F441">
        <f t="shared" si="12"/>
        <v>0</v>
      </c>
      <c r="G441">
        <f t="shared" si="13"/>
        <v>0</v>
      </c>
    </row>
    <row r="442" spans="1:7" ht="15" x14ac:dyDescent="0.3">
      <c r="A442" s="9" t="s">
        <v>444</v>
      </c>
      <c r="B442" s="7">
        <v>0</v>
      </c>
      <c r="C442" s="8">
        <v>18094</v>
      </c>
      <c r="D442" s="7">
        <v>23.75</v>
      </c>
      <c r="F442">
        <f t="shared" si="12"/>
        <v>1.0526315789473684E-2</v>
      </c>
      <c r="G442">
        <f t="shared" si="13"/>
        <v>-1.0471299867295366E-2</v>
      </c>
    </row>
    <row r="443" spans="1:7" ht="15" x14ac:dyDescent="0.3">
      <c r="A443" s="9" t="s">
        <v>445</v>
      </c>
      <c r="B443" s="7">
        <v>1.0526</v>
      </c>
      <c r="C443" s="8">
        <v>24618</v>
      </c>
      <c r="D443" s="7">
        <v>24</v>
      </c>
      <c r="F443">
        <f t="shared" si="12"/>
        <v>1.0416666666666666E-2</v>
      </c>
      <c r="G443">
        <f t="shared" si="13"/>
        <v>-1.0362787035546547E-2</v>
      </c>
    </row>
    <row r="444" spans="1:7" ht="15" x14ac:dyDescent="0.3">
      <c r="A444" s="9" t="s">
        <v>446</v>
      </c>
      <c r="B444" s="7">
        <v>1.0417000000000001</v>
      </c>
      <c r="C444" s="8">
        <v>17781</v>
      </c>
      <c r="D444" s="7">
        <v>24.25</v>
      </c>
      <c r="F444">
        <f t="shared" si="12"/>
        <v>-4.1237113402062438E-3</v>
      </c>
      <c r="G444">
        <f t="shared" si="13"/>
        <v>4.1322372849105912E-3</v>
      </c>
    </row>
    <row r="445" spans="1:7" ht="15" x14ac:dyDescent="0.3">
      <c r="A445" s="9" t="s">
        <v>447</v>
      </c>
      <c r="B445" s="7">
        <v>-0.41239999999999999</v>
      </c>
      <c r="C445" s="8">
        <v>30260</v>
      </c>
      <c r="D445" s="7">
        <v>24.15</v>
      </c>
      <c r="F445">
        <f t="shared" si="12"/>
        <v>-2.0703933747410834E-3</v>
      </c>
      <c r="G445">
        <f t="shared" si="13"/>
        <v>2.0725396019723751E-3</v>
      </c>
    </row>
    <row r="446" spans="1:7" ht="15" x14ac:dyDescent="0.3">
      <c r="A446" s="9" t="s">
        <v>448</v>
      </c>
      <c r="B446" s="7">
        <v>-0.20699999999999999</v>
      </c>
      <c r="C446" s="8">
        <v>27508</v>
      </c>
      <c r="D446" s="7">
        <v>24.1</v>
      </c>
      <c r="F446">
        <f t="shared" si="12"/>
        <v>1.6597510373443924E-2</v>
      </c>
      <c r="G446">
        <f t="shared" si="13"/>
        <v>-1.6461277054071962E-2</v>
      </c>
    </row>
    <row r="447" spans="1:7" ht="15" x14ac:dyDescent="0.3">
      <c r="A447" s="9" t="s">
        <v>449</v>
      </c>
      <c r="B447" s="7">
        <v>1.6597999999999999</v>
      </c>
      <c r="C447" s="8">
        <v>32014</v>
      </c>
      <c r="D447" s="7">
        <v>24.5</v>
      </c>
      <c r="F447">
        <f t="shared" si="12"/>
        <v>1.2244897959183702E-2</v>
      </c>
      <c r="G447">
        <f t="shared" si="13"/>
        <v>-1.2170535620255179E-2</v>
      </c>
    </row>
    <row r="448" spans="1:7" ht="15" x14ac:dyDescent="0.3">
      <c r="A448" s="9" t="s">
        <v>450</v>
      </c>
      <c r="B448" s="7">
        <v>1.2244999999999999</v>
      </c>
      <c r="C448" s="8">
        <v>43259</v>
      </c>
      <c r="D448" s="7">
        <v>24.8</v>
      </c>
      <c r="F448">
        <f t="shared" si="12"/>
        <v>-8.0645161290322284E-3</v>
      </c>
      <c r="G448">
        <f t="shared" si="13"/>
        <v>8.0972102326193028E-3</v>
      </c>
    </row>
    <row r="449" spans="1:7" ht="15" x14ac:dyDescent="0.3">
      <c r="A449" s="9" t="s">
        <v>451</v>
      </c>
      <c r="B449" s="7">
        <v>-0.80649999999999999</v>
      </c>
      <c r="C449" s="8">
        <v>25120</v>
      </c>
      <c r="D449" s="7">
        <v>24.6</v>
      </c>
      <c r="F449">
        <f t="shared" si="12"/>
        <v>-1.8292682926829382E-2</v>
      </c>
      <c r="G449">
        <f t="shared" si="13"/>
        <v>1.8462062839735571E-2</v>
      </c>
    </row>
    <row r="450" spans="1:7" ht="15" x14ac:dyDescent="0.3">
      <c r="A450" s="9" t="s">
        <v>452</v>
      </c>
      <c r="B450" s="7">
        <v>-1.8292999999999999</v>
      </c>
      <c r="C450" s="8">
        <v>31545</v>
      </c>
      <c r="D450" s="7">
        <v>24.15</v>
      </c>
      <c r="F450">
        <f t="shared" si="12"/>
        <v>4.1407867494824609E-3</v>
      </c>
      <c r="G450">
        <f t="shared" si="13"/>
        <v>-4.1322372849106059E-3</v>
      </c>
    </row>
    <row r="451" spans="1:7" ht="15" x14ac:dyDescent="0.3">
      <c r="A451" s="9" t="s">
        <v>453</v>
      </c>
      <c r="B451" s="7">
        <v>0.41410000000000002</v>
      </c>
      <c r="C451" s="8">
        <v>16361</v>
      </c>
      <c r="D451" s="7">
        <v>24.25</v>
      </c>
      <c r="F451">
        <f t="shared" ref="F451:F502" si="14">(D452-D451)/D451</f>
        <v>-2.0618556701031219E-3</v>
      </c>
      <c r="G451">
        <f t="shared" ref="G451:G502" si="15">LN(D451/D452)</f>
        <v>2.0639842208514275E-3</v>
      </c>
    </row>
    <row r="452" spans="1:7" ht="15" x14ac:dyDescent="0.3">
      <c r="A452" s="9" t="s">
        <v>454</v>
      </c>
      <c r="B452" s="7">
        <v>-0.20619999999999999</v>
      </c>
      <c r="C452" s="8">
        <v>18234</v>
      </c>
      <c r="D452" s="7">
        <v>24.2</v>
      </c>
      <c r="F452">
        <f t="shared" si="14"/>
        <v>8.2644628099173261E-3</v>
      </c>
      <c r="G452">
        <f t="shared" si="15"/>
        <v>-8.23049913651548E-3</v>
      </c>
    </row>
    <row r="453" spans="1:7" ht="15" x14ac:dyDescent="0.3">
      <c r="A453" s="9" t="s">
        <v>455</v>
      </c>
      <c r="B453" s="7">
        <v>0.82640000000000002</v>
      </c>
      <c r="C453" s="8">
        <v>34359</v>
      </c>
      <c r="D453" s="7">
        <v>24.4</v>
      </c>
      <c r="F453">
        <f t="shared" si="14"/>
        <v>1.0245901639344263E-2</v>
      </c>
      <c r="G453">
        <f t="shared" si="15"/>
        <v>-1.0193768189542944E-2</v>
      </c>
    </row>
    <row r="454" spans="1:7" ht="15" x14ac:dyDescent="0.3">
      <c r="A454" s="9" t="s">
        <v>456</v>
      </c>
      <c r="B454" s="7">
        <v>1.0246</v>
      </c>
      <c r="C454" s="8">
        <v>26161</v>
      </c>
      <c r="D454" s="7">
        <v>24.65</v>
      </c>
      <c r="F454">
        <f t="shared" si="14"/>
        <v>0</v>
      </c>
      <c r="G454">
        <f t="shared" si="15"/>
        <v>0</v>
      </c>
    </row>
    <row r="455" spans="1:7" ht="15" x14ac:dyDescent="0.3">
      <c r="A455" s="9" t="s">
        <v>457</v>
      </c>
      <c r="B455" s="7">
        <v>0</v>
      </c>
      <c r="C455" s="8">
        <v>12571</v>
      </c>
      <c r="D455" s="7">
        <v>24.65</v>
      </c>
      <c r="F455">
        <f t="shared" si="14"/>
        <v>-4.0567951318457559E-3</v>
      </c>
      <c r="G455">
        <f t="shared" si="15"/>
        <v>4.0650462481693723E-3</v>
      </c>
    </row>
    <row r="456" spans="1:7" ht="15" x14ac:dyDescent="0.3">
      <c r="A456" s="9" t="s">
        <v>458</v>
      </c>
      <c r="B456" s="7">
        <v>-0.40570000000000001</v>
      </c>
      <c r="C456" s="8">
        <v>17259</v>
      </c>
      <c r="D456" s="7">
        <v>24.55</v>
      </c>
      <c r="F456">
        <f t="shared" si="14"/>
        <v>-1.4256619144602909E-2</v>
      </c>
      <c r="G456">
        <f t="shared" si="15"/>
        <v>1.435922107788888E-2</v>
      </c>
    </row>
    <row r="457" spans="1:7" ht="15" x14ac:dyDescent="0.3">
      <c r="A457" s="9" t="s">
        <v>459</v>
      </c>
      <c r="B457" s="7">
        <v>-1.4257</v>
      </c>
      <c r="C457" s="8">
        <v>31778</v>
      </c>
      <c r="D457" s="7">
        <v>24.2</v>
      </c>
      <c r="F457">
        <f t="shared" si="14"/>
        <v>1.8595041322314022E-2</v>
      </c>
      <c r="G457">
        <f t="shared" si="15"/>
        <v>-1.8424267326058359E-2</v>
      </c>
    </row>
    <row r="458" spans="1:7" ht="15" x14ac:dyDescent="0.3">
      <c r="A458" s="9" t="s">
        <v>460</v>
      </c>
      <c r="B458" s="7">
        <v>1.8594999999999999</v>
      </c>
      <c r="C458" s="8">
        <v>17145</v>
      </c>
      <c r="D458" s="7">
        <v>24.65</v>
      </c>
      <c r="F458">
        <f t="shared" si="14"/>
        <v>-2.0283975659228055E-3</v>
      </c>
      <c r="G458">
        <f t="shared" si="15"/>
        <v>2.0304575503819213E-3</v>
      </c>
    </row>
    <row r="459" spans="1:7" ht="15" x14ac:dyDescent="0.3">
      <c r="A459" s="9" t="s">
        <v>461</v>
      </c>
      <c r="B459" s="7">
        <v>-0.20280000000000001</v>
      </c>
      <c r="C459" s="8">
        <v>12826</v>
      </c>
      <c r="D459" s="7">
        <v>24.6</v>
      </c>
      <c r="F459">
        <f t="shared" si="14"/>
        <v>-1.4227642276422821E-2</v>
      </c>
      <c r="G459">
        <f t="shared" si="15"/>
        <v>1.4329825554824868E-2</v>
      </c>
    </row>
    <row r="460" spans="1:7" ht="15" x14ac:dyDescent="0.3">
      <c r="A460" s="9" t="s">
        <v>462</v>
      </c>
      <c r="B460" s="7">
        <v>-1.4228000000000001</v>
      </c>
      <c r="C460" s="8">
        <v>23309</v>
      </c>
      <c r="D460" s="7">
        <v>24.25</v>
      </c>
      <c r="F460">
        <f t="shared" si="14"/>
        <v>2.0618556701031219E-3</v>
      </c>
      <c r="G460">
        <f t="shared" si="15"/>
        <v>-2.059732963010616E-3</v>
      </c>
    </row>
    <row r="461" spans="1:7" ht="15" x14ac:dyDescent="0.3">
      <c r="A461" s="9" t="s">
        <v>463</v>
      </c>
      <c r="B461" s="7">
        <v>0.20619999999999999</v>
      </c>
      <c r="C461" s="8">
        <v>16299</v>
      </c>
      <c r="D461" s="7">
        <v>24.3</v>
      </c>
      <c r="F461">
        <f t="shared" si="14"/>
        <v>-1.2345679012345708E-2</v>
      </c>
      <c r="G461">
        <f t="shared" si="15"/>
        <v>1.242251999855711E-2</v>
      </c>
    </row>
    <row r="462" spans="1:7" ht="15" x14ac:dyDescent="0.3">
      <c r="A462" s="9" t="s">
        <v>464</v>
      </c>
      <c r="B462" s="7">
        <v>-1.2345999999999999</v>
      </c>
      <c r="C462" s="8">
        <v>28378</v>
      </c>
      <c r="D462" s="7">
        <v>24</v>
      </c>
      <c r="F462">
        <f t="shared" si="14"/>
        <v>4.1666666666667256E-3</v>
      </c>
      <c r="G462">
        <f t="shared" si="15"/>
        <v>-4.1580101486637881E-3</v>
      </c>
    </row>
    <row r="463" spans="1:7" ht="15" x14ac:dyDescent="0.3">
      <c r="A463" s="9" t="s">
        <v>465</v>
      </c>
      <c r="B463" s="7">
        <v>0.41670000000000001</v>
      </c>
      <c r="C463" s="8">
        <v>9191</v>
      </c>
      <c r="D463" s="7">
        <v>24.1</v>
      </c>
      <c r="F463">
        <f t="shared" si="14"/>
        <v>1.0373443983402489E-2</v>
      </c>
      <c r="G463">
        <f t="shared" si="15"/>
        <v>-1.0320009031989472E-2</v>
      </c>
    </row>
    <row r="464" spans="1:7" ht="15" x14ac:dyDescent="0.3">
      <c r="A464" s="9" t="s">
        <v>466</v>
      </c>
      <c r="B464" s="7">
        <v>1.0373000000000001</v>
      </c>
      <c r="C464" s="8">
        <v>9032</v>
      </c>
      <c r="D464" s="7">
        <v>24.35</v>
      </c>
      <c r="F464">
        <f t="shared" si="14"/>
        <v>-1.0266940451745379E-2</v>
      </c>
      <c r="G464">
        <f t="shared" si="15"/>
        <v>1.0320009031989449E-2</v>
      </c>
    </row>
    <row r="465" spans="1:7" ht="15" x14ac:dyDescent="0.3">
      <c r="A465" s="9" t="s">
        <v>467</v>
      </c>
      <c r="B465" s="7">
        <v>-1.0266999999999999</v>
      </c>
      <c r="C465" s="8">
        <v>10271</v>
      </c>
      <c r="D465" s="7">
        <v>24.1</v>
      </c>
      <c r="F465">
        <f t="shared" si="14"/>
        <v>2.07468879668038E-3</v>
      </c>
      <c r="G465">
        <f t="shared" si="15"/>
        <v>-2.0725396019723123E-3</v>
      </c>
    </row>
    <row r="466" spans="1:7" ht="15" x14ac:dyDescent="0.3">
      <c r="A466" s="9" t="s">
        <v>468</v>
      </c>
      <c r="B466" s="7">
        <v>0.20749999999999999</v>
      </c>
      <c r="C466" s="8">
        <v>5432</v>
      </c>
      <c r="D466" s="7">
        <v>24.15</v>
      </c>
      <c r="F466">
        <f t="shared" si="14"/>
        <v>6.2111801242236914E-3</v>
      </c>
      <c r="G466">
        <f t="shared" si="15"/>
        <v>-6.191970247921218E-3</v>
      </c>
    </row>
    <row r="467" spans="1:7" ht="15" x14ac:dyDescent="0.3">
      <c r="A467" s="9" t="s">
        <v>469</v>
      </c>
      <c r="B467" s="7">
        <v>0.62109999999999999</v>
      </c>
      <c r="C467" s="8">
        <v>5777</v>
      </c>
      <c r="D467" s="7">
        <v>24.3</v>
      </c>
      <c r="F467">
        <f t="shared" si="14"/>
        <v>-1.0288065843621399E-2</v>
      </c>
      <c r="G467">
        <f t="shared" si="15"/>
        <v>1.0341353794732531E-2</v>
      </c>
    </row>
    <row r="468" spans="1:7" ht="15" x14ac:dyDescent="0.3">
      <c r="A468" s="9" t="s">
        <v>470</v>
      </c>
      <c r="B468" s="7">
        <v>-1.0287999999999999</v>
      </c>
      <c r="C468" s="8">
        <v>9244</v>
      </c>
      <c r="D468" s="7">
        <v>24.05</v>
      </c>
      <c r="F468">
        <f t="shared" si="14"/>
        <v>2.0790020790021086E-3</v>
      </c>
      <c r="G468">
        <f t="shared" si="15"/>
        <v>-2.0768439448391172E-3</v>
      </c>
    </row>
    <row r="469" spans="1:7" ht="15" x14ac:dyDescent="0.3">
      <c r="A469" s="9" t="s">
        <v>471</v>
      </c>
      <c r="B469" s="7">
        <v>0.2079</v>
      </c>
      <c r="C469" s="8">
        <v>15310</v>
      </c>
      <c r="D469" s="7">
        <v>24.1</v>
      </c>
      <c r="F469">
        <f t="shared" si="14"/>
        <v>-2.0746887966805274E-3</v>
      </c>
      <c r="G469">
        <f t="shared" si="15"/>
        <v>2.0768439448390691E-3</v>
      </c>
    </row>
    <row r="470" spans="1:7" ht="15" x14ac:dyDescent="0.3">
      <c r="A470" s="9" t="s">
        <v>472</v>
      </c>
      <c r="B470" s="7">
        <v>-0.20749999999999999</v>
      </c>
      <c r="C470" s="8">
        <v>10130</v>
      </c>
      <c r="D470" s="7">
        <v>24.05</v>
      </c>
      <c r="F470">
        <f t="shared" si="14"/>
        <v>-2.0790020790021086E-3</v>
      </c>
      <c r="G470">
        <f t="shared" si="15"/>
        <v>2.0811662038246709E-3</v>
      </c>
    </row>
    <row r="471" spans="1:7" ht="15" x14ac:dyDescent="0.3">
      <c r="A471" s="9" t="s">
        <v>473</v>
      </c>
      <c r="B471" s="7">
        <v>-0.2079</v>
      </c>
      <c r="C471" s="8">
        <v>10098</v>
      </c>
      <c r="D471" s="7">
        <v>24</v>
      </c>
      <c r="F471">
        <f t="shared" si="14"/>
        <v>-8.3333333333333037E-3</v>
      </c>
      <c r="G471">
        <f t="shared" si="15"/>
        <v>8.3682496705165792E-3</v>
      </c>
    </row>
    <row r="472" spans="1:7" ht="15" x14ac:dyDescent="0.3">
      <c r="A472" s="9" t="s">
        <v>474</v>
      </c>
      <c r="B472" s="7">
        <v>-0.83330000000000004</v>
      </c>
      <c r="C472" s="8">
        <v>20394</v>
      </c>
      <c r="D472" s="7">
        <v>23.8</v>
      </c>
      <c r="F472">
        <f t="shared" si="14"/>
        <v>8.4033613445377853E-3</v>
      </c>
      <c r="G472">
        <f t="shared" si="15"/>
        <v>-8.3682496705165792E-3</v>
      </c>
    </row>
    <row r="473" spans="1:7" ht="15" x14ac:dyDescent="0.3">
      <c r="A473" s="9" t="s">
        <v>475</v>
      </c>
      <c r="B473" s="7">
        <v>0.84030000000000005</v>
      </c>
      <c r="C473" s="8">
        <v>13197</v>
      </c>
      <c r="D473" s="7">
        <v>24</v>
      </c>
      <c r="F473">
        <f t="shared" si="14"/>
        <v>-2.0833333333333628E-3</v>
      </c>
      <c r="G473">
        <f t="shared" si="15"/>
        <v>2.0855064910213611E-3</v>
      </c>
    </row>
    <row r="474" spans="1:7" ht="15" x14ac:dyDescent="0.3">
      <c r="A474" s="9" t="s">
        <v>476</v>
      </c>
      <c r="B474" s="7">
        <v>-0.20830000000000001</v>
      </c>
      <c r="C474" s="8">
        <v>11875</v>
      </c>
      <c r="D474" s="7">
        <v>23.95</v>
      </c>
      <c r="F474">
        <f t="shared" si="14"/>
        <v>2.7139874739039754E-2</v>
      </c>
      <c r="G474">
        <f t="shared" si="15"/>
        <v>-2.6778119081392941E-2</v>
      </c>
    </row>
    <row r="475" spans="1:7" ht="15" x14ac:dyDescent="0.3">
      <c r="A475" s="9" t="s">
        <v>477</v>
      </c>
      <c r="B475" s="7">
        <v>2.714</v>
      </c>
      <c r="C475" s="8">
        <v>41685</v>
      </c>
      <c r="D475" s="7">
        <v>24.6</v>
      </c>
      <c r="F475">
        <f t="shared" si="14"/>
        <v>-4.0650406504065617E-3</v>
      </c>
      <c r="G475">
        <f t="shared" si="15"/>
        <v>4.0733253876358688E-3</v>
      </c>
    </row>
    <row r="476" spans="1:7" ht="15" x14ac:dyDescent="0.3">
      <c r="A476" s="9" t="s">
        <v>478</v>
      </c>
      <c r="B476" s="7">
        <v>-0.40649999999999997</v>
      </c>
      <c r="C476" s="8">
        <v>18325</v>
      </c>
      <c r="D476" s="7">
        <v>24.5</v>
      </c>
      <c r="F476">
        <f t="shared" si="14"/>
        <v>-1.2244897959183702E-2</v>
      </c>
      <c r="G476">
        <f t="shared" si="15"/>
        <v>1.2320484388040657E-2</v>
      </c>
    </row>
    <row r="477" spans="1:7" ht="15" x14ac:dyDescent="0.3">
      <c r="A477" s="9" t="s">
        <v>479</v>
      </c>
      <c r="B477" s="7">
        <v>-1.2244999999999999</v>
      </c>
      <c r="C477" s="8">
        <v>18212</v>
      </c>
      <c r="D477" s="7">
        <v>24.2</v>
      </c>
      <c r="F477">
        <f t="shared" si="14"/>
        <v>-6.1983471074379577E-3</v>
      </c>
      <c r="G477">
        <f t="shared" si="15"/>
        <v>6.2176366108703616E-3</v>
      </c>
    </row>
    <row r="478" spans="1:7" ht="15" x14ac:dyDescent="0.3">
      <c r="A478" s="9" t="s">
        <v>480</v>
      </c>
      <c r="B478" s="7">
        <v>-0.61980000000000002</v>
      </c>
      <c r="C478" s="8">
        <v>20915</v>
      </c>
      <c r="D478" s="7">
        <v>24.05</v>
      </c>
      <c r="F478">
        <f t="shared" si="14"/>
        <v>8.316008316008287E-3</v>
      </c>
      <c r="G478">
        <f t="shared" si="15"/>
        <v>-8.2816208317219864E-3</v>
      </c>
    </row>
    <row r="479" spans="1:7" ht="15" x14ac:dyDescent="0.3">
      <c r="A479" s="9" t="s">
        <v>481</v>
      </c>
      <c r="B479" s="7">
        <v>0.83160000000000001</v>
      </c>
      <c r="C479" s="8">
        <v>13387</v>
      </c>
      <c r="D479" s="7">
        <v>24.25</v>
      </c>
      <c r="F479">
        <f t="shared" si="14"/>
        <v>8.2474226804123418E-3</v>
      </c>
      <c r="G479">
        <f t="shared" si="15"/>
        <v>-8.2135985373887437E-3</v>
      </c>
    </row>
    <row r="480" spans="1:7" ht="15" x14ac:dyDescent="0.3">
      <c r="A480" s="9" t="s">
        <v>482</v>
      </c>
      <c r="B480" s="7">
        <v>0.82469999999999999</v>
      </c>
      <c r="C480" s="8">
        <v>23071</v>
      </c>
      <c r="D480" s="7">
        <v>24.45</v>
      </c>
      <c r="F480">
        <f t="shared" si="14"/>
        <v>-1.2269938650306778E-2</v>
      </c>
      <c r="G480">
        <f t="shared" si="15"/>
        <v>1.2345835822299362E-2</v>
      </c>
    </row>
    <row r="481" spans="1:7" ht="15" x14ac:dyDescent="0.3">
      <c r="A481" s="9" t="s">
        <v>483</v>
      </c>
      <c r="B481" s="7">
        <v>-1.2270000000000001</v>
      </c>
      <c r="C481" s="8">
        <v>33665</v>
      </c>
      <c r="D481" s="7">
        <v>24.15</v>
      </c>
      <c r="F481">
        <f t="shared" si="14"/>
        <v>3.1055900621118016E-2</v>
      </c>
      <c r="G481">
        <f t="shared" si="15"/>
        <v>-3.0583423372080278E-2</v>
      </c>
    </row>
    <row r="482" spans="1:7" ht="15" x14ac:dyDescent="0.3">
      <c r="A482" s="9" t="s">
        <v>484</v>
      </c>
      <c r="B482" s="7">
        <v>3.1055999999999999</v>
      </c>
      <c r="C482" s="8">
        <v>64738</v>
      </c>
      <c r="D482" s="7">
        <v>24.9</v>
      </c>
      <c r="F482">
        <f t="shared" si="14"/>
        <v>-1.6064257028112393E-2</v>
      </c>
      <c r="G482">
        <f t="shared" si="15"/>
        <v>1.6194685919980606E-2</v>
      </c>
    </row>
    <row r="483" spans="1:7" ht="15" x14ac:dyDescent="0.3">
      <c r="A483" s="9" t="s">
        <v>485</v>
      </c>
      <c r="B483" s="7">
        <v>-1.6064000000000001</v>
      </c>
      <c r="C483" s="8">
        <v>39254</v>
      </c>
      <c r="D483" s="7">
        <v>24.5</v>
      </c>
      <c r="F483">
        <f t="shared" si="14"/>
        <v>6.1224489795917783E-3</v>
      </c>
      <c r="G483">
        <f t="shared" si="15"/>
        <v>-6.1037829380177992E-3</v>
      </c>
    </row>
    <row r="484" spans="1:7" ht="15" x14ac:dyDescent="0.3">
      <c r="A484" s="9" t="s">
        <v>486</v>
      </c>
      <c r="B484" s="7">
        <v>0.61219999999999997</v>
      </c>
      <c r="C484" s="8">
        <v>22918</v>
      </c>
      <c r="D484" s="7">
        <v>24.65</v>
      </c>
      <c r="F484">
        <f t="shared" si="14"/>
        <v>0</v>
      </c>
      <c r="G484">
        <f t="shared" si="15"/>
        <v>0</v>
      </c>
    </row>
    <row r="485" spans="1:7" ht="15" x14ac:dyDescent="0.3">
      <c r="A485" s="9" t="s">
        <v>487</v>
      </c>
      <c r="B485" s="7">
        <v>0</v>
      </c>
      <c r="C485" s="8">
        <v>21097</v>
      </c>
      <c r="D485" s="7">
        <v>24.65</v>
      </c>
      <c r="F485">
        <f t="shared" si="14"/>
        <v>2.0283975659229499E-3</v>
      </c>
      <c r="G485">
        <f t="shared" si="15"/>
        <v>-2.0263431452324726E-3</v>
      </c>
    </row>
    <row r="486" spans="1:7" ht="15" x14ac:dyDescent="0.3">
      <c r="A486" s="9" t="s">
        <v>488</v>
      </c>
      <c r="B486" s="7">
        <v>0.20280000000000001</v>
      </c>
      <c r="C486" s="8">
        <v>13623</v>
      </c>
      <c r="D486" s="7">
        <v>24.7</v>
      </c>
      <c r="F486">
        <f t="shared" si="14"/>
        <v>-8.0971659919028063E-3</v>
      </c>
      <c r="G486">
        <f t="shared" si="15"/>
        <v>8.1301260832500888E-3</v>
      </c>
    </row>
    <row r="487" spans="1:7" ht="15" x14ac:dyDescent="0.3">
      <c r="A487" s="9" t="s">
        <v>489</v>
      </c>
      <c r="B487" s="7">
        <v>-0.80969999999999998</v>
      </c>
      <c r="C487" s="8">
        <v>20246</v>
      </c>
      <c r="D487" s="7">
        <v>24.5</v>
      </c>
      <c r="F487">
        <f t="shared" si="14"/>
        <v>-4.0816326530612821E-3</v>
      </c>
      <c r="G487">
        <f t="shared" si="15"/>
        <v>4.0899852515250664E-3</v>
      </c>
    </row>
    <row r="488" spans="1:7" ht="15" x14ac:dyDescent="0.3">
      <c r="A488" s="9" t="s">
        <v>490</v>
      </c>
      <c r="B488" s="7">
        <v>-0.40820000000000001</v>
      </c>
      <c r="C488" s="8">
        <v>20695</v>
      </c>
      <c r="D488" s="7">
        <v>24.4</v>
      </c>
      <c r="F488">
        <f t="shared" si="14"/>
        <v>4.0983606557377632E-3</v>
      </c>
      <c r="G488">
        <f t="shared" si="15"/>
        <v>-4.0899852515251661E-3</v>
      </c>
    </row>
    <row r="489" spans="1:7" ht="15" x14ac:dyDescent="0.3">
      <c r="A489" s="9" t="s">
        <v>491</v>
      </c>
      <c r="B489" s="7">
        <v>0.4098</v>
      </c>
      <c r="C489" s="8">
        <v>28087</v>
      </c>
      <c r="D489" s="7">
        <v>24.5</v>
      </c>
      <c r="F489">
        <f t="shared" si="14"/>
        <v>4.0816326530612821E-3</v>
      </c>
      <c r="G489">
        <f t="shared" si="15"/>
        <v>-4.0733253876358982E-3</v>
      </c>
    </row>
    <row r="490" spans="1:7" ht="15" x14ac:dyDescent="0.3">
      <c r="A490" s="9" t="s">
        <v>492</v>
      </c>
      <c r="B490" s="7">
        <v>0.40820000000000001</v>
      </c>
      <c r="C490" s="8">
        <v>14417</v>
      </c>
      <c r="D490" s="7">
        <v>24.6</v>
      </c>
      <c r="F490">
        <f t="shared" si="14"/>
        <v>4.0650406504064169E-3</v>
      </c>
      <c r="G490">
        <f t="shared" si="15"/>
        <v>-4.056800695614318E-3</v>
      </c>
    </row>
    <row r="491" spans="1:7" ht="15" x14ac:dyDescent="0.3">
      <c r="A491" s="9" t="s">
        <v>493</v>
      </c>
      <c r="B491" s="7">
        <v>0.40649999999999997</v>
      </c>
      <c r="C491" s="8">
        <v>16533</v>
      </c>
      <c r="D491" s="7">
        <v>24.7</v>
      </c>
      <c r="F491">
        <f t="shared" si="14"/>
        <v>2.0242914979757085E-2</v>
      </c>
      <c r="G491">
        <f t="shared" si="15"/>
        <v>-2.0040750883446153E-2</v>
      </c>
    </row>
    <row r="492" spans="1:7" ht="15" x14ac:dyDescent="0.3">
      <c r="A492" s="9" t="s">
        <v>494</v>
      </c>
      <c r="B492" s="7">
        <v>2.0243000000000002</v>
      </c>
      <c r="C492" s="8">
        <v>39328</v>
      </c>
      <c r="D492" s="7">
        <v>25.2</v>
      </c>
      <c r="F492">
        <f t="shared" si="14"/>
        <v>1.9841269841270122E-3</v>
      </c>
      <c r="G492">
        <f t="shared" si="15"/>
        <v>-1.9821612039912112E-3</v>
      </c>
    </row>
    <row r="493" spans="1:7" ht="15" x14ac:dyDescent="0.3">
      <c r="A493" s="9" t="s">
        <v>495</v>
      </c>
      <c r="B493" s="7">
        <v>0.19839999999999999</v>
      </c>
      <c r="C493" s="8">
        <v>30662</v>
      </c>
      <c r="D493" s="7">
        <v>25.25</v>
      </c>
      <c r="F493">
        <f t="shared" si="14"/>
        <v>-7.9207920792078931E-3</v>
      </c>
      <c r="G493">
        <f t="shared" si="15"/>
        <v>7.9523281904950154E-3</v>
      </c>
    </row>
    <row r="494" spans="1:7" ht="15" x14ac:dyDescent="0.3">
      <c r="A494" s="9" t="s">
        <v>496</v>
      </c>
      <c r="B494" s="7">
        <v>-0.79210000000000003</v>
      </c>
      <c r="C494" s="8">
        <v>24591</v>
      </c>
      <c r="D494" s="7">
        <v>25.05</v>
      </c>
      <c r="F494">
        <f t="shared" si="14"/>
        <v>1.9960079840319646E-3</v>
      </c>
      <c r="G494">
        <f t="shared" si="15"/>
        <v>-1.9940186068643953E-3</v>
      </c>
    </row>
    <row r="495" spans="1:7" ht="15" x14ac:dyDescent="0.3">
      <c r="A495" s="9" t="s">
        <v>497</v>
      </c>
      <c r="B495" s="7">
        <v>0.1996</v>
      </c>
      <c r="C495" s="8">
        <v>19381</v>
      </c>
      <c r="D495" s="7">
        <v>25.1</v>
      </c>
      <c r="F495">
        <f t="shared" si="14"/>
        <v>1.1952191235059646E-2</v>
      </c>
      <c r="G495">
        <f t="shared" si="15"/>
        <v>-1.1881327886752563E-2</v>
      </c>
    </row>
    <row r="496" spans="1:7" ht="15" x14ac:dyDescent="0.3">
      <c r="A496" s="9" t="s">
        <v>498</v>
      </c>
      <c r="B496" s="7">
        <v>1.1952</v>
      </c>
      <c r="C496" s="8">
        <v>29681</v>
      </c>
      <c r="D496" s="7">
        <v>25.4</v>
      </c>
      <c r="F496">
        <f t="shared" si="14"/>
        <v>2.3622047244094547E-2</v>
      </c>
      <c r="G496">
        <f t="shared" si="15"/>
        <v>-2.3347363996991177E-2</v>
      </c>
    </row>
    <row r="497" spans="1:7" ht="15" x14ac:dyDescent="0.3">
      <c r="A497" s="9" t="s">
        <v>499</v>
      </c>
      <c r="B497" s="7">
        <v>2.3622000000000001</v>
      </c>
      <c r="C497" s="8">
        <v>37882</v>
      </c>
      <c r="D497" s="7">
        <v>26</v>
      </c>
      <c r="F497">
        <f t="shared" si="14"/>
        <v>-4.807692307692308E-2</v>
      </c>
      <c r="G497">
        <f t="shared" si="15"/>
        <v>4.9271049006782835E-2</v>
      </c>
    </row>
    <row r="498" spans="1:7" ht="15" x14ac:dyDescent="0.3">
      <c r="A498" s="9" t="s">
        <v>500</v>
      </c>
      <c r="B498" s="7">
        <v>-4.8076999999999996</v>
      </c>
      <c r="C498" s="8">
        <v>163664</v>
      </c>
      <c r="D498" s="7">
        <v>24.75</v>
      </c>
      <c r="F498">
        <f t="shared" si="14"/>
        <v>6.0606060606060034E-3</v>
      </c>
      <c r="G498">
        <f t="shared" si="15"/>
        <v>-6.0423144559625863E-3</v>
      </c>
    </row>
    <row r="499" spans="1:7" ht="15" x14ac:dyDescent="0.3">
      <c r="A499" s="9" t="s">
        <v>501</v>
      </c>
      <c r="B499" s="7">
        <v>0.60609999999999997</v>
      </c>
      <c r="C499" s="8">
        <v>45538</v>
      </c>
      <c r="D499" s="7">
        <v>24.9</v>
      </c>
      <c r="F499">
        <f t="shared" si="14"/>
        <v>2.0080321285140847E-3</v>
      </c>
      <c r="G499">
        <f t="shared" si="15"/>
        <v>-2.006018726865743E-3</v>
      </c>
    </row>
    <row r="500" spans="1:7" ht="15" x14ac:dyDescent="0.3">
      <c r="A500" s="9" t="s">
        <v>502</v>
      </c>
      <c r="B500" s="7">
        <v>0.20080000000000001</v>
      </c>
      <c r="C500" s="8">
        <v>34582</v>
      </c>
      <c r="D500" s="7">
        <v>24.95</v>
      </c>
      <c r="F500">
        <f t="shared" si="14"/>
        <v>0</v>
      </c>
      <c r="G500">
        <f t="shared" si="15"/>
        <v>0</v>
      </c>
    </row>
    <row r="501" spans="1:7" ht="15" x14ac:dyDescent="0.3">
      <c r="A501" s="9" t="s">
        <v>503</v>
      </c>
      <c r="B501" s="7">
        <v>0</v>
      </c>
      <c r="C501" s="8">
        <v>60620</v>
      </c>
      <c r="D501" s="7">
        <v>24.95</v>
      </c>
      <c r="F501">
        <f t="shared" si="14"/>
        <v>-6.0120240480961359E-3</v>
      </c>
      <c r="G501">
        <f t="shared" si="15"/>
        <v>6.0301690265912311E-3</v>
      </c>
    </row>
    <row r="502" spans="1:7" ht="15" x14ac:dyDescent="0.3">
      <c r="A502" s="9" t="s">
        <v>504</v>
      </c>
      <c r="B502" s="7">
        <v>-0.60119999999999996</v>
      </c>
      <c r="C502" s="8">
        <v>29236</v>
      </c>
      <c r="D502" s="7">
        <v>24.8</v>
      </c>
    </row>
    <row r="503" spans="1:7" ht="15" x14ac:dyDescent="0.3"/>
    <row r="504" spans="1:7" ht="15" x14ac:dyDescent="0.3">
      <c r="B504" s="1">
        <f>AVERAGE(B2:B502)</f>
        <v>4.7634131736526926E-2</v>
      </c>
      <c r="F504">
        <f>AVERAGE(F2:F501)</f>
        <v>1.2738311057113128E-4</v>
      </c>
      <c r="G504" s="17">
        <f>AVERAGE(G2:G502)</f>
        <v>-5.7263625348657003E-5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16D7B-6242-49B4-844B-7093744F3679}">
  <sheetPr codeName="工作表3">
    <outlinePr summaryBelow="0" summaryRight="0"/>
  </sheetPr>
  <dimension ref="A1:G504"/>
  <sheetViews>
    <sheetView topLeftCell="A494" workbookViewId="0">
      <selection activeCell="F504" sqref="F504"/>
    </sheetView>
  </sheetViews>
  <sheetFormatPr defaultRowHeight="16.2" x14ac:dyDescent="0.3"/>
  <cols>
    <col min="1" max="1" width="12.5" customWidth="1"/>
    <col min="2" max="2" width="10.75" style="1" bestFit="1" customWidth="1"/>
    <col min="3" max="3" width="14.625" bestFit="1" customWidth="1"/>
    <col min="4" max="4" width="12.125" style="1" bestFit="1" customWidth="1"/>
    <col min="6" max="7" width="13.625" bestFit="1" customWidth="1"/>
  </cols>
  <sheetData>
    <row r="1" spans="1:7" ht="15" x14ac:dyDescent="0.3">
      <c r="A1" s="9" t="s">
        <v>0</v>
      </c>
      <c r="B1" s="7" t="s">
        <v>1</v>
      </c>
      <c r="C1" s="8" t="s">
        <v>2</v>
      </c>
      <c r="D1" s="7" t="s">
        <v>3</v>
      </c>
      <c r="F1" s="12" t="s">
        <v>521</v>
      </c>
      <c r="G1" s="12" t="s">
        <v>530</v>
      </c>
    </row>
    <row r="2" spans="1:7" ht="28.8" x14ac:dyDescent="0.3">
      <c r="A2" s="9" t="s">
        <v>4</v>
      </c>
      <c r="B2" s="7">
        <v>4.4177</v>
      </c>
      <c r="C2" s="8">
        <v>1954</v>
      </c>
      <c r="D2" s="7">
        <v>13</v>
      </c>
      <c r="F2">
        <f>(D3-D2)/D2</f>
        <v>1.1538461538461565E-2</v>
      </c>
      <c r="G2">
        <f>LN(D2/D3)</f>
        <v>-1.1472401162236807E-2</v>
      </c>
    </row>
    <row r="3" spans="1:7" ht="28.8" x14ac:dyDescent="0.3">
      <c r="A3" s="9" t="s">
        <v>5</v>
      </c>
      <c r="B3" s="7">
        <v>1.1537999999999999</v>
      </c>
      <c r="C3" s="8">
        <v>1241</v>
      </c>
      <c r="D3" s="7">
        <v>13.15</v>
      </c>
      <c r="F3">
        <f t="shared" ref="F3:F66" si="0">(D4-D3)/D3</f>
        <v>-1.5209125475285253E-2</v>
      </c>
      <c r="G3">
        <f t="shared" ref="G3:G66" si="1">LN(D3/D4)</f>
        <v>1.5325970478226991E-2</v>
      </c>
    </row>
    <row r="4" spans="1:7" ht="28.8" x14ac:dyDescent="0.3">
      <c r="A4" s="9" t="s">
        <v>6</v>
      </c>
      <c r="B4" s="7">
        <v>-1.5208999999999999</v>
      </c>
      <c r="C4" s="8">
        <v>588</v>
      </c>
      <c r="D4" s="7">
        <v>12.95</v>
      </c>
      <c r="F4">
        <f t="shared" si="0"/>
        <v>-3.8610038610037791E-3</v>
      </c>
      <c r="G4">
        <f t="shared" si="1"/>
        <v>3.8684767779203319E-3</v>
      </c>
    </row>
    <row r="5" spans="1:7" ht="28.8" x14ac:dyDescent="0.3">
      <c r="A5" s="9" t="s">
        <v>7</v>
      </c>
      <c r="B5" s="7">
        <v>-0.3861</v>
      </c>
      <c r="C5" s="8">
        <v>537</v>
      </c>
      <c r="D5" s="7">
        <v>12.9</v>
      </c>
      <c r="F5">
        <f t="shared" si="0"/>
        <v>-7.7519379844960962E-3</v>
      </c>
      <c r="G5">
        <f t="shared" si="1"/>
        <v>7.782140442054949E-3</v>
      </c>
    </row>
    <row r="6" spans="1:7" ht="28.8" x14ac:dyDescent="0.3">
      <c r="A6" s="9" t="s">
        <v>8</v>
      </c>
      <c r="B6" s="7">
        <v>-0.7752</v>
      </c>
      <c r="C6" s="8">
        <v>767</v>
      </c>
      <c r="D6" s="7">
        <v>12.8</v>
      </c>
      <c r="F6">
        <f t="shared" si="0"/>
        <v>4.2968749999999917E-2</v>
      </c>
      <c r="G6">
        <f t="shared" si="1"/>
        <v>-4.2071213920686926E-2</v>
      </c>
    </row>
    <row r="7" spans="1:7" ht="28.8" x14ac:dyDescent="0.3">
      <c r="A7" s="9" t="s">
        <v>9</v>
      </c>
      <c r="B7" s="7">
        <v>4.2968999999999999</v>
      </c>
      <c r="C7" s="8">
        <v>1500</v>
      </c>
      <c r="D7" s="7">
        <v>13.35</v>
      </c>
      <c r="F7">
        <f t="shared" si="0"/>
        <v>-1.4981273408239647E-2</v>
      </c>
      <c r="G7">
        <f t="shared" si="1"/>
        <v>1.5094626222484888E-2</v>
      </c>
    </row>
    <row r="8" spans="1:7" ht="28.8" x14ac:dyDescent="0.3">
      <c r="A8" s="9" t="s">
        <v>10</v>
      </c>
      <c r="B8" s="7">
        <v>-1.4981</v>
      </c>
      <c r="C8" s="8">
        <v>1598</v>
      </c>
      <c r="D8" s="7">
        <v>13.15</v>
      </c>
      <c r="F8">
        <f t="shared" si="0"/>
        <v>7.6045627376425586E-3</v>
      </c>
      <c r="G8">
        <f t="shared" si="1"/>
        <v>-7.5757938084576558E-3</v>
      </c>
    </row>
    <row r="9" spans="1:7" ht="28.8" x14ac:dyDescent="0.3">
      <c r="A9" s="9" t="s">
        <v>11</v>
      </c>
      <c r="B9" s="7">
        <v>0.76049999999999995</v>
      </c>
      <c r="C9" s="8">
        <v>922</v>
      </c>
      <c r="D9" s="7">
        <v>13.25</v>
      </c>
      <c r="F9">
        <f t="shared" si="0"/>
        <v>1.1320754716981159E-2</v>
      </c>
      <c r="G9">
        <f t="shared" si="1"/>
        <v>-1.1257154524634447E-2</v>
      </c>
    </row>
    <row r="10" spans="1:7" ht="28.8" x14ac:dyDescent="0.3">
      <c r="A10" s="9" t="s">
        <v>12</v>
      </c>
      <c r="B10" s="7">
        <v>1.1321000000000001</v>
      </c>
      <c r="C10" s="8">
        <v>626</v>
      </c>
      <c r="D10" s="7">
        <v>13.4</v>
      </c>
      <c r="F10">
        <f t="shared" si="0"/>
        <v>-2.6119402985074598E-2</v>
      </c>
      <c r="G10">
        <f t="shared" si="1"/>
        <v>2.6466573188163273E-2</v>
      </c>
    </row>
    <row r="11" spans="1:7" ht="28.8" x14ac:dyDescent="0.3">
      <c r="A11" s="9" t="s">
        <v>13</v>
      </c>
      <c r="B11" s="7">
        <v>-2.6118999999999999</v>
      </c>
      <c r="C11" s="8">
        <v>1156</v>
      </c>
      <c r="D11" s="7">
        <v>13.05</v>
      </c>
      <c r="F11">
        <f t="shared" si="0"/>
        <v>2.2988505747126353E-2</v>
      </c>
      <c r="G11">
        <f t="shared" si="1"/>
        <v>-2.2728251077556064E-2</v>
      </c>
    </row>
    <row r="12" spans="1:7" ht="28.8" x14ac:dyDescent="0.3">
      <c r="A12" s="9" t="s">
        <v>14</v>
      </c>
      <c r="B12" s="7">
        <v>2.2989000000000002</v>
      </c>
      <c r="C12" s="8">
        <v>643</v>
      </c>
      <c r="D12" s="7">
        <v>13.35</v>
      </c>
      <c r="F12">
        <f t="shared" si="0"/>
        <v>-2.247191011235947E-2</v>
      </c>
      <c r="G12">
        <f t="shared" si="1"/>
        <v>2.2728251077556091E-2</v>
      </c>
    </row>
    <row r="13" spans="1:7" ht="28.8" x14ac:dyDescent="0.3">
      <c r="A13" s="9" t="s">
        <v>15</v>
      </c>
      <c r="B13" s="7">
        <v>-2.2471999999999999</v>
      </c>
      <c r="C13" s="8">
        <v>490</v>
      </c>
      <c r="D13" s="7">
        <v>13.05</v>
      </c>
      <c r="F13">
        <f t="shared" si="0"/>
        <v>-1.1494252873563244E-2</v>
      </c>
      <c r="G13">
        <f t="shared" si="1"/>
        <v>1.1560822401076006E-2</v>
      </c>
    </row>
    <row r="14" spans="1:7" ht="28.8" x14ac:dyDescent="0.3">
      <c r="A14" s="9" t="s">
        <v>16</v>
      </c>
      <c r="B14" s="7">
        <v>-1.1494</v>
      </c>
      <c r="C14" s="8">
        <v>576</v>
      </c>
      <c r="D14" s="7">
        <v>12.9</v>
      </c>
      <c r="F14">
        <f t="shared" si="0"/>
        <v>0</v>
      </c>
      <c r="G14">
        <f t="shared" si="1"/>
        <v>0</v>
      </c>
    </row>
    <row r="15" spans="1:7" ht="28.8" x14ac:dyDescent="0.3">
      <c r="A15" s="9" t="s">
        <v>17</v>
      </c>
      <c r="B15" s="7">
        <v>0</v>
      </c>
      <c r="C15" s="8">
        <v>567</v>
      </c>
      <c r="D15" s="7">
        <v>12.9</v>
      </c>
      <c r="F15">
        <f t="shared" si="0"/>
        <v>3.8759689922479791E-3</v>
      </c>
      <c r="G15">
        <f t="shared" si="1"/>
        <v>-3.8684767779202061E-3</v>
      </c>
    </row>
    <row r="16" spans="1:7" ht="28.8" x14ac:dyDescent="0.3">
      <c r="A16" s="9" t="s">
        <v>18</v>
      </c>
      <c r="B16" s="7">
        <v>0.3876</v>
      </c>
      <c r="C16" s="8">
        <v>666</v>
      </c>
      <c r="D16" s="7">
        <v>12.95</v>
      </c>
      <c r="F16">
        <f t="shared" si="0"/>
        <v>-2.7027027027027001E-2</v>
      </c>
      <c r="G16">
        <f t="shared" si="1"/>
        <v>2.7398974188114347E-2</v>
      </c>
    </row>
    <row r="17" spans="1:7" ht="28.8" x14ac:dyDescent="0.3">
      <c r="A17" s="9" t="s">
        <v>19</v>
      </c>
      <c r="B17" s="7">
        <v>-2.7027000000000001</v>
      </c>
      <c r="C17" s="8">
        <v>627</v>
      </c>
      <c r="D17" s="7">
        <v>12.6</v>
      </c>
      <c r="F17">
        <f t="shared" si="0"/>
        <v>3.9682539682540244E-3</v>
      </c>
      <c r="G17">
        <f t="shared" si="1"/>
        <v>-3.9604012160970167E-3</v>
      </c>
    </row>
    <row r="18" spans="1:7" ht="28.8" x14ac:dyDescent="0.3">
      <c r="A18" s="9" t="s">
        <v>20</v>
      </c>
      <c r="B18" s="7">
        <v>0.39679999999999999</v>
      </c>
      <c r="C18" s="8">
        <v>638</v>
      </c>
      <c r="D18" s="7">
        <v>12.65</v>
      </c>
      <c r="F18">
        <f t="shared" si="0"/>
        <v>7.9051383399209203E-3</v>
      </c>
      <c r="G18">
        <f t="shared" si="1"/>
        <v>-7.874056430905883E-3</v>
      </c>
    </row>
    <row r="19" spans="1:7" ht="28.8" x14ac:dyDescent="0.3">
      <c r="A19" s="9" t="s">
        <v>21</v>
      </c>
      <c r="B19" s="7">
        <v>0.79049999999999998</v>
      </c>
      <c r="C19" s="8">
        <v>361</v>
      </c>
      <c r="D19" s="7">
        <v>12.75</v>
      </c>
      <c r="F19">
        <f t="shared" si="0"/>
        <v>0</v>
      </c>
      <c r="G19">
        <f t="shared" si="1"/>
        <v>0</v>
      </c>
    </row>
    <row r="20" spans="1:7" ht="28.8" x14ac:dyDescent="0.3">
      <c r="A20" s="9" t="s">
        <v>22</v>
      </c>
      <c r="B20" s="7">
        <v>0</v>
      </c>
      <c r="C20" s="8">
        <v>229</v>
      </c>
      <c r="D20" s="7">
        <v>12.75</v>
      </c>
      <c r="F20">
        <f t="shared" si="0"/>
        <v>-3.9215686274510358E-3</v>
      </c>
      <c r="G20">
        <f t="shared" si="1"/>
        <v>3.929278139889557E-3</v>
      </c>
    </row>
    <row r="21" spans="1:7" ht="28.8" x14ac:dyDescent="0.3">
      <c r="A21" s="9" t="s">
        <v>23</v>
      </c>
      <c r="B21" s="7">
        <v>-0.39219999999999999</v>
      </c>
      <c r="C21" s="8">
        <v>389</v>
      </c>
      <c r="D21" s="7">
        <v>12.7</v>
      </c>
      <c r="F21">
        <f t="shared" si="0"/>
        <v>3.9370078740158044E-3</v>
      </c>
      <c r="G21">
        <f t="shared" si="1"/>
        <v>-3.9292781398896611E-3</v>
      </c>
    </row>
    <row r="22" spans="1:7" ht="28.8" x14ac:dyDescent="0.3">
      <c r="A22" s="9" t="s">
        <v>24</v>
      </c>
      <c r="B22" s="7">
        <v>0.39369999999999999</v>
      </c>
      <c r="C22" s="8">
        <v>1547</v>
      </c>
      <c r="D22" s="7">
        <v>12.75</v>
      </c>
      <c r="F22">
        <f t="shared" si="0"/>
        <v>0</v>
      </c>
      <c r="G22">
        <f t="shared" si="1"/>
        <v>0</v>
      </c>
    </row>
    <row r="23" spans="1:7" ht="28.8" x14ac:dyDescent="0.3">
      <c r="A23" s="9" t="s">
        <v>25</v>
      </c>
      <c r="B23" s="7">
        <v>0</v>
      </c>
      <c r="C23" s="8">
        <v>536</v>
      </c>
      <c r="D23" s="7">
        <v>12.75</v>
      </c>
      <c r="F23">
        <f t="shared" si="0"/>
        <v>-1.9607843137254902E-2</v>
      </c>
      <c r="G23">
        <f t="shared" si="1"/>
        <v>1.980262729617973E-2</v>
      </c>
    </row>
    <row r="24" spans="1:7" ht="28.8" x14ac:dyDescent="0.3">
      <c r="A24" s="9" t="s">
        <v>26</v>
      </c>
      <c r="B24" s="7">
        <v>-1.9608000000000001</v>
      </c>
      <c r="C24" s="8">
        <v>999</v>
      </c>
      <c r="D24" s="7">
        <v>12.5</v>
      </c>
      <c r="F24">
        <f t="shared" si="0"/>
        <v>-1.2000000000000028E-2</v>
      </c>
      <c r="G24">
        <f t="shared" si="1"/>
        <v>1.207258123426924E-2</v>
      </c>
    </row>
    <row r="25" spans="1:7" ht="28.8" x14ac:dyDescent="0.3">
      <c r="A25" s="9" t="s">
        <v>27</v>
      </c>
      <c r="B25" s="7">
        <v>-1.2</v>
      </c>
      <c r="C25" s="8">
        <v>506</v>
      </c>
      <c r="D25" s="7">
        <v>12.35</v>
      </c>
      <c r="F25">
        <f t="shared" si="0"/>
        <v>4.0485829959514743E-3</v>
      </c>
      <c r="G25">
        <f t="shared" si="1"/>
        <v>-4.0404095370050862E-3</v>
      </c>
    </row>
    <row r="26" spans="1:7" ht="28.8" x14ac:dyDescent="0.3">
      <c r="A26" s="9" t="s">
        <v>28</v>
      </c>
      <c r="B26" s="7">
        <v>0.40489999999999998</v>
      </c>
      <c r="C26" s="8">
        <v>396</v>
      </c>
      <c r="D26" s="7">
        <v>12.4</v>
      </c>
      <c r="F26">
        <f t="shared" si="0"/>
        <v>-2.0161290322580645E-2</v>
      </c>
      <c r="G26">
        <f t="shared" si="1"/>
        <v>2.0367302824433733E-2</v>
      </c>
    </row>
    <row r="27" spans="1:7" ht="28.8" x14ac:dyDescent="0.3">
      <c r="A27" s="9" t="s">
        <v>29</v>
      </c>
      <c r="B27" s="7">
        <v>-2.0160999999999998</v>
      </c>
      <c r="C27" s="8">
        <v>631</v>
      </c>
      <c r="D27" s="7">
        <v>12.15</v>
      </c>
      <c r="F27">
        <f t="shared" si="0"/>
        <v>4.1152263374485597E-2</v>
      </c>
      <c r="G27">
        <f t="shared" si="1"/>
        <v>-4.0328045386971774E-2</v>
      </c>
    </row>
    <row r="28" spans="1:7" ht="28.8" x14ac:dyDescent="0.3">
      <c r="A28" s="9" t="s">
        <v>30</v>
      </c>
      <c r="B28" s="7">
        <v>4.1151999999999997</v>
      </c>
      <c r="C28" s="8">
        <v>1967</v>
      </c>
      <c r="D28" s="7">
        <v>12.65</v>
      </c>
      <c r="F28">
        <f t="shared" si="0"/>
        <v>-1.9762845849802372E-2</v>
      </c>
      <c r="G28">
        <f t="shared" si="1"/>
        <v>1.9960742562538152E-2</v>
      </c>
    </row>
    <row r="29" spans="1:7" ht="28.8" x14ac:dyDescent="0.3">
      <c r="A29" s="9" t="s">
        <v>31</v>
      </c>
      <c r="B29" s="7">
        <v>-1.9762999999999999</v>
      </c>
      <c r="C29" s="8">
        <v>944</v>
      </c>
      <c r="D29" s="7">
        <v>12.4</v>
      </c>
      <c r="F29">
        <f t="shared" si="0"/>
        <v>4.0322580645160431E-3</v>
      </c>
      <c r="G29">
        <f t="shared" si="1"/>
        <v>-4.0241502997253797E-3</v>
      </c>
    </row>
    <row r="30" spans="1:7" ht="28.8" x14ac:dyDescent="0.3">
      <c r="A30" s="9" t="s">
        <v>32</v>
      </c>
      <c r="B30" s="7">
        <v>0.4032</v>
      </c>
      <c r="C30" s="8">
        <v>1258</v>
      </c>
      <c r="D30" s="7">
        <v>12.45</v>
      </c>
      <c r="F30">
        <f t="shared" si="0"/>
        <v>1.2048192771084366E-2</v>
      </c>
      <c r="G30">
        <f t="shared" si="1"/>
        <v>-1.1976191046715762E-2</v>
      </c>
    </row>
    <row r="31" spans="1:7" ht="28.8" x14ac:dyDescent="0.3">
      <c r="A31" s="9" t="s">
        <v>33</v>
      </c>
      <c r="B31" s="7">
        <v>1.2048000000000001</v>
      </c>
      <c r="C31" s="8">
        <v>1744</v>
      </c>
      <c r="D31" s="7">
        <v>12.6</v>
      </c>
      <c r="F31">
        <f t="shared" si="0"/>
        <v>9.9206349206349215E-2</v>
      </c>
      <c r="G31">
        <f t="shared" si="1"/>
        <v>-9.4588418675915137E-2</v>
      </c>
    </row>
    <row r="32" spans="1:7" ht="28.8" x14ac:dyDescent="0.3">
      <c r="A32" s="9" t="s">
        <v>34</v>
      </c>
      <c r="B32" s="7">
        <v>9.9206000000000003</v>
      </c>
      <c r="C32" s="8">
        <v>8298</v>
      </c>
      <c r="D32" s="7">
        <v>13.85</v>
      </c>
      <c r="F32">
        <f t="shared" si="0"/>
        <v>9.7472924187725615E-2</v>
      </c>
      <c r="G32">
        <f t="shared" si="1"/>
        <v>-9.3010195218883165E-2</v>
      </c>
    </row>
    <row r="33" spans="1:7" ht="28.8" x14ac:dyDescent="0.3">
      <c r="A33" s="9" t="s">
        <v>35</v>
      </c>
      <c r="B33" s="7">
        <v>9.7472999999999992</v>
      </c>
      <c r="C33" s="8">
        <v>22671</v>
      </c>
      <c r="D33" s="7">
        <v>15.2</v>
      </c>
      <c r="F33">
        <f t="shared" si="0"/>
        <v>-6.5789473684210523E-2</v>
      </c>
      <c r="G33">
        <f t="shared" si="1"/>
        <v>6.8053463245015572E-2</v>
      </c>
    </row>
    <row r="34" spans="1:7" ht="28.8" x14ac:dyDescent="0.3">
      <c r="A34" s="9" t="s">
        <v>36</v>
      </c>
      <c r="B34" s="7">
        <v>-6.5789</v>
      </c>
      <c r="C34" s="8">
        <v>14929</v>
      </c>
      <c r="D34" s="7">
        <v>14.2</v>
      </c>
      <c r="F34">
        <f t="shared" si="0"/>
        <v>-7.0422535211267356E-3</v>
      </c>
      <c r="G34">
        <f t="shared" si="1"/>
        <v>7.0671672230923528E-3</v>
      </c>
    </row>
    <row r="35" spans="1:7" ht="28.8" x14ac:dyDescent="0.3">
      <c r="A35" s="9" t="s">
        <v>37</v>
      </c>
      <c r="B35" s="7">
        <v>-0.70420000000000005</v>
      </c>
      <c r="C35" s="8">
        <v>3298</v>
      </c>
      <c r="D35" s="7">
        <v>14.1</v>
      </c>
      <c r="F35">
        <f t="shared" si="0"/>
        <v>-2.1276595744680778E-2</v>
      </c>
      <c r="G35">
        <f t="shared" si="1"/>
        <v>2.1506205220963463E-2</v>
      </c>
    </row>
    <row r="36" spans="1:7" ht="28.8" x14ac:dyDescent="0.3">
      <c r="A36" s="9" t="s">
        <v>38</v>
      </c>
      <c r="B36" s="7">
        <v>-2.1276999999999999</v>
      </c>
      <c r="C36" s="8">
        <v>2458</v>
      </c>
      <c r="D36" s="7">
        <v>13.8</v>
      </c>
      <c r="F36">
        <f t="shared" si="0"/>
        <v>3.2608695652173857E-2</v>
      </c>
      <c r="G36">
        <f t="shared" si="1"/>
        <v>-3.2088314551500512E-2</v>
      </c>
    </row>
    <row r="37" spans="1:7" ht="28.8" x14ac:dyDescent="0.3">
      <c r="A37" s="9" t="s">
        <v>39</v>
      </c>
      <c r="B37" s="7">
        <v>3.2608999999999999</v>
      </c>
      <c r="C37" s="8">
        <v>3663</v>
      </c>
      <c r="D37" s="7">
        <v>14.25</v>
      </c>
      <c r="F37">
        <f t="shared" si="0"/>
        <v>-2.105263157894742E-2</v>
      </c>
      <c r="G37">
        <f t="shared" si="1"/>
        <v>2.1277398447284879E-2</v>
      </c>
    </row>
    <row r="38" spans="1:7" ht="28.8" x14ac:dyDescent="0.3">
      <c r="A38" s="9" t="s">
        <v>40</v>
      </c>
      <c r="B38" s="7">
        <v>-2.1053000000000002</v>
      </c>
      <c r="C38" s="8">
        <v>1435</v>
      </c>
      <c r="D38" s="7">
        <v>13.95</v>
      </c>
      <c r="F38">
        <f t="shared" si="0"/>
        <v>2.5089605734767127E-2</v>
      </c>
      <c r="G38">
        <f t="shared" si="1"/>
        <v>-2.478002899848708E-2</v>
      </c>
    </row>
    <row r="39" spans="1:7" ht="28.8" x14ac:dyDescent="0.3">
      <c r="A39" s="9" t="s">
        <v>41</v>
      </c>
      <c r="B39" s="7">
        <v>2.5089999999999999</v>
      </c>
      <c r="C39" s="8">
        <v>4607</v>
      </c>
      <c r="D39" s="7">
        <v>14.3</v>
      </c>
      <c r="F39">
        <f t="shared" si="0"/>
        <v>-2.0979020979021028E-2</v>
      </c>
      <c r="G39">
        <f t="shared" si="1"/>
        <v>2.1202207650603124E-2</v>
      </c>
    </row>
    <row r="40" spans="1:7" ht="28.8" x14ac:dyDescent="0.3">
      <c r="A40" s="9" t="s">
        <v>42</v>
      </c>
      <c r="B40" s="7">
        <v>-2.0979000000000001</v>
      </c>
      <c r="C40" s="8">
        <v>2127</v>
      </c>
      <c r="D40" s="7">
        <v>14</v>
      </c>
      <c r="F40">
        <f t="shared" si="0"/>
        <v>2.8571428571428598E-2</v>
      </c>
      <c r="G40">
        <f t="shared" si="1"/>
        <v>-2.8170876966696335E-2</v>
      </c>
    </row>
    <row r="41" spans="1:7" ht="28.8" x14ac:dyDescent="0.3">
      <c r="A41" s="9" t="s">
        <v>43</v>
      </c>
      <c r="B41" s="7">
        <v>2.8571</v>
      </c>
      <c r="C41" s="8">
        <v>3055</v>
      </c>
      <c r="D41" s="7">
        <v>14.4</v>
      </c>
      <c r="F41">
        <f t="shared" si="0"/>
        <v>-2.4305555555555532E-2</v>
      </c>
      <c r="G41">
        <f t="shared" si="1"/>
        <v>2.4605810802200194E-2</v>
      </c>
    </row>
    <row r="42" spans="1:7" ht="28.8" x14ac:dyDescent="0.3">
      <c r="A42" s="9" t="s">
        <v>44</v>
      </c>
      <c r="B42" s="7">
        <v>-2.4306000000000001</v>
      </c>
      <c r="C42" s="8">
        <v>2091</v>
      </c>
      <c r="D42" s="7">
        <v>14.05</v>
      </c>
      <c r="F42">
        <f t="shared" si="0"/>
        <v>-2.4911032028469851E-2</v>
      </c>
      <c r="G42">
        <f t="shared" si="1"/>
        <v>2.5226562945675563E-2</v>
      </c>
    </row>
    <row r="43" spans="1:7" ht="28.8" x14ac:dyDescent="0.3">
      <c r="A43" s="9" t="s">
        <v>45</v>
      </c>
      <c r="B43" s="7">
        <v>-2.4910999999999999</v>
      </c>
      <c r="C43" s="8">
        <v>3585</v>
      </c>
      <c r="D43" s="7">
        <v>13.7</v>
      </c>
      <c r="F43">
        <f t="shared" si="0"/>
        <v>2.5547445255474557E-2</v>
      </c>
      <c r="G43">
        <f t="shared" si="1"/>
        <v>-2.5226562945675685E-2</v>
      </c>
    </row>
    <row r="44" spans="1:7" ht="28.8" x14ac:dyDescent="0.3">
      <c r="A44" s="9" t="s">
        <v>46</v>
      </c>
      <c r="B44" s="7">
        <v>2.5547</v>
      </c>
      <c r="C44" s="8">
        <v>1152</v>
      </c>
      <c r="D44" s="7">
        <v>14.05</v>
      </c>
      <c r="F44">
        <f t="shared" si="0"/>
        <v>3.9145907473309531E-2</v>
      </c>
      <c r="G44">
        <f t="shared" si="1"/>
        <v>-3.8399132934535909E-2</v>
      </c>
    </row>
    <row r="45" spans="1:7" ht="28.8" x14ac:dyDescent="0.3">
      <c r="A45" s="9" t="s">
        <v>47</v>
      </c>
      <c r="B45" s="7">
        <v>3.9146000000000001</v>
      </c>
      <c r="C45" s="8">
        <v>7921</v>
      </c>
      <c r="D45" s="7">
        <v>14.6</v>
      </c>
      <c r="F45">
        <f t="shared" si="0"/>
        <v>9.9315068493150763E-2</v>
      </c>
      <c r="G45">
        <f t="shared" si="1"/>
        <v>-9.4687320861734134E-2</v>
      </c>
    </row>
    <row r="46" spans="1:7" ht="28.8" x14ac:dyDescent="0.3">
      <c r="A46" s="9" t="s">
        <v>48</v>
      </c>
      <c r="B46" s="7">
        <v>9.9314999999999998</v>
      </c>
      <c r="C46" s="8">
        <v>9959</v>
      </c>
      <c r="D46" s="7">
        <v>16.05</v>
      </c>
      <c r="F46">
        <f t="shared" si="0"/>
        <v>9.3457943925232753E-3</v>
      </c>
      <c r="G46">
        <f t="shared" si="1"/>
        <v>-9.3023926623134485E-3</v>
      </c>
    </row>
    <row r="47" spans="1:7" ht="28.8" x14ac:dyDescent="0.3">
      <c r="A47" s="9" t="s">
        <v>49</v>
      </c>
      <c r="B47" s="7">
        <v>0.93459999999999999</v>
      </c>
      <c r="C47" s="8">
        <v>10374</v>
      </c>
      <c r="D47" s="7">
        <v>16.2</v>
      </c>
      <c r="F47">
        <f t="shared" si="0"/>
        <v>9.2592592592593906E-3</v>
      </c>
      <c r="G47">
        <f t="shared" si="1"/>
        <v>-9.2166551049241759E-3</v>
      </c>
    </row>
    <row r="48" spans="1:7" ht="28.8" x14ac:dyDescent="0.3">
      <c r="A48" s="9" t="s">
        <v>50</v>
      </c>
      <c r="B48" s="7">
        <v>0.92589999999999995</v>
      </c>
      <c r="C48" s="8">
        <v>8037</v>
      </c>
      <c r="D48" s="7">
        <v>16.350000000000001</v>
      </c>
      <c r="F48">
        <f t="shared" si="0"/>
        <v>-2.1406727828746263E-2</v>
      </c>
      <c r="G48">
        <f t="shared" si="1"/>
        <v>2.1639175103481248E-2</v>
      </c>
    </row>
    <row r="49" spans="1:7" ht="28.8" x14ac:dyDescent="0.3">
      <c r="A49" s="9" t="s">
        <v>51</v>
      </c>
      <c r="B49" s="7">
        <v>-2.1406999999999998</v>
      </c>
      <c r="C49" s="8">
        <v>12594</v>
      </c>
      <c r="D49" s="7">
        <v>16</v>
      </c>
      <c r="F49">
        <f t="shared" si="0"/>
        <v>-9.3750000000000222E-3</v>
      </c>
      <c r="G49">
        <f t="shared" si="1"/>
        <v>9.4192219164915582E-3</v>
      </c>
    </row>
    <row r="50" spans="1:7" ht="28.8" x14ac:dyDescent="0.3">
      <c r="A50" s="9" t="s">
        <v>52</v>
      </c>
      <c r="B50" s="7">
        <v>-0.9375</v>
      </c>
      <c r="C50" s="8">
        <v>3474</v>
      </c>
      <c r="D50" s="7">
        <v>15.85</v>
      </c>
      <c r="F50">
        <f t="shared" si="0"/>
        <v>3.1545741324921252E-2</v>
      </c>
      <c r="G50">
        <f t="shared" si="1"/>
        <v>-3.1058397019972855E-2</v>
      </c>
    </row>
    <row r="51" spans="1:7" ht="28.8" x14ac:dyDescent="0.3">
      <c r="A51" s="9" t="s">
        <v>53</v>
      </c>
      <c r="B51" s="7">
        <v>3.1545999999999998</v>
      </c>
      <c r="C51" s="8">
        <v>3609</v>
      </c>
      <c r="D51" s="7">
        <v>16.350000000000001</v>
      </c>
      <c r="F51">
        <f t="shared" si="0"/>
        <v>1.2232415902140628E-2</v>
      </c>
      <c r="G51">
        <f t="shared" si="1"/>
        <v>-1.2158204479809519E-2</v>
      </c>
    </row>
    <row r="52" spans="1:7" ht="28.8" x14ac:dyDescent="0.3">
      <c r="A52" s="9" t="s">
        <v>54</v>
      </c>
      <c r="B52" s="7">
        <v>1.2232000000000001</v>
      </c>
      <c r="C52" s="8">
        <v>3745</v>
      </c>
      <c r="D52" s="7">
        <v>16.55</v>
      </c>
      <c r="F52">
        <f t="shared" si="0"/>
        <v>8.4592145015105646E-2</v>
      </c>
      <c r="G52">
        <f t="shared" si="1"/>
        <v>-8.1204013111215903E-2</v>
      </c>
    </row>
    <row r="53" spans="1:7" ht="28.8" x14ac:dyDescent="0.3">
      <c r="A53" s="9" t="s">
        <v>55</v>
      </c>
      <c r="B53" s="7">
        <v>8.4591999999999992</v>
      </c>
      <c r="C53" s="8">
        <v>24793</v>
      </c>
      <c r="D53" s="7">
        <v>17.95</v>
      </c>
      <c r="F53">
        <f t="shared" si="0"/>
        <v>1.3927576601671311E-2</v>
      </c>
      <c r="G53">
        <f t="shared" si="1"/>
        <v>-1.3831479148461737E-2</v>
      </c>
    </row>
    <row r="54" spans="1:7" ht="28.8" x14ac:dyDescent="0.3">
      <c r="A54" s="9" t="s">
        <v>56</v>
      </c>
      <c r="B54" s="7">
        <v>1.3928</v>
      </c>
      <c r="C54" s="8">
        <v>18534</v>
      </c>
      <c r="D54" s="7">
        <v>18.2</v>
      </c>
      <c r="F54">
        <f t="shared" si="0"/>
        <v>9.8901098901098938E-2</v>
      </c>
      <c r="G54">
        <f t="shared" si="1"/>
        <v>-9.4310679471241415E-2</v>
      </c>
    </row>
    <row r="55" spans="1:7" ht="28.8" x14ac:dyDescent="0.3">
      <c r="A55" s="9" t="s">
        <v>57</v>
      </c>
      <c r="B55" s="7">
        <v>9.8901000000000003</v>
      </c>
      <c r="C55" s="8">
        <v>22418</v>
      </c>
      <c r="D55" s="7">
        <v>20</v>
      </c>
      <c r="F55">
        <f t="shared" si="0"/>
        <v>1.9999999999999928E-2</v>
      </c>
      <c r="G55">
        <f t="shared" si="1"/>
        <v>-1.9802627296179643E-2</v>
      </c>
    </row>
    <row r="56" spans="1:7" ht="28.8" x14ac:dyDescent="0.3">
      <c r="A56" s="9" t="s">
        <v>58</v>
      </c>
      <c r="B56" s="7">
        <v>2</v>
      </c>
      <c r="C56" s="8">
        <v>49076</v>
      </c>
      <c r="D56" s="7">
        <v>20.399999999999999</v>
      </c>
      <c r="F56">
        <f t="shared" si="0"/>
        <v>-8.8235294117646926E-2</v>
      </c>
      <c r="G56">
        <f t="shared" si="1"/>
        <v>9.2373320131015069E-2</v>
      </c>
    </row>
    <row r="57" spans="1:7" ht="28.8" x14ac:dyDescent="0.3">
      <c r="A57" s="9" t="s">
        <v>59</v>
      </c>
      <c r="B57" s="7">
        <v>-8.8234999999999992</v>
      </c>
      <c r="C57" s="8">
        <v>12562</v>
      </c>
      <c r="D57" s="7">
        <v>18.600000000000001</v>
      </c>
      <c r="F57">
        <f t="shared" si="0"/>
        <v>2.6881720430107524E-2</v>
      </c>
      <c r="G57">
        <f t="shared" si="1"/>
        <v>-2.6526754333428597E-2</v>
      </c>
    </row>
    <row r="58" spans="1:7" ht="28.8" x14ac:dyDescent="0.3">
      <c r="A58" s="9" t="s">
        <v>60</v>
      </c>
      <c r="B58" s="7">
        <v>2.6882000000000001</v>
      </c>
      <c r="C58" s="8">
        <v>9832</v>
      </c>
      <c r="D58" s="7">
        <v>19.100000000000001</v>
      </c>
      <c r="F58">
        <f t="shared" si="0"/>
        <v>-7.8534031413613672E-3</v>
      </c>
      <c r="G58">
        <f t="shared" si="1"/>
        <v>7.8844035241490557E-3</v>
      </c>
    </row>
    <row r="59" spans="1:7" ht="28.8" x14ac:dyDescent="0.3">
      <c r="A59" s="9" t="s">
        <v>61</v>
      </c>
      <c r="B59" s="7">
        <v>-0.7853</v>
      </c>
      <c r="C59" s="8">
        <v>8835</v>
      </c>
      <c r="D59" s="7">
        <v>18.95</v>
      </c>
      <c r="F59">
        <f t="shared" si="0"/>
        <v>9.7625329815303502E-2</v>
      </c>
      <c r="G59">
        <f t="shared" si="1"/>
        <v>-9.3149055178836954E-2</v>
      </c>
    </row>
    <row r="60" spans="1:7" ht="28.8" x14ac:dyDescent="0.3">
      <c r="A60" s="9" t="s">
        <v>62</v>
      </c>
      <c r="B60" s="7">
        <v>9.7624999999999993</v>
      </c>
      <c r="C60" s="8">
        <v>18133</v>
      </c>
      <c r="D60" s="7">
        <v>20.8</v>
      </c>
      <c r="F60">
        <f t="shared" si="0"/>
        <v>9.8557692307692332E-2</v>
      </c>
      <c r="G60">
        <f t="shared" si="1"/>
        <v>-9.3998130632941393E-2</v>
      </c>
    </row>
    <row r="61" spans="1:7" ht="28.8" x14ac:dyDescent="0.3">
      <c r="A61" s="9" t="s">
        <v>63</v>
      </c>
      <c r="B61" s="7">
        <v>9.8558000000000003</v>
      </c>
      <c r="C61" s="8">
        <v>31036</v>
      </c>
      <c r="D61" s="7">
        <v>22.85</v>
      </c>
      <c r="F61">
        <f t="shared" si="0"/>
        <v>-9.8468271334792121E-2</v>
      </c>
      <c r="G61">
        <f t="shared" si="1"/>
        <v>0.10366004154467837</v>
      </c>
    </row>
    <row r="62" spans="1:7" ht="28.8" x14ac:dyDescent="0.3">
      <c r="A62" s="9" t="s">
        <v>64</v>
      </c>
      <c r="B62" s="7">
        <v>-9.8468</v>
      </c>
      <c r="C62" s="8">
        <v>36174</v>
      </c>
      <c r="D62" s="7">
        <v>20.6</v>
      </c>
      <c r="F62">
        <f t="shared" si="0"/>
        <v>-9.9514563106796142E-2</v>
      </c>
      <c r="G62">
        <f t="shared" si="1"/>
        <v>0.10482128674209129</v>
      </c>
    </row>
    <row r="63" spans="1:7" ht="28.8" x14ac:dyDescent="0.3">
      <c r="A63" s="9" t="s">
        <v>65</v>
      </c>
      <c r="B63" s="7">
        <v>-9.9514999999999993</v>
      </c>
      <c r="C63" s="8">
        <v>10008</v>
      </c>
      <c r="D63" s="7">
        <v>18.55</v>
      </c>
      <c r="F63">
        <f t="shared" si="0"/>
        <v>-7.816711590296492E-2</v>
      </c>
      <c r="G63">
        <f t="shared" si="1"/>
        <v>8.1391325544829959E-2</v>
      </c>
    </row>
    <row r="64" spans="1:7" ht="28.8" x14ac:dyDescent="0.3">
      <c r="A64" s="9" t="s">
        <v>66</v>
      </c>
      <c r="B64" s="7">
        <v>-7.8167</v>
      </c>
      <c r="C64" s="8">
        <v>9745</v>
      </c>
      <c r="D64" s="7">
        <v>17.100000000000001</v>
      </c>
      <c r="F64">
        <f t="shared" si="0"/>
        <v>-9.9415204678362623E-2</v>
      </c>
      <c r="G64">
        <f t="shared" si="1"/>
        <v>0.10471095408903076</v>
      </c>
    </row>
    <row r="65" spans="1:7" ht="28.8" x14ac:dyDescent="0.3">
      <c r="A65" s="9" t="s">
        <v>67</v>
      </c>
      <c r="B65" s="7">
        <v>-9.9414999999999996</v>
      </c>
      <c r="C65" s="8">
        <v>4018</v>
      </c>
      <c r="D65" s="7">
        <v>15.4</v>
      </c>
      <c r="F65">
        <f t="shared" si="0"/>
        <v>9.4155844155844229E-2</v>
      </c>
      <c r="G65">
        <f t="shared" si="1"/>
        <v>-8.9983147378787348E-2</v>
      </c>
    </row>
    <row r="66" spans="1:7" ht="28.8" x14ac:dyDescent="0.3">
      <c r="A66" s="9" t="s">
        <v>68</v>
      </c>
      <c r="B66" s="7">
        <v>9.4155999999999995</v>
      </c>
      <c r="C66" s="8">
        <v>6433</v>
      </c>
      <c r="D66" s="7">
        <v>16.850000000000001</v>
      </c>
      <c r="F66">
        <f t="shared" si="0"/>
        <v>-8.9020771513354368E-3</v>
      </c>
      <c r="G66">
        <f t="shared" si="1"/>
        <v>8.941937375661433E-3</v>
      </c>
    </row>
    <row r="67" spans="1:7" ht="28.8" x14ac:dyDescent="0.3">
      <c r="A67" s="9" t="s">
        <v>69</v>
      </c>
      <c r="B67" s="7">
        <v>-0.89019999999999999</v>
      </c>
      <c r="C67" s="8">
        <v>4348</v>
      </c>
      <c r="D67" s="7">
        <v>16.7</v>
      </c>
      <c r="F67">
        <f t="shared" ref="F67:F130" si="2">(D68-D67)/D67</f>
        <v>3.5928143712574939E-2</v>
      </c>
      <c r="G67">
        <f t="shared" ref="G67:G130" si="3">LN(D67/D68)</f>
        <v>-3.5297782081023937E-2</v>
      </c>
    </row>
    <row r="68" spans="1:7" ht="28.8" x14ac:dyDescent="0.3">
      <c r="A68" s="9" t="s">
        <v>70</v>
      </c>
      <c r="B68" s="7">
        <v>3.5928</v>
      </c>
      <c r="C68" s="8">
        <v>16555</v>
      </c>
      <c r="D68" s="7">
        <v>17.3</v>
      </c>
      <c r="F68">
        <f t="shared" si="2"/>
        <v>4.0462427745664699E-2</v>
      </c>
      <c r="G68">
        <f t="shared" si="3"/>
        <v>-3.9665256392431403E-2</v>
      </c>
    </row>
    <row r="69" spans="1:7" ht="28.8" x14ac:dyDescent="0.3">
      <c r="A69" s="9" t="s">
        <v>71</v>
      </c>
      <c r="B69" s="7">
        <v>4.0461999999999998</v>
      </c>
      <c r="C69" s="8">
        <v>15154</v>
      </c>
      <c r="D69" s="7">
        <v>18</v>
      </c>
      <c r="F69">
        <f t="shared" si="2"/>
        <v>1.9444444444444525E-2</v>
      </c>
      <c r="G69">
        <f t="shared" si="3"/>
        <v>-1.9257816604414647E-2</v>
      </c>
    </row>
    <row r="70" spans="1:7" ht="28.8" x14ac:dyDescent="0.3">
      <c r="A70" s="9" t="s">
        <v>72</v>
      </c>
      <c r="B70" s="7">
        <v>1.9443999999999999</v>
      </c>
      <c r="C70" s="8">
        <v>13522</v>
      </c>
      <c r="D70" s="7">
        <v>18.350000000000001</v>
      </c>
      <c r="F70">
        <f t="shared" si="2"/>
        <v>-4.0871934604904632E-2</v>
      </c>
      <c r="G70">
        <f t="shared" si="3"/>
        <v>4.1730672456473279E-2</v>
      </c>
    </row>
    <row r="71" spans="1:7" ht="28.8" x14ac:dyDescent="0.3">
      <c r="A71" s="9" t="s">
        <v>73</v>
      </c>
      <c r="B71" s="7">
        <v>-4.0872000000000002</v>
      </c>
      <c r="C71" s="8">
        <v>8765</v>
      </c>
      <c r="D71" s="7">
        <v>17.600000000000001</v>
      </c>
      <c r="F71">
        <f t="shared" si="2"/>
        <v>1.4204545454545454E-2</v>
      </c>
      <c r="G71">
        <f t="shared" si="3"/>
        <v>-1.4104606181541935E-2</v>
      </c>
    </row>
    <row r="72" spans="1:7" ht="28.8" x14ac:dyDescent="0.3">
      <c r="A72" s="9" t="s">
        <v>74</v>
      </c>
      <c r="B72" s="7">
        <v>1.4205000000000001</v>
      </c>
      <c r="C72" s="8">
        <v>4750</v>
      </c>
      <c r="D72" s="7">
        <v>17.850000000000001</v>
      </c>
      <c r="F72">
        <f t="shared" si="2"/>
        <v>-1.9607843137254981E-2</v>
      </c>
      <c r="G72">
        <f t="shared" si="3"/>
        <v>1.980262729617973E-2</v>
      </c>
    </row>
    <row r="73" spans="1:7" ht="28.8" x14ac:dyDescent="0.3">
      <c r="A73" s="9" t="s">
        <v>75</v>
      </c>
      <c r="B73" s="7">
        <v>-1.9608000000000001</v>
      </c>
      <c r="C73" s="8">
        <v>2265</v>
      </c>
      <c r="D73" s="7">
        <v>17.5</v>
      </c>
      <c r="F73">
        <f t="shared" si="2"/>
        <v>2.5714285714285672E-2</v>
      </c>
      <c r="G73">
        <f t="shared" si="3"/>
        <v>-2.5389234004819464E-2</v>
      </c>
    </row>
    <row r="74" spans="1:7" ht="28.8" x14ac:dyDescent="0.3">
      <c r="A74" s="9" t="s">
        <v>76</v>
      </c>
      <c r="B74" s="7">
        <v>2.5714000000000001</v>
      </c>
      <c r="C74" s="8">
        <v>3009</v>
      </c>
      <c r="D74" s="7">
        <v>17.95</v>
      </c>
      <c r="F74">
        <f t="shared" si="2"/>
        <v>-8.3565459610027062E-3</v>
      </c>
      <c r="G74">
        <f t="shared" si="3"/>
        <v>8.3916576362483807E-3</v>
      </c>
    </row>
    <row r="75" spans="1:7" ht="28.8" x14ac:dyDescent="0.3">
      <c r="A75" s="9" t="s">
        <v>77</v>
      </c>
      <c r="B75" s="7">
        <v>-0.8357</v>
      </c>
      <c r="C75" s="8">
        <v>2877</v>
      </c>
      <c r="D75" s="7">
        <v>17.8</v>
      </c>
      <c r="F75">
        <f t="shared" si="2"/>
        <v>1.4044943820224719E-2</v>
      </c>
      <c r="G75">
        <f t="shared" si="3"/>
        <v>-1.3947227480850441E-2</v>
      </c>
    </row>
    <row r="76" spans="1:7" ht="28.8" x14ac:dyDescent="0.3">
      <c r="A76" s="9" t="s">
        <v>78</v>
      </c>
      <c r="B76" s="7">
        <v>1.4045000000000001</v>
      </c>
      <c r="C76" s="8">
        <v>2593</v>
      </c>
      <c r="D76" s="7">
        <v>18.05</v>
      </c>
      <c r="F76">
        <f t="shared" si="2"/>
        <v>-1.6620498614958488E-2</v>
      </c>
      <c r="G76">
        <f t="shared" si="3"/>
        <v>1.6760168857465101E-2</v>
      </c>
    </row>
    <row r="77" spans="1:7" ht="28.8" x14ac:dyDescent="0.3">
      <c r="A77" s="9" t="s">
        <v>79</v>
      </c>
      <c r="B77" s="7">
        <v>-1.6619999999999999</v>
      </c>
      <c r="C77" s="8">
        <v>2997</v>
      </c>
      <c r="D77" s="7">
        <v>17.75</v>
      </c>
      <c r="F77">
        <f t="shared" si="2"/>
        <v>9.8591549295774641E-2</v>
      </c>
      <c r="G77">
        <f t="shared" si="3"/>
        <v>-9.4028949648276336E-2</v>
      </c>
    </row>
    <row r="78" spans="1:7" ht="28.8" x14ac:dyDescent="0.3">
      <c r="A78" s="9" t="s">
        <v>80</v>
      </c>
      <c r="B78" s="7">
        <v>9.8591999999999995</v>
      </c>
      <c r="C78" s="8">
        <v>15680</v>
      </c>
      <c r="D78" s="7">
        <v>19.5</v>
      </c>
      <c r="F78">
        <f t="shared" si="2"/>
        <v>-3.3333333333333263E-2</v>
      </c>
      <c r="G78">
        <f t="shared" si="3"/>
        <v>3.39015516756812E-2</v>
      </c>
    </row>
    <row r="79" spans="1:7" ht="28.8" x14ac:dyDescent="0.3">
      <c r="A79" s="9" t="s">
        <v>81</v>
      </c>
      <c r="B79" s="7">
        <v>-3.3332999999999999</v>
      </c>
      <c r="C79" s="8">
        <v>24186</v>
      </c>
      <c r="D79" s="7">
        <v>18.850000000000001</v>
      </c>
      <c r="F79">
        <f t="shared" si="2"/>
        <v>1.5915119363395073E-2</v>
      </c>
      <c r="G79">
        <f t="shared" si="3"/>
        <v>-1.578980173263508E-2</v>
      </c>
    </row>
    <row r="80" spans="1:7" ht="28.8" x14ac:dyDescent="0.3">
      <c r="A80" s="9" t="s">
        <v>82</v>
      </c>
      <c r="B80" s="7">
        <v>1.5914999999999999</v>
      </c>
      <c r="C80" s="8">
        <v>6729</v>
      </c>
      <c r="D80" s="7">
        <v>19.149999999999999</v>
      </c>
      <c r="F80">
        <f t="shared" si="2"/>
        <v>-1.8276762402088663E-2</v>
      </c>
      <c r="G80">
        <f t="shared" si="3"/>
        <v>1.8445845790751432E-2</v>
      </c>
    </row>
    <row r="81" spans="1:7" ht="28.8" x14ac:dyDescent="0.3">
      <c r="A81" s="9" t="s">
        <v>83</v>
      </c>
      <c r="B81" s="7">
        <v>-1.8277000000000001</v>
      </c>
      <c r="C81" s="8">
        <v>3466</v>
      </c>
      <c r="D81" s="7">
        <v>18.8</v>
      </c>
      <c r="F81">
        <f t="shared" si="2"/>
        <v>-3.191489361702135E-2</v>
      </c>
      <c r="G81">
        <f t="shared" si="3"/>
        <v>3.2435275753153955E-2</v>
      </c>
    </row>
    <row r="82" spans="1:7" ht="28.8" x14ac:dyDescent="0.3">
      <c r="A82" s="9" t="s">
        <v>84</v>
      </c>
      <c r="B82" s="7">
        <v>-3.1915</v>
      </c>
      <c r="C82" s="8">
        <v>3443</v>
      </c>
      <c r="D82" s="7">
        <v>18.2</v>
      </c>
      <c r="F82">
        <f t="shared" si="2"/>
        <v>-3.8461538461538422E-2</v>
      </c>
      <c r="G82">
        <f t="shared" si="3"/>
        <v>3.9220713153281329E-2</v>
      </c>
    </row>
    <row r="83" spans="1:7" ht="28.8" x14ac:dyDescent="0.3">
      <c r="A83" s="9" t="s">
        <v>85</v>
      </c>
      <c r="B83" s="7">
        <v>-3.8462000000000001</v>
      </c>
      <c r="C83" s="8">
        <v>3750</v>
      </c>
      <c r="D83" s="7">
        <v>17.5</v>
      </c>
      <c r="F83">
        <f t="shared" si="2"/>
        <v>8.5714285714284903E-3</v>
      </c>
      <c r="G83">
        <f t="shared" si="3"/>
        <v>-8.534902449837331E-3</v>
      </c>
    </row>
    <row r="84" spans="1:7" ht="28.8" x14ac:dyDescent="0.3">
      <c r="A84" s="9" t="s">
        <v>86</v>
      </c>
      <c r="B84" s="7">
        <v>0.85709999999999997</v>
      </c>
      <c r="C84" s="8">
        <v>1460</v>
      </c>
      <c r="D84" s="7">
        <v>17.649999999999999</v>
      </c>
      <c r="F84">
        <f t="shared" si="2"/>
        <v>-2.832861189801539E-3</v>
      </c>
      <c r="G84">
        <f t="shared" si="3"/>
        <v>2.8368813351995355E-3</v>
      </c>
    </row>
    <row r="85" spans="1:7" ht="28.8" x14ac:dyDescent="0.3">
      <c r="A85" s="9" t="s">
        <v>87</v>
      </c>
      <c r="B85" s="7">
        <v>-0.2833</v>
      </c>
      <c r="C85" s="8">
        <v>1344</v>
      </c>
      <c r="D85" s="7">
        <v>17.600000000000001</v>
      </c>
      <c r="F85">
        <f t="shared" si="2"/>
        <v>-2.5568181818181976E-2</v>
      </c>
      <c r="G85">
        <f t="shared" si="3"/>
        <v>2.5900728432157391E-2</v>
      </c>
    </row>
    <row r="86" spans="1:7" ht="28.8" x14ac:dyDescent="0.3">
      <c r="A86" s="9" t="s">
        <v>88</v>
      </c>
      <c r="B86" s="7">
        <v>-2.5568</v>
      </c>
      <c r="C86" s="8">
        <v>1214</v>
      </c>
      <c r="D86" s="7">
        <v>17.149999999999999</v>
      </c>
      <c r="F86">
        <f t="shared" si="2"/>
        <v>2.9154518950437734E-3</v>
      </c>
      <c r="G86">
        <f t="shared" si="3"/>
        <v>-2.9112102074584415E-3</v>
      </c>
    </row>
    <row r="87" spans="1:7" ht="28.8" x14ac:dyDescent="0.3">
      <c r="A87" s="9" t="s">
        <v>89</v>
      </c>
      <c r="B87" s="7">
        <v>0.29149999999999998</v>
      </c>
      <c r="C87" s="8">
        <v>1757</v>
      </c>
      <c r="D87" s="7">
        <v>17.2</v>
      </c>
      <c r="F87">
        <f t="shared" si="2"/>
        <v>-8.7209302325580579E-3</v>
      </c>
      <c r="G87">
        <f t="shared" si="3"/>
        <v>8.7591800898815537E-3</v>
      </c>
    </row>
    <row r="88" spans="1:7" ht="28.8" x14ac:dyDescent="0.3">
      <c r="A88" s="9" t="s">
        <v>90</v>
      </c>
      <c r="B88" s="7">
        <v>-0.87209999999999999</v>
      </c>
      <c r="C88" s="8">
        <v>1270</v>
      </c>
      <c r="D88" s="7">
        <v>17.05</v>
      </c>
      <c r="F88">
        <f t="shared" si="2"/>
        <v>-4.3988269794721403E-2</v>
      </c>
      <c r="G88">
        <f t="shared" si="3"/>
        <v>4.4985095916809104E-2</v>
      </c>
    </row>
    <row r="89" spans="1:7" ht="28.8" x14ac:dyDescent="0.3">
      <c r="A89" s="9" t="s">
        <v>91</v>
      </c>
      <c r="B89" s="7">
        <v>-4.3987999999999996</v>
      </c>
      <c r="C89" s="8">
        <v>1847</v>
      </c>
      <c r="D89" s="7">
        <v>16.3</v>
      </c>
      <c r="F89">
        <f t="shared" si="2"/>
        <v>5.5214723926380278E-2</v>
      </c>
      <c r="G89">
        <f t="shared" si="3"/>
        <v>-5.3744276006690572E-2</v>
      </c>
    </row>
    <row r="90" spans="1:7" ht="28.8" x14ac:dyDescent="0.3">
      <c r="A90" s="9" t="s">
        <v>92</v>
      </c>
      <c r="B90" s="7">
        <v>5.5214999999999996</v>
      </c>
      <c r="C90" s="8">
        <v>2775</v>
      </c>
      <c r="D90" s="7">
        <v>17.2</v>
      </c>
      <c r="F90">
        <f t="shared" si="2"/>
        <v>-1.744186046511632E-2</v>
      </c>
      <c r="G90">
        <f t="shared" si="3"/>
        <v>1.759576189037966E-2</v>
      </c>
    </row>
    <row r="91" spans="1:7" ht="28.8" x14ac:dyDescent="0.3">
      <c r="A91" s="9" t="s">
        <v>93</v>
      </c>
      <c r="B91" s="7">
        <v>-1.7442</v>
      </c>
      <c r="C91" s="8">
        <v>1741</v>
      </c>
      <c r="D91" s="7">
        <v>16.899999999999999</v>
      </c>
      <c r="F91">
        <f t="shared" si="2"/>
        <v>1.775147928994087E-2</v>
      </c>
      <c r="G91">
        <f t="shared" si="3"/>
        <v>-1.7595761890379601E-2</v>
      </c>
    </row>
    <row r="92" spans="1:7" ht="28.8" x14ac:dyDescent="0.3">
      <c r="A92" s="9" t="s">
        <v>94</v>
      </c>
      <c r="B92" s="7">
        <v>1.7750999999999999</v>
      </c>
      <c r="C92" s="8">
        <v>1193</v>
      </c>
      <c r="D92" s="7">
        <v>17.2</v>
      </c>
      <c r="F92">
        <f t="shared" si="2"/>
        <v>0</v>
      </c>
      <c r="G92">
        <f t="shared" si="3"/>
        <v>0</v>
      </c>
    </row>
    <row r="93" spans="1:7" ht="28.8" x14ac:dyDescent="0.3">
      <c r="A93" s="9" t="s">
        <v>95</v>
      </c>
      <c r="B93" s="7">
        <v>0</v>
      </c>
      <c r="C93" s="8">
        <v>1035</v>
      </c>
      <c r="D93" s="7">
        <v>17.2</v>
      </c>
      <c r="F93">
        <f t="shared" si="2"/>
        <v>3.1976744186046555E-2</v>
      </c>
      <c r="G93">
        <f t="shared" si="3"/>
        <v>-3.1476132102017516E-2</v>
      </c>
    </row>
    <row r="94" spans="1:7" ht="28.8" x14ac:dyDescent="0.3">
      <c r="A94" s="9" t="s">
        <v>96</v>
      </c>
      <c r="B94" s="7">
        <v>3.1977000000000002</v>
      </c>
      <c r="C94" s="8">
        <v>2294</v>
      </c>
      <c r="D94" s="7">
        <v>17.75</v>
      </c>
      <c r="F94">
        <f t="shared" si="2"/>
        <v>-3.6619718309859071E-2</v>
      </c>
      <c r="G94">
        <f t="shared" si="3"/>
        <v>3.7307052412810612E-2</v>
      </c>
    </row>
    <row r="95" spans="1:7" ht="28.8" x14ac:dyDescent="0.3">
      <c r="A95" s="9" t="s">
        <v>97</v>
      </c>
      <c r="B95" s="7">
        <v>-3.6619999999999999</v>
      </c>
      <c r="C95" s="8">
        <v>1707</v>
      </c>
      <c r="D95" s="7">
        <v>17.100000000000001</v>
      </c>
      <c r="F95">
        <f t="shared" si="2"/>
        <v>9.9415204678362526E-2</v>
      </c>
      <c r="G95">
        <f t="shared" si="3"/>
        <v>-9.4778406327289288E-2</v>
      </c>
    </row>
    <row r="96" spans="1:7" ht="28.8" x14ac:dyDescent="0.3">
      <c r="A96" s="9" t="s">
        <v>98</v>
      </c>
      <c r="B96" s="7">
        <v>9.9414999999999996</v>
      </c>
      <c r="C96" s="8">
        <v>6730</v>
      </c>
      <c r="D96" s="7">
        <v>18.8</v>
      </c>
      <c r="F96">
        <f t="shared" si="2"/>
        <v>-3.4574468085106495E-2</v>
      </c>
      <c r="G96">
        <f t="shared" si="3"/>
        <v>3.5186309125043766E-2</v>
      </c>
    </row>
    <row r="97" spans="1:7" ht="28.8" x14ac:dyDescent="0.3">
      <c r="A97" s="9" t="s">
        <v>99</v>
      </c>
      <c r="B97" s="7">
        <v>-3.4573999999999998</v>
      </c>
      <c r="C97" s="8">
        <v>11120</v>
      </c>
      <c r="D97" s="7">
        <v>18.149999999999999</v>
      </c>
      <c r="F97">
        <f t="shared" si="2"/>
        <v>-3.0303030303030148E-2</v>
      </c>
      <c r="G97">
        <f t="shared" si="3"/>
        <v>3.0771658666753472E-2</v>
      </c>
    </row>
    <row r="98" spans="1:7" ht="28.8" x14ac:dyDescent="0.3">
      <c r="A98" s="9" t="s">
        <v>100</v>
      </c>
      <c r="B98" s="7">
        <v>-3.0303</v>
      </c>
      <c r="C98" s="8">
        <v>28042</v>
      </c>
      <c r="D98" s="7">
        <v>17.600000000000001</v>
      </c>
      <c r="F98">
        <f t="shared" si="2"/>
        <v>5.6818181818180605E-3</v>
      </c>
      <c r="G98">
        <f t="shared" si="3"/>
        <v>-5.6657375356771959E-3</v>
      </c>
    </row>
    <row r="99" spans="1:7" ht="28.8" x14ac:dyDescent="0.3">
      <c r="A99" s="9" t="s">
        <v>101</v>
      </c>
      <c r="B99" s="7">
        <v>0.56820000000000004</v>
      </c>
      <c r="C99" s="8">
        <v>4660</v>
      </c>
      <c r="D99" s="7">
        <v>17.7</v>
      </c>
      <c r="F99">
        <f t="shared" si="2"/>
        <v>-2.8248587570621872E-3</v>
      </c>
      <c r="G99">
        <f t="shared" si="3"/>
        <v>2.828856200477623E-3</v>
      </c>
    </row>
    <row r="100" spans="1:7" ht="28.8" x14ac:dyDescent="0.3">
      <c r="A100" s="9" t="s">
        <v>102</v>
      </c>
      <c r="B100" s="7">
        <v>-0.28249999999999997</v>
      </c>
      <c r="C100" s="8">
        <v>1508</v>
      </c>
      <c r="D100" s="7">
        <v>17.649999999999999</v>
      </c>
      <c r="F100">
        <f t="shared" si="2"/>
        <v>-1.6997167138810037E-2</v>
      </c>
      <c r="G100">
        <f t="shared" si="3"/>
        <v>1.7143276986437438E-2</v>
      </c>
    </row>
    <row r="101" spans="1:7" ht="28.8" x14ac:dyDescent="0.3">
      <c r="A101" s="9" t="s">
        <v>103</v>
      </c>
      <c r="B101" s="7">
        <v>-1.6997</v>
      </c>
      <c r="C101" s="8">
        <v>1353</v>
      </c>
      <c r="D101" s="7">
        <v>17.350000000000001</v>
      </c>
      <c r="F101">
        <f t="shared" si="2"/>
        <v>2.0172910662824083E-2</v>
      </c>
      <c r="G101">
        <f t="shared" si="3"/>
        <v>-1.9972133186915129E-2</v>
      </c>
    </row>
    <row r="102" spans="1:7" ht="28.8" x14ac:dyDescent="0.3">
      <c r="A102" s="9" t="s">
        <v>104</v>
      </c>
      <c r="B102" s="7">
        <v>2.0173000000000001</v>
      </c>
      <c r="C102" s="8">
        <v>1671</v>
      </c>
      <c r="D102" s="7">
        <v>17.7</v>
      </c>
      <c r="F102">
        <f t="shared" si="2"/>
        <v>-2.8248587570621469E-2</v>
      </c>
      <c r="G102">
        <f t="shared" si="3"/>
        <v>2.8655255760376148E-2</v>
      </c>
    </row>
    <row r="103" spans="1:7" ht="28.8" x14ac:dyDescent="0.3">
      <c r="A103" s="9" t="s">
        <v>105</v>
      </c>
      <c r="B103" s="7">
        <v>-2.8249</v>
      </c>
      <c r="C103" s="8">
        <v>1103</v>
      </c>
      <c r="D103" s="7">
        <v>17.2</v>
      </c>
      <c r="F103">
        <f t="shared" si="2"/>
        <v>-1.1627906976744146E-2</v>
      </c>
      <c r="G103">
        <f t="shared" si="3"/>
        <v>1.1696039763191236E-2</v>
      </c>
    </row>
    <row r="104" spans="1:7" ht="28.8" x14ac:dyDescent="0.3">
      <c r="A104" s="9" t="s">
        <v>106</v>
      </c>
      <c r="B104" s="7">
        <v>-1.1628000000000001</v>
      </c>
      <c r="C104" s="8">
        <v>2593</v>
      </c>
      <c r="D104" s="7">
        <v>17</v>
      </c>
      <c r="F104">
        <f t="shared" si="2"/>
        <v>-3.2352941176470633E-2</v>
      </c>
      <c r="G104">
        <f t="shared" si="3"/>
        <v>3.288786684483521E-2</v>
      </c>
    </row>
    <row r="105" spans="1:7" ht="28.8" x14ac:dyDescent="0.3">
      <c r="A105" s="9" t="s">
        <v>107</v>
      </c>
      <c r="B105" s="7">
        <v>-3.2353000000000001</v>
      </c>
      <c r="C105" s="8">
        <v>1649</v>
      </c>
      <c r="D105" s="7">
        <v>16.45</v>
      </c>
      <c r="F105">
        <f t="shared" si="2"/>
        <v>1.2158054711246157E-2</v>
      </c>
      <c r="G105">
        <f t="shared" si="3"/>
        <v>-1.2084739215071886E-2</v>
      </c>
    </row>
    <row r="106" spans="1:7" ht="28.8" x14ac:dyDescent="0.3">
      <c r="A106" s="9" t="s">
        <v>108</v>
      </c>
      <c r="B106" s="7">
        <v>1.2158</v>
      </c>
      <c r="C106" s="8">
        <v>1190</v>
      </c>
      <c r="D106" s="7">
        <v>16.649999999999999</v>
      </c>
      <c r="F106">
        <f t="shared" si="2"/>
        <v>2.1021021021021109E-2</v>
      </c>
      <c r="G106">
        <f t="shared" si="3"/>
        <v>-2.0803127629763284E-2</v>
      </c>
    </row>
    <row r="107" spans="1:7" ht="28.8" x14ac:dyDescent="0.3">
      <c r="A107" s="9" t="s">
        <v>109</v>
      </c>
      <c r="B107" s="7">
        <v>2.1021000000000001</v>
      </c>
      <c r="C107" s="8">
        <v>874</v>
      </c>
      <c r="D107" s="7">
        <v>17</v>
      </c>
      <c r="F107">
        <f t="shared" si="2"/>
        <v>-2.058823529411773E-2</v>
      </c>
      <c r="G107">
        <f t="shared" si="3"/>
        <v>2.0803127629763326E-2</v>
      </c>
    </row>
    <row r="108" spans="1:7" ht="28.8" x14ac:dyDescent="0.3">
      <c r="A108" s="9" t="s">
        <v>110</v>
      </c>
      <c r="B108" s="7">
        <v>-2.0588000000000002</v>
      </c>
      <c r="C108" s="8">
        <v>995</v>
      </c>
      <c r="D108" s="7">
        <v>16.649999999999999</v>
      </c>
      <c r="F108">
        <f t="shared" si="2"/>
        <v>-1.5015015015015017E-2</v>
      </c>
      <c r="G108">
        <f t="shared" si="3"/>
        <v>1.5128881596299999E-2</v>
      </c>
    </row>
    <row r="109" spans="1:7" ht="28.8" x14ac:dyDescent="0.3">
      <c r="A109" s="9" t="s">
        <v>111</v>
      </c>
      <c r="B109" s="7">
        <v>-2.4E-2</v>
      </c>
      <c r="C109" s="8">
        <v>899</v>
      </c>
      <c r="D109" s="7">
        <v>16.399999999999999</v>
      </c>
      <c r="F109">
        <f t="shared" si="2"/>
        <v>-3.6585365853658409E-2</v>
      </c>
      <c r="G109">
        <f t="shared" si="3"/>
        <v>3.7271394797231384E-2</v>
      </c>
    </row>
    <row r="110" spans="1:7" ht="28.8" x14ac:dyDescent="0.3">
      <c r="A110" s="9" t="s">
        <v>112</v>
      </c>
      <c r="B110" s="7">
        <v>-3.6585000000000001</v>
      </c>
      <c r="C110" s="8">
        <v>1107</v>
      </c>
      <c r="D110" s="7">
        <v>15.8</v>
      </c>
      <c r="F110">
        <f t="shared" si="2"/>
        <v>-2.8481012658227913E-2</v>
      </c>
      <c r="G110">
        <f t="shared" si="3"/>
        <v>2.8894465999714972E-2</v>
      </c>
    </row>
    <row r="111" spans="1:7" ht="28.8" x14ac:dyDescent="0.3">
      <c r="A111" s="9" t="s">
        <v>113</v>
      </c>
      <c r="B111" s="7">
        <v>-2.8481000000000001</v>
      </c>
      <c r="C111" s="8">
        <v>923</v>
      </c>
      <c r="D111" s="7">
        <v>15.35</v>
      </c>
      <c r="F111">
        <f t="shared" si="2"/>
        <v>3.2573289902280596E-3</v>
      </c>
      <c r="G111">
        <f t="shared" si="3"/>
        <v>-3.2520353863773432E-3</v>
      </c>
    </row>
    <row r="112" spans="1:7" ht="28.8" x14ac:dyDescent="0.3">
      <c r="A112" s="9" t="s">
        <v>114</v>
      </c>
      <c r="B112" s="7">
        <v>0.32569999999999999</v>
      </c>
      <c r="C112" s="8">
        <v>770</v>
      </c>
      <c r="D112" s="7">
        <v>15.4</v>
      </c>
      <c r="F112">
        <f t="shared" si="2"/>
        <v>5.5194805194805172E-2</v>
      </c>
      <c r="G112">
        <f t="shared" si="3"/>
        <v>-5.3725399356162988E-2</v>
      </c>
    </row>
    <row r="113" spans="1:7" ht="28.8" x14ac:dyDescent="0.3">
      <c r="A113" s="9" t="s">
        <v>115</v>
      </c>
      <c r="B113" s="7">
        <v>5.5194999999999999</v>
      </c>
      <c r="C113" s="8">
        <v>1939</v>
      </c>
      <c r="D113" s="7">
        <v>16.25</v>
      </c>
      <c r="F113">
        <f t="shared" si="2"/>
        <v>-3.0769230769230771E-2</v>
      </c>
      <c r="G113">
        <f t="shared" si="3"/>
        <v>3.125254350410453E-2</v>
      </c>
    </row>
    <row r="114" spans="1:7" ht="28.8" x14ac:dyDescent="0.3">
      <c r="A114" s="9" t="s">
        <v>116</v>
      </c>
      <c r="B114" s="7">
        <v>-3.0769000000000002</v>
      </c>
      <c r="C114" s="8">
        <v>1058</v>
      </c>
      <c r="D114" s="7">
        <v>15.75</v>
      </c>
      <c r="F114">
        <f t="shared" si="2"/>
        <v>-1.9047619047619094E-2</v>
      </c>
      <c r="G114">
        <f t="shared" si="3"/>
        <v>1.9231361927887592E-2</v>
      </c>
    </row>
    <row r="115" spans="1:7" ht="28.8" x14ac:dyDescent="0.3">
      <c r="A115" s="9" t="s">
        <v>117</v>
      </c>
      <c r="B115" s="7">
        <v>-1.9048</v>
      </c>
      <c r="C115" s="8">
        <v>741</v>
      </c>
      <c r="D115" s="7">
        <v>15.45</v>
      </c>
      <c r="F115">
        <f t="shared" si="2"/>
        <v>-1.9417475728155272E-2</v>
      </c>
      <c r="G115">
        <f t="shared" si="3"/>
        <v>1.9608471388376337E-2</v>
      </c>
    </row>
    <row r="116" spans="1:7" ht="28.8" x14ac:dyDescent="0.3">
      <c r="A116" s="9" t="s">
        <v>118</v>
      </c>
      <c r="B116" s="7">
        <v>-1.9417</v>
      </c>
      <c r="C116" s="8">
        <v>911</v>
      </c>
      <c r="D116" s="7">
        <v>15.15</v>
      </c>
      <c r="F116">
        <f t="shared" si="2"/>
        <v>4.95049504950495E-2</v>
      </c>
      <c r="G116">
        <f t="shared" si="3"/>
        <v>-4.8318577270807683E-2</v>
      </c>
    </row>
    <row r="117" spans="1:7" ht="28.8" x14ac:dyDescent="0.3">
      <c r="A117" s="9" t="s">
        <v>119</v>
      </c>
      <c r="B117" s="7">
        <v>4.9504999999999999</v>
      </c>
      <c r="C117" s="8">
        <v>789</v>
      </c>
      <c r="D117" s="7">
        <v>15.9</v>
      </c>
      <c r="F117">
        <f t="shared" si="2"/>
        <v>-3.45911949685535E-2</v>
      </c>
      <c r="G117">
        <f t="shared" si="3"/>
        <v>3.5203635192979699E-2</v>
      </c>
    </row>
    <row r="118" spans="1:7" ht="28.8" x14ac:dyDescent="0.3">
      <c r="A118" s="9" t="s">
        <v>120</v>
      </c>
      <c r="B118" s="7">
        <v>-3.4590999999999998</v>
      </c>
      <c r="C118" s="8">
        <v>519</v>
      </c>
      <c r="D118" s="7">
        <v>15.35</v>
      </c>
      <c r="F118">
        <f t="shared" si="2"/>
        <v>0</v>
      </c>
      <c r="G118">
        <f t="shared" si="3"/>
        <v>0</v>
      </c>
    </row>
    <row r="119" spans="1:7" ht="28.8" x14ac:dyDescent="0.3">
      <c r="A119" s="9" t="s">
        <v>121</v>
      </c>
      <c r="B119" s="7">
        <v>0</v>
      </c>
      <c r="C119" s="8">
        <v>512</v>
      </c>
      <c r="D119" s="7">
        <v>15.35</v>
      </c>
      <c r="F119">
        <f t="shared" si="2"/>
        <v>-6.5146579804560029E-3</v>
      </c>
      <c r="G119">
        <f t="shared" si="3"/>
        <v>6.5359709797854493E-3</v>
      </c>
    </row>
    <row r="120" spans="1:7" ht="28.8" x14ac:dyDescent="0.3">
      <c r="A120" s="9" t="s">
        <v>122</v>
      </c>
      <c r="B120" s="7">
        <v>-0.65149999999999997</v>
      </c>
      <c r="C120" s="8">
        <v>220</v>
      </c>
      <c r="D120" s="7">
        <v>15.25</v>
      </c>
      <c r="F120">
        <f t="shared" si="2"/>
        <v>3.6065573770491847E-2</v>
      </c>
      <c r="G120">
        <f t="shared" si="3"/>
        <v>-3.5430436979500567E-2</v>
      </c>
    </row>
    <row r="121" spans="1:7" ht="28.8" x14ac:dyDescent="0.3">
      <c r="A121" s="9" t="s">
        <v>123</v>
      </c>
      <c r="B121" s="7">
        <v>3.6065999999999998</v>
      </c>
      <c r="C121" s="8">
        <v>1066</v>
      </c>
      <c r="D121" s="7">
        <v>15.8</v>
      </c>
      <c r="F121">
        <f t="shared" si="2"/>
        <v>-1.8987341772151944E-2</v>
      </c>
      <c r="G121">
        <f t="shared" si="3"/>
        <v>1.9169916107720123E-2</v>
      </c>
    </row>
    <row r="122" spans="1:7" ht="28.8" x14ac:dyDescent="0.3">
      <c r="A122" s="9" t="s">
        <v>124</v>
      </c>
      <c r="B122" s="7">
        <v>-1.8987000000000001</v>
      </c>
      <c r="C122" s="8">
        <v>524</v>
      </c>
      <c r="D122" s="7">
        <v>15.5</v>
      </c>
      <c r="F122">
        <f t="shared" si="2"/>
        <v>1.6129032258064516E-2</v>
      </c>
      <c r="G122">
        <f t="shared" si="3"/>
        <v>-1.6000341346441189E-2</v>
      </c>
    </row>
    <row r="123" spans="1:7" ht="28.8" x14ac:dyDescent="0.3">
      <c r="A123" s="9" t="s">
        <v>125</v>
      </c>
      <c r="B123" s="7">
        <v>1.6129</v>
      </c>
      <c r="C123" s="8">
        <v>1015</v>
      </c>
      <c r="D123" s="7">
        <v>15.75</v>
      </c>
      <c r="F123">
        <f t="shared" si="2"/>
        <v>-9.5238095238095472E-3</v>
      </c>
      <c r="G123">
        <f t="shared" si="3"/>
        <v>9.5694510161506725E-3</v>
      </c>
    </row>
    <row r="124" spans="1:7" ht="28.8" x14ac:dyDescent="0.3">
      <c r="A124" s="9" t="s">
        <v>126</v>
      </c>
      <c r="B124" s="7">
        <v>-0.95240000000000002</v>
      </c>
      <c r="C124" s="8">
        <v>335</v>
      </c>
      <c r="D124" s="7">
        <v>15.6</v>
      </c>
      <c r="F124">
        <f t="shared" si="2"/>
        <v>-6.4102564102563875E-3</v>
      </c>
      <c r="G124">
        <f t="shared" si="3"/>
        <v>6.4308903302903314E-3</v>
      </c>
    </row>
    <row r="125" spans="1:7" ht="28.8" x14ac:dyDescent="0.3">
      <c r="A125" s="9" t="s">
        <v>127</v>
      </c>
      <c r="B125" s="7">
        <v>-0.64100000000000001</v>
      </c>
      <c r="C125" s="8">
        <v>371</v>
      </c>
      <c r="D125" s="7">
        <v>15.5</v>
      </c>
      <c r="F125">
        <f t="shared" si="2"/>
        <v>-2.580645161290325E-2</v>
      </c>
      <c r="G125">
        <f t="shared" si="3"/>
        <v>2.6145280104322207E-2</v>
      </c>
    </row>
    <row r="126" spans="1:7" ht="28.8" x14ac:dyDescent="0.3">
      <c r="A126" s="9" t="s">
        <v>128</v>
      </c>
      <c r="B126" s="7">
        <v>-2.5806</v>
      </c>
      <c r="C126" s="8">
        <v>691</v>
      </c>
      <c r="D126" s="7">
        <v>15.1</v>
      </c>
      <c r="F126">
        <f t="shared" si="2"/>
        <v>3.3112582781457426E-3</v>
      </c>
      <c r="G126">
        <f t="shared" si="3"/>
        <v>-3.3057881344995439E-3</v>
      </c>
    </row>
    <row r="127" spans="1:7" ht="28.8" x14ac:dyDescent="0.3">
      <c r="A127" s="9" t="s">
        <v>129</v>
      </c>
      <c r="B127" s="7">
        <v>0.33110000000000001</v>
      </c>
      <c r="C127" s="8">
        <v>343</v>
      </c>
      <c r="D127" s="7">
        <v>15.15</v>
      </c>
      <c r="F127">
        <f t="shared" si="2"/>
        <v>-3.6303630363036347E-2</v>
      </c>
      <c r="G127">
        <f t="shared" si="3"/>
        <v>3.6979003241087431E-2</v>
      </c>
    </row>
    <row r="128" spans="1:7" ht="28.8" x14ac:dyDescent="0.3">
      <c r="A128" s="9" t="s">
        <v>130</v>
      </c>
      <c r="B128" s="7">
        <v>-3.6303999999999998</v>
      </c>
      <c r="C128" s="8">
        <v>872</v>
      </c>
      <c r="D128" s="7">
        <v>14.6</v>
      </c>
      <c r="F128">
        <f t="shared" si="2"/>
        <v>-2.7397260273972629E-2</v>
      </c>
      <c r="G128">
        <f t="shared" si="3"/>
        <v>2.7779564107075671E-2</v>
      </c>
    </row>
    <row r="129" spans="1:7" ht="28.8" x14ac:dyDescent="0.3">
      <c r="A129" s="9" t="s">
        <v>131</v>
      </c>
      <c r="B129" s="7">
        <v>-2.7397</v>
      </c>
      <c r="C129" s="8">
        <v>719</v>
      </c>
      <c r="D129" s="7">
        <v>14.2</v>
      </c>
      <c r="F129">
        <f t="shared" si="2"/>
        <v>-3.1690140845070373E-2</v>
      </c>
      <c r="G129">
        <f t="shared" si="3"/>
        <v>3.2203140494634734E-2</v>
      </c>
    </row>
    <row r="130" spans="1:7" ht="28.8" x14ac:dyDescent="0.3">
      <c r="A130" s="9" t="s">
        <v>132</v>
      </c>
      <c r="B130" s="7">
        <v>-3.169</v>
      </c>
      <c r="C130" s="8">
        <v>623</v>
      </c>
      <c r="D130" s="7">
        <v>13.75</v>
      </c>
      <c r="F130">
        <f t="shared" si="2"/>
        <v>2.5454545454545428E-2</v>
      </c>
      <c r="G130">
        <f t="shared" si="3"/>
        <v>-2.5135973271542274E-2</v>
      </c>
    </row>
    <row r="131" spans="1:7" ht="28.8" x14ac:dyDescent="0.3">
      <c r="A131" s="9" t="s">
        <v>133</v>
      </c>
      <c r="B131" s="7">
        <v>2.5455000000000001</v>
      </c>
      <c r="C131" s="8">
        <v>1730</v>
      </c>
      <c r="D131" s="7">
        <v>14.1</v>
      </c>
      <c r="F131">
        <f t="shared" ref="F131:F194" si="4">(D132-D131)/D131</f>
        <v>-3.5460992907801421E-2</v>
      </c>
      <c r="G131">
        <f t="shared" ref="G131:G194" si="5">LN(D131/D132)</f>
        <v>3.6105004642116356E-2</v>
      </c>
    </row>
    <row r="132" spans="1:7" ht="28.8" x14ac:dyDescent="0.3">
      <c r="A132" s="9" t="s">
        <v>134</v>
      </c>
      <c r="B132" s="7">
        <v>-3.5461</v>
      </c>
      <c r="C132" s="8">
        <v>679</v>
      </c>
      <c r="D132" s="7">
        <v>13.6</v>
      </c>
      <c r="F132">
        <f t="shared" si="4"/>
        <v>0</v>
      </c>
      <c r="G132">
        <f t="shared" si="5"/>
        <v>0</v>
      </c>
    </row>
    <row r="133" spans="1:7" ht="28.8" x14ac:dyDescent="0.3">
      <c r="A133" s="9" t="s">
        <v>135</v>
      </c>
      <c r="B133" s="7">
        <v>0</v>
      </c>
      <c r="C133" s="8">
        <v>859</v>
      </c>
      <c r="D133" s="7">
        <v>13.6</v>
      </c>
      <c r="F133">
        <f t="shared" si="4"/>
        <v>5.1470588235294198E-2</v>
      </c>
      <c r="G133">
        <f t="shared" si="5"/>
        <v>-5.0189744523855398E-2</v>
      </c>
    </row>
    <row r="134" spans="1:7" ht="28.8" x14ac:dyDescent="0.3">
      <c r="A134" s="9" t="s">
        <v>136</v>
      </c>
      <c r="B134" s="7">
        <v>5.1471</v>
      </c>
      <c r="C134" s="8">
        <v>683</v>
      </c>
      <c r="D134" s="7">
        <v>14.3</v>
      </c>
      <c r="F134">
        <f t="shared" si="4"/>
        <v>-6.9930069930070919E-3</v>
      </c>
      <c r="G134">
        <f t="shared" si="5"/>
        <v>7.0175726586465398E-3</v>
      </c>
    </row>
    <row r="135" spans="1:7" ht="28.8" x14ac:dyDescent="0.3">
      <c r="A135" s="9" t="s">
        <v>137</v>
      </c>
      <c r="B135" s="7">
        <v>-0.69930000000000003</v>
      </c>
      <c r="C135" s="8">
        <v>422</v>
      </c>
      <c r="D135" s="7">
        <v>14.2</v>
      </c>
      <c r="F135">
        <f t="shared" si="4"/>
        <v>2.4647887323943764E-2</v>
      </c>
      <c r="G135">
        <f t="shared" si="5"/>
        <v>-2.4349029010286613E-2</v>
      </c>
    </row>
    <row r="136" spans="1:7" ht="28.8" x14ac:dyDescent="0.3">
      <c r="A136" s="9" t="s">
        <v>138</v>
      </c>
      <c r="B136" s="7">
        <v>2.4647999999999999</v>
      </c>
      <c r="C136" s="8">
        <v>415</v>
      </c>
      <c r="D136" s="7">
        <v>14.55</v>
      </c>
      <c r="F136">
        <f t="shared" si="4"/>
        <v>-6.872852233677073E-3</v>
      </c>
      <c r="G136">
        <f t="shared" si="5"/>
        <v>6.8965790590604587E-3</v>
      </c>
    </row>
    <row r="137" spans="1:7" ht="28.8" x14ac:dyDescent="0.3">
      <c r="A137" s="9" t="s">
        <v>139</v>
      </c>
      <c r="B137" s="7">
        <v>-0.68730000000000002</v>
      </c>
      <c r="C137" s="8">
        <v>294</v>
      </c>
      <c r="D137" s="7">
        <v>14.45</v>
      </c>
      <c r="F137">
        <f t="shared" si="4"/>
        <v>1.7301038062283738E-2</v>
      </c>
      <c r="G137">
        <f t="shared" si="5"/>
        <v>-1.7153079226249469E-2</v>
      </c>
    </row>
    <row r="138" spans="1:7" ht="28.8" x14ac:dyDescent="0.3">
      <c r="A138" s="9" t="s">
        <v>140</v>
      </c>
      <c r="B138" s="7">
        <v>1.7301</v>
      </c>
      <c r="C138" s="8">
        <v>413</v>
      </c>
      <c r="D138" s="7">
        <v>14.7</v>
      </c>
      <c r="F138">
        <f t="shared" si="4"/>
        <v>3.4013605442177355E-3</v>
      </c>
      <c r="G138">
        <f t="shared" si="5"/>
        <v>-3.3955890011382718E-3</v>
      </c>
    </row>
    <row r="139" spans="1:7" ht="28.8" x14ac:dyDescent="0.3">
      <c r="A139" s="9" t="s">
        <v>141</v>
      </c>
      <c r="B139" s="7">
        <v>0.34010000000000001</v>
      </c>
      <c r="C139" s="8">
        <v>168</v>
      </c>
      <c r="D139" s="7">
        <v>14.75</v>
      </c>
      <c r="F139">
        <f t="shared" si="4"/>
        <v>6.7796610169491281E-3</v>
      </c>
      <c r="G139">
        <f t="shared" si="5"/>
        <v>-6.7567824628797625E-3</v>
      </c>
    </row>
    <row r="140" spans="1:7" ht="28.8" x14ac:dyDescent="0.3">
      <c r="A140" s="9" t="s">
        <v>142</v>
      </c>
      <c r="B140" s="7">
        <v>0.67800000000000005</v>
      </c>
      <c r="C140" s="8">
        <v>259</v>
      </c>
      <c r="D140" s="7">
        <v>14.85</v>
      </c>
      <c r="F140">
        <f t="shared" si="4"/>
        <v>2.0202020202020249E-2</v>
      </c>
      <c r="G140">
        <f t="shared" si="5"/>
        <v>-2.0000666706669543E-2</v>
      </c>
    </row>
    <row r="141" spans="1:7" ht="28.8" x14ac:dyDescent="0.3">
      <c r="A141" s="9" t="s">
        <v>143</v>
      </c>
      <c r="B141" s="7">
        <v>2.0202</v>
      </c>
      <c r="C141" s="8">
        <v>999</v>
      </c>
      <c r="D141" s="7">
        <v>15.15</v>
      </c>
      <c r="F141">
        <f t="shared" si="4"/>
        <v>-3.9603960396039577E-2</v>
      </c>
      <c r="G141">
        <f t="shared" si="5"/>
        <v>4.0409538337876701E-2</v>
      </c>
    </row>
    <row r="142" spans="1:7" ht="28.8" x14ac:dyDescent="0.3">
      <c r="A142" s="9" t="s">
        <v>144</v>
      </c>
      <c r="B142" s="7">
        <v>-3.9603999999999999</v>
      </c>
      <c r="C142" s="8">
        <v>516</v>
      </c>
      <c r="D142" s="7">
        <v>14.55</v>
      </c>
      <c r="F142">
        <f t="shared" si="4"/>
        <v>7.5601374570446703E-2</v>
      </c>
      <c r="G142">
        <f t="shared" si="5"/>
        <v>-7.2879923368660726E-2</v>
      </c>
    </row>
    <row r="143" spans="1:7" ht="28.8" x14ac:dyDescent="0.3">
      <c r="A143" s="9" t="s">
        <v>145</v>
      </c>
      <c r="B143" s="7">
        <v>7.5601000000000003</v>
      </c>
      <c r="C143" s="8">
        <v>3023</v>
      </c>
      <c r="D143" s="7">
        <v>15.65</v>
      </c>
      <c r="F143">
        <f t="shared" si="4"/>
        <v>-1.5974440894568689E-2</v>
      </c>
      <c r="G143">
        <f t="shared" si="5"/>
        <v>1.6103407566578673E-2</v>
      </c>
    </row>
    <row r="144" spans="1:7" ht="28.8" x14ac:dyDescent="0.3">
      <c r="A144" s="9" t="s">
        <v>146</v>
      </c>
      <c r="B144" s="7">
        <v>-1.5973999999999999</v>
      </c>
      <c r="C144" s="8">
        <v>1334</v>
      </c>
      <c r="D144" s="7">
        <v>15.4</v>
      </c>
      <c r="F144">
        <f t="shared" si="4"/>
        <v>-3.2467532467532464E-2</v>
      </c>
      <c r="G144">
        <f t="shared" si="5"/>
        <v>3.3006296468170077E-2</v>
      </c>
    </row>
    <row r="145" spans="1:7" ht="28.8" x14ac:dyDescent="0.3">
      <c r="A145" s="9" t="s">
        <v>147</v>
      </c>
      <c r="B145" s="7">
        <v>-3.2467999999999999</v>
      </c>
      <c r="C145" s="8">
        <v>706</v>
      </c>
      <c r="D145" s="7">
        <v>14.9</v>
      </c>
      <c r="F145">
        <f t="shared" si="4"/>
        <v>-2.013422818791951E-2</v>
      </c>
      <c r="G145">
        <f t="shared" si="5"/>
        <v>2.0339684237122783E-2</v>
      </c>
    </row>
    <row r="146" spans="1:7" ht="28.8" x14ac:dyDescent="0.3">
      <c r="A146" s="9" t="s">
        <v>148</v>
      </c>
      <c r="B146" s="7">
        <v>-2.0133999999999999</v>
      </c>
      <c r="C146" s="8">
        <v>380</v>
      </c>
      <c r="D146" s="7">
        <v>14.6</v>
      </c>
      <c r="F146">
        <f t="shared" si="4"/>
        <v>6.8493150684931269E-3</v>
      </c>
      <c r="G146">
        <f t="shared" si="5"/>
        <v>-6.8259650703998706E-3</v>
      </c>
    </row>
    <row r="147" spans="1:7" ht="28.8" x14ac:dyDescent="0.3">
      <c r="A147" s="9" t="s">
        <v>149</v>
      </c>
      <c r="B147" s="7">
        <v>0.68489999999999995</v>
      </c>
      <c r="C147" s="8">
        <v>182</v>
      </c>
      <c r="D147" s="7">
        <v>14.7</v>
      </c>
      <c r="F147">
        <f t="shared" si="4"/>
        <v>3.4013605442177355E-3</v>
      </c>
      <c r="G147">
        <f t="shared" si="5"/>
        <v>-3.3955890011382718E-3</v>
      </c>
    </row>
    <row r="148" spans="1:7" ht="28.8" x14ac:dyDescent="0.3">
      <c r="A148" s="9" t="s">
        <v>150</v>
      </c>
      <c r="B148" s="7">
        <v>0.34010000000000001</v>
      </c>
      <c r="C148" s="8">
        <v>196</v>
      </c>
      <c r="D148" s="7">
        <v>14.75</v>
      </c>
      <c r="F148">
        <f t="shared" si="4"/>
        <v>2.7118644067796634E-2</v>
      </c>
      <c r="G148">
        <f t="shared" si="5"/>
        <v>-2.6757449169549304E-2</v>
      </c>
    </row>
    <row r="149" spans="1:7" ht="28.8" x14ac:dyDescent="0.3">
      <c r="A149" s="9" t="s">
        <v>151</v>
      </c>
      <c r="B149" s="7">
        <v>2.7119</v>
      </c>
      <c r="C149" s="8">
        <v>458</v>
      </c>
      <c r="D149" s="7">
        <v>15.15</v>
      </c>
      <c r="F149">
        <f t="shared" si="4"/>
        <v>-1.65016501650165E-2</v>
      </c>
      <c r="G149">
        <f t="shared" si="5"/>
        <v>1.6639319003964724E-2</v>
      </c>
    </row>
    <row r="150" spans="1:7" ht="28.8" x14ac:dyDescent="0.3">
      <c r="A150" s="9" t="s">
        <v>152</v>
      </c>
      <c r="B150" s="7">
        <v>-1.6501999999999999</v>
      </c>
      <c r="C150" s="8">
        <v>302</v>
      </c>
      <c r="D150" s="7">
        <v>14.9</v>
      </c>
      <c r="F150">
        <f t="shared" si="4"/>
        <v>1.342281879194626E-2</v>
      </c>
      <c r="G150">
        <f t="shared" si="5"/>
        <v>-1.3333530869465144E-2</v>
      </c>
    </row>
    <row r="151" spans="1:7" ht="28.8" x14ac:dyDescent="0.3">
      <c r="A151" s="9" t="s">
        <v>153</v>
      </c>
      <c r="B151" s="7">
        <v>1.3423</v>
      </c>
      <c r="C151" s="8">
        <v>290</v>
      </c>
      <c r="D151" s="7">
        <v>15.1</v>
      </c>
      <c r="F151">
        <f t="shared" si="4"/>
        <v>-1.3245033112582735E-2</v>
      </c>
      <c r="G151">
        <f t="shared" si="5"/>
        <v>1.3333530869465168E-2</v>
      </c>
    </row>
    <row r="152" spans="1:7" ht="28.8" x14ac:dyDescent="0.3">
      <c r="A152" s="9" t="s">
        <v>154</v>
      </c>
      <c r="B152" s="7">
        <v>-1.3245</v>
      </c>
      <c r="C152" s="8">
        <v>163</v>
      </c>
      <c r="D152" s="7">
        <v>14.9</v>
      </c>
      <c r="F152">
        <f t="shared" si="4"/>
        <v>2.6845637583892641E-2</v>
      </c>
      <c r="G152">
        <f t="shared" si="5"/>
        <v>-2.6491615446976341E-2</v>
      </c>
    </row>
    <row r="153" spans="1:7" ht="28.8" x14ac:dyDescent="0.3">
      <c r="A153" s="9" t="s">
        <v>155</v>
      </c>
      <c r="B153" s="7">
        <v>2.6846000000000001</v>
      </c>
      <c r="C153" s="8">
        <v>404</v>
      </c>
      <c r="D153" s="7">
        <v>15.3</v>
      </c>
      <c r="F153">
        <f t="shared" si="4"/>
        <v>-2.6143790849673224E-2</v>
      </c>
      <c r="G153">
        <f t="shared" si="5"/>
        <v>2.6491615446976285E-2</v>
      </c>
    </row>
    <row r="154" spans="1:7" ht="28.8" x14ac:dyDescent="0.3">
      <c r="A154" s="9" t="s">
        <v>156</v>
      </c>
      <c r="B154" s="7">
        <v>-2.6143999999999998</v>
      </c>
      <c r="C154" s="8">
        <v>451</v>
      </c>
      <c r="D154" s="7">
        <v>14.9</v>
      </c>
      <c r="F154">
        <f t="shared" si="4"/>
        <v>3.0201342281879148E-2</v>
      </c>
      <c r="G154">
        <f t="shared" si="5"/>
        <v>-2.9754261081792601E-2</v>
      </c>
    </row>
    <row r="155" spans="1:7" ht="28.8" x14ac:dyDescent="0.3">
      <c r="A155" s="9" t="s">
        <v>157</v>
      </c>
      <c r="B155" s="7">
        <v>3.0200999999999998</v>
      </c>
      <c r="C155" s="8">
        <v>695</v>
      </c>
      <c r="D155" s="7">
        <v>15.35</v>
      </c>
      <c r="F155">
        <f t="shared" si="4"/>
        <v>0</v>
      </c>
      <c r="G155">
        <f t="shared" si="5"/>
        <v>0</v>
      </c>
    </row>
    <row r="156" spans="1:7" ht="28.8" x14ac:dyDescent="0.3">
      <c r="A156" s="9" t="s">
        <v>158</v>
      </c>
      <c r="B156" s="7">
        <v>0</v>
      </c>
      <c r="C156" s="8">
        <v>571</v>
      </c>
      <c r="D156" s="7">
        <v>15.35</v>
      </c>
      <c r="F156">
        <f t="shared" si="4"/>
        <v>7.1661237785016263E-2</v>
      </c>
      <c r="G156">
        <f t="shared" si="5"/>
        <v>-6.9210003178174689E-2</v>
      </c>
    </row>
    <row r="157" spans="1:7" ht="28.8" x14ac:dyDescent="0.3">
      <c r="A157" s="9" t="s">
        <v>159</v>
      </c>
      <c r="B157" s="7">
        <v>7.1661000000000001</v>
      </c>
      <c r="C157" s="8">
        <v>2790</v>
      </c>
      <c r="D157" s="7">
        <v>16.45</v>
      </c>
      <c r="F157">
        <f t="shared" si="4"/>
        <v>-3.3434650455926987E-2</v>
      </c>
      <c r="G157">
        <f t="shared" si="5"/>
        <v>3.4006367985194942E-2</v>
      </c>
    </row>
    <row r="158" spans="1:7" ht="28.8" x14ac:dyDescent="0.3">
      <c r="A158" s="9" t="s">
        <v>160</v>
      </c>
      <c r="B158" s="7">
        <v>-3.3435000000000001</v>
      </c>
      <c r="C158" s="8">
        <v>1218</v>
      </c>
      <c r="D158" s="7">
        <v>15.9</v>
      </c>
      <c r="F158">
        <f t="shared" si="4"/>
        <v>-6.2893081761006067E-3</v>
      </c>
      <c r="G158">
        <f t="shared" si="5"/>
        <v>6.3091691932647556E-3</v>
      </c>
    </row>
    <row r="159" spans="1:7" ht="28.8" x14ac:dyDescent="0.3">
      <c r="A159" s="9" t="s">
        <v>161</v>
      </c>
      <c r="B159" s="7">
        <v>-0.62890000000000001</v>
      </c>
      <c r="C159" s="8">
        <v>2386</v>
      </c>
      <c r="D159" s="7">
        <v>15.8</v>
      </c>
      <c r="F159">
        <f t="shared" si="4"/>
        <v>9.8101265822784847E-2</v>
      </c>
      <c r="G159">
        <f t="shared" si="5"/>
        <v>-9.3582566359947092E-2</v>
      </c>
    </row>
    <row r="160" spans="1:7" ht="28.8" x14ac:dyDescent="0.3">
      <c r="A160" s="9" t="s">
        <v>162</v>
      </c>
      <c r="B160" s="7">
        <v>9.8101000000000003</v>
      </c>
      <c r="C160" s="8">
        <v>15130</v>
      </c>
      <c r="D160" s="7">
        <v>17.350000000000001</v>
      </c>
      <c r="F160">
        <f t="shared" si="4"/>
        <v>-8.9337175792507245E-2</v>
      </c>
      <c r="G160">
        <f t="shared" si="5"/>
        <v>9.3582566359947147E-2</v>
      </c>
    </row>
    <row r="161" spans="1:7" ht="28.8" x14ac:dyDescent="0.3">
      <c r="A161" s="9" t="s">
        <v>163</v>
      </c>
      <c r="B161" s="7">
        <v>-8.9337</v>
      </c>
      <c r="C161" s="8">
        <v>9332</v>
      </c>
      <c r="D161" s="7">
        <v>15.8</v>
      </c>
      <c r="F161">
        <f t="shared" si="4"/>
        <v>-1.582278481012658E-2</v>
      </c>
      <c r="G161">
        <f t="shared" si="5"/>
        <v>1.594930140767804E-2</v>
      </c>
    </row>
    <row r="162" spans="1:7" ht="28.8" x14ac:dyDescent="0.3">
      <c r="A162" s="9" t="s">
        <v>164</v>
      </c>
      <c r="B162" s="7">
        <v>-1.5823</v>
      </c>
      <c r="C162" s="8">
        <v>5684</v>
      </c>
      <c r="D162" s="7">
        <v>15.55</v>
      </c>
      <c r="F162">
        <f t="shared" si="4"/>
        <v>4.5016077170417959E-2</v>
      </c>
      <c r="G162">
        <f t="shared" si="5"/>
        <v>-4.4032270150503282E-2</v>
      </c>
    </row>
    <row r="163" spans="1:7" ht="28.8" x14ac:dyDescent="0.3">
      <c r="A163" s="9" t="s">
        <v>165</v>
      </c>
      <c r="B163" s="7">
        <v>4.5015999999999998</v>
      </c>
      <c r="C163" s="8">
        <v>5284</v>
      </c>
      <c r="D163" s="7">
        <v>16.25</v>
      </c>
      <c r="F163">
        <f t="shared" si="4"/>
        <v>5.8461538461538419E-2</v>
      </c>
      <c r="G163">
        <f t="shared" si="5"/>
        <v>-5.6816475043660851E-2</v>
      </c>
    </row>
    <row r="164" spans="1:7" ht="28.8" x14ac:dyDescent="0.3">
      <c r="A164" s="9" t="s">
        <v>166</v>
      </c>
      <c r="B164" s="7">
        <v>5.8461999999999996</v>
      </c>
      <c r="C164" s="8">
        <v>10132</v>
      </c>
      <c r="D164" s="7">
        <v>17.2</v>
      </c>
      <c r="F164">
        <f t="shared" si="4"/>
        <v>5.8139534883721762E-3</v>
      </c>
      <c r="G164">
        <f t="shared" si="5"/>
        <v>-5.7971176843259579E-3</v>
      </c>
    </row>
    <row r="165" spans="1:7" ht="28.8" x14ac:dyDescent="0.3">
      <c r="A165" s="9" t="s">
        <v>167</v>
      </c>
      <c r="B165" s="7">
        <v>0.58140000000000003</v>
      </c>
      <c r="C165" s="8">
        <v>3941</v>
      </c>
      <c r="D165" s="7">
        <v>17.3</v>
      </c>
      <c r="F165">
        <f t="shared" si="4"/>
        <v>-2.6011560693641578E-2</v>
      </c>
      <c r="G165">
        <f t="shared" si="5"/>
        <v>2.6355844705362456E-2</v>
      </c>
    </row>
    <row r="166" spans="1:7" ht="28.8" x14ac:dyDescent="0.3">
      <c r="A166" s="9" t="s">
        <v>168</v>
      </c>
      <c r="B166" s="7">
        <v>-2.6012</v>
      </c>
      <c r="C166" s="8">
        <v>1989</v>
      </c>
      <c r="D166" s="7">
        <v>16.850000000000001</v>
      </c>
      <c r="F166">
        <f t="shared" si="4"/>
        <v>-2.3738872403560957E-2</v>
      </c>
      <c r="G166">
        <f t="shared" si="5"/>
        <v>2.4025179586990051E-2</v>
      </c>
    </row>
    <row r="167" spans="1:7" ht="28.8" x14ac:dyDescent="0.3">
      <c r="A167" s="9" t="s">
        <v>169</v>
      </c>
      <c r="B167" s="7">
        <v>-2.3738999999999999</v>
      </c>
      <c r="C167" s="8">
        <v>7271</v>
      </c>
      <c r="D167" s="7">
        <v>16.45</v>
      </c>
      <c r="F167">
        <f t="shared" si="4"/>
        <v>-4.5592705167173252E-2</v>
      </c>
      <c r="G167">
        <f t="shared" si="5"/>
        <v>4.6664764857118624E-2</v>
      </c>
    </row>
    <row r="168" spans="1:7" ht="28.8" x14ac:dyDescent="0.3">
      <c r="A168" s="9" t="s">
        <v>170</v>
      </c>
      <c r="B168" s="7">
        <v>-4.5593000000000004</v>
      </c>
      <c r="C168" s="8">
        <v>1689</v>
      </c>
      <c r="D168" s="7">
        <v>15.7</v>
      </c>
      <c r="F168">
        <f t="shared" si="4"/>
        <v>1.9108280254777118E-2</v>
      </c>
      <c r="G168">
        <f t="shared" si="5"/>
        <v>-1.8928009885518911E-2</v>
      </c>
    </row>
    <row r="169" spans="1:7" ht="28.8" x14ac:dyDescent="0.3">
      <c r="A169" s="9" t="s">
        <v>171</v>
      </c>
      <c r="B169" s="7">
        <v>1.9108000000000001</v>
      </c>
      <c r="C169" s="8">
        <v>1018</v>
      </c>
      <c r="D169" s="7">
        <v>16</v>
      </c>
      <c r="F169">
        <f t="shared" si="4"/>
        <v>1.5625E-2</v>
      </c>
      <c r="G169">
        <f t="shared" si="5"/>
        <v>-1.5504186535965199E-2</v>
      </c>
    </row>
    <row r="170" spans="1:7" ht="28.8" x14ac:dyDescent="0.3">
      <c r="A170" s="9" t="s">
        <v>172</v>
      </c>
      <c r="B170" s="7">
        <v>1.5625</v>
      </c>
      <c r="C170" s="8">
        <v>1925</v>
      </c>
      <c r="D170" s="7">
        <v>16.25</v>
      </c>
      <c r="F170">
        <f t="shared" si="4"/>
        <v>4.6153846153846156E-2</v>
      </c>
      <c r="G170">
        <f t="shared" si="5"/>
        <v>-4.5120435280469544E-2</v>
      </c>
    </row>
    <row r="171" spans="1:7" ht="28.8" x14ac:dyDescent="0.3">
      <c r="A171" s="9" t="s">
        <v>173</v>
      </c>
      <c r="B171" s="7">
        <v>4.6154000000000002</v>
      </c>
      <c r="C171" s="8">
        <v>2493</v>
      </c>
      <c r="D171" s="7">
        <v>17</v>
      </c>
      <c r="F171">
        <f t="shared" si="4"/>
        <v>1.1764705882352899E-2</v>
      </c>
      <c r="G171">
        <f t="shared" si="5"/>
        <v>-1.1696039763191187E-2</v>
      </c>
    </row>
    <row r="172" spans="1:7" ht="28.8" x14ac:dyDescent="0.3">
      <c r="A172" s="9" t="s">
        <v>174</v>
      </c>
      <c r="B172" s="7">
        <v>1.1765000000000001</v>
      </c>
      <c r="C172" s="8">
        <v>4355</v>
      </c>
      <c r="D172" s="7">
        <v>17.2</v>
      </c>
      <c r="F172">
        <f t="shared" si="4"/>
        <v>-8.7209302325580579E-3</v>
      </c>
      <c r="G172">
        <f t="shared" si="5"/>
        <v>8.7591800898815537E-3</v>
      </c>
    </row>
    <row r="173" spans="1:7" ht="28.8" x14ac:dyDescent="0.3">
      <c r="A173" s="9" t="s">
        <v>175</v>
      </c>
      <c r="B173" s="7">
        <v>-0.87209999999999999</v>
      </c>
      <c r="C173" s="8">
        <v>2433</v>
      </c>
      <c r="D173" s="7">
        <v>17.05</v>
      </c>
      <c r="F173">
        <f t="shared" si="4"/>
        <v>-8.7976539589444056E-3</v>
      </c>
      <c r="G173">
        <f t="shared" si="5"/>
        <v>8.8365818004981639E-3</v>
      </c>
    </row>
    <row r="174" spans="1:7" ht="28.8" x14ac:dyDescent="0.3">
      <c r="A174" s="9" t="s">
        <v>176</v>
      </c>
      <c r="B174" s="7">
        <v>-0.87980000000000003</v>
      </c>
      <c r="C174" s="8">
        <v>3405</v>
      </c>
      <c r="D174" s="7">
        <v>16.899999999999999</v>
      </c>
      <c r="F174">
        <f t="shared" si="4"/>
        <v>-2.9585798816566368E-3</v>
      </c>
      <c r="G174">
        <f t="shared" si="5"/>
        <v>2.9629651306568271E-3</v>
      </c>
    </row>
    <row r="175" spans="1:7" ht="28.8" x14ac:dyDescent="0.3">
      <c r="A175" s="9" t="s">
        <v>177</v>
      </c>
      <c r="B175" s="7">
        <v>-0.2959</v>
      </c>
      <c r="C175" s="8">
        <v>618</v>
      </c>
      <c r="D175" s="7">
        <v>16.850000000000001</v>
      </c>
      <c r="F175">
        <f t="shared" si="4"/>
        <v>1.7804154302670454E-2</v>
      </c>
      <c r="G175">
        <f t="shared" si="5"/>
        <v>-1.7647516813578002E-2</v>
      </c>
    </row>
    <row r="176" spans="1:7" ht="28.8" x14ac:dyDescent="0.3">
      <c r="A176" s="9" t="s">
        <v>178</v>
      </c>
      <c r="B176" s="7">
        <v>1.7804</v>
      </c>
      <c r="C176" s="8">
        <v>3076</v>
      </c>
      <c r="D176" s="7">
        <v>17.149999999999999</v>
      </c>
      <c r="F176">
        <f t="shared" si="4"/>
        <v>0</v>
      </c>
      <c r="G176">
        <f t="shared" si="5"/>
        <v>0</v>
      </c>
    </row>
    <row r="177" spans="1:7" ht="28.8" x14ac:dyDescent="0.3">
      <c r="A177" s="9" t="s">
        <v>179</v>
      </c>
      <c r="B177" s="7">
        <v>0</v>
      </c>
      <c r="C177" s="8">
        <v>972</v>
      </c>
      <c r="D177" s="7">
        <v>17.149999999999999</v>
      </c>
      <c r="F177">
        <f t="shared" si="4"/>
        <v>-8.7463556851311124E-3</v>
      </c>
      <c r="G177">
        <f t="shared" si="5"/>
        <v>8.7848295557328114E-3</v>
      </c>
    </row>
    <row r="178" spans="1:7" ht="28.8" x14ac:dyDescent="0.3">
      <c r="A178" s="9" t="s">
        <v>180</v>
      </c>
      <c r="B178" s="7">
        <v>-0.87460000000000004</v>
      </c>
      <c r="C178" s="8">
        <v>1640</v>
      </c>
      <c r="D178" s="7">
        <v>17</v>
      </c>
      <c r="F178">
        <f t="shared" si="4"/>
        <v>1.7647058823529453E-2</v>
      </c>
      <c r="G178">
        <f t="shared" si="5"/>
        <v>-1.749315744751723E-2</v>
      </c>
    </row>
    <row r="179" spans="1:7" ht="28.8" x14ac:dyDescent="0.3">
      <c r="A179" s="9" t="s">
        <v>181</v>
      </c>
      <c r="B179" s="7">
        <v>1.7646999999999999</v>
      </c>
      <c r="C179" s="8">
        <v>987</v>
      </c>
      <c r="D179" s="7">
        <v>17.3</v>
      </c>
      <c r="F179">
        <f t="shared" si="4"/>
        <v>1.4450867052023121E-2</v>
      </c>
      <c r="G179">
        <f t="shared" si="5"/>
        <v>-1.434744840814154E-2</v>
      </c>
    </row>
    <row r="180" spans="1:7" ht="28.8" x14ac:dyDescent="0.3">
      <c r="A180" s="9" t="s">
        <v>182</v>
      </c>
      <c r="B180" s="7">
        <v>1.4451000000000001</v>
      </c>
      <c r="C180" s="8">
        <v>4099</v>
      </c>
      <c r="D180" s="7">
        <v>17.55</v>
      </c>
      <c r="F180">
        <f t="shared" si="4"/>
        <v>-2.8490028490028895E-3</v>
      </c>
      <c r="G180">
        <f t="shared" si="5"/>
        <v>2.8530689824064807E-3</v>
      </c>
    </row>
    <row r="181" spans="1:7" ht="28.8" x14ac:dyDescent="0.3">
      <c r="A181" s="9" t="s">
        <v>183</v>
      </c>
      <c r="B181" s="7">
        <v>-0.28489999999999999</v>
      </c>
      <c r="C181" s="8">
        <v>2484</v>
      </c>
      <c r="D181" s="7">
        <v>17.5</v>
      </c>
      <c r="F181">
        <f t="shared" si="4"/>
        <v>2.8571428571428979E-3</v>
      </c>
      <c r="G181">
        <f t="shared" si="5"/>
        <v>-2.8530689824065106E-3</v>
      </c>
    </row>
    <row r="182" spans="1:7" ht="28.8" x14ac:dyDescent="0.3">
      <c r="A182" s="9" t="s">
        <v>184</v>
      </c>
      <c r="B182" s="7">
        <v>0.28570000000000001</v>
      </c>
      <c r="C182" s="8">
        <v>3288</v>
      </c>
      <c r="D182" s="7">
        <v>17.55</v>
      </c>
      <c r="F182">
        <f t="shared" si="4"/>
        <v>-2.8490028490028895E-3</v>
      </c>
      <c r="G182">
        <f t="shared" si="5"/>
        <v>2.8530689824064807E-3</v>
      </c>
    </row>
    <row r="183" spans="1:7" ht="28.8" x14ac:dyDescent="0.3">
      <c r="A183" s="9" t="s">
        <v>185</v>
      </c>
      <c r="B183" s="7">
        <v>-0.28489999999999999</v>
      </c>
      <c r="C183" s="8">
        <v>2813</v>
      </c>
      <c r="D183" s="7">
        <v>17.5</v>
      </c>
      <c r="F183">
        <f t="shared" si="4"/>
        <v>-2.5714285714285672E-2</v>
      </c>
      <c r="G183">
        <f t="shared" si="5"/>
        <v>2.605067719994255E-2</v>
      </c>
    </row>
    <row r="184" spans="1:7" ht="28.8" x14ac:dyDescent="0.3">
      <c r="A184" s="9" t="s">
        <v>186</v>
      </c>
      <c r="B184" s="7">
        <v>-2.5714000000000001</v>
      </c>
      <c r="C184" s="8">
        <v>2021</v>
      </c>
      <c r="D184" s="7">
        <v>17.05</v>
      </c>
      <c r="F184">
        <f t="shared" si="4"/>
        <v>-1.7595307917888603E-2</v>
      </c>
      <c r="G184">
        <f t="shared" si="5"/>
        <v>1.7751945458450321E-2</v>
      </c>
    </row>
    <row r="185" spans="1:7" ht="28.8" x14ac:dyDescent="0.3">
      <c r="A185" s="9" t="s">
        <v>187</v>
      </c>
      <c r="B185" s="7">
        <v>-1.7595000000000001</v>
      </c>
      <c r="C185" s="8">
        <v>1214</v>
      </c>
      <c r="D185" s="7">
        <v>16.75</v>
      </c>
      <c r="F185">
        <f t="shared" si="4"/>
        <v>-5.9701492537314283E-3</v>
      </c>
      <c r="G185">
        <f t="shared" si="5"/>
        <v>5.9880418446226933E-3</v>
      </c>
    </row>
    <row r="186" spans="1:7" ht="28.8" x14ac:dyDescent="0.3">
      <c r="A186" s="9" t="s">
        <v>188</v>
      </c>
      <c r="B186" s="7">
        <v>-0.59699999999999998</v>
      </c>
      <c r="C186" s="8">
        <v>1065</v>
      </c>
      <c r="D186" s="7">
        <v>16.649999999999999</v>
      </c>
      <c r="F186">
        <f t="shared" si="4"/>
        <v>0</v>
      </c>
      <c r="G186">
        <f t="shared" si="5"/>
        <v>0</v>
      </c>
    </row>
    <row r="187" spans="1:7" ht="28.8" x14ac:dyDescent="0.3">
      <c r="A187" s="9" t="s">
        <v>189</v>
      </c>
      <c r="B187" s="7">
        <v>0</v>
      </c>
      <c r="C187" s="8">
        <v>1618</v>
      </c>
      <c r="D187" s="7">
        <v>16.649999999999999</v>
      </c>
      <c r="F187">
        <f t="shared" si="4"/>
        <v>9.9099099099099239E-2</v>
      </c>
      <c r="G187">
        <f t="shared" si="5"/>
        <v>-9.4490843420922538E-2</v>
      </c>
    </row>
    <row r="188" spans="1:7" ht="28.8" x14ac:dyDescent="0.3">
      <c r="A188" s="9" t="s">
        <v>190</v>
      </c>
      <c r="B188" s="7">
        <v>9.9099000000000004</v>
      </c>
      <c r="C188" s="8">
        <v>11833</v>
      </c>
      <c r="D188" s="7">
        <v>18.3</v>
      </c>
      <c r="F188">
        <f t="shared" si="4"/>
        <v>-6.284153005464492E-2</v>
      </c>
      <c r="G188">
        <f t="shared" si="5"/>
        <v>6.490288623542638E-2</v>
      </c>
    </row>
    <row r="189" spans="1:7" ht="28.8" x14ac:dyDescent="0.3">
      <c r="A189" s="9" t="s">
        <v>191</v>
      </c>
      <c r="B189" s="7">
        <v>-6.2842000000000002</v>
      </c>
      <c r="C189" s="8">
        <v>10037</v>
      </c>
      <c r="D189" s="7">
        <v>17.149999999999999</v>
      </c>
      <c r="F189">
        <f t="shared" si="4"/>
        <v>-8.7463556851311124E-3</v>
      </c>
      <c r="G189">
        <f t="shared" si="5"/>
        <v>8.7848295557328114E-3</v>
      </c>
    </row>
    <row r="190" spans="1:7" ht="28.8" x14ac:dyDescent="0.3">
      <c r="A190" s="9" t="s">
        <v>192</v>
      </c>
      <c r="B190" s="7">
        <v>-0.87460000000000004</v>
      </c>
      <c r="C190" s="8">
        <v>1656</v>
      </c>
      <c r="D190" s="7">
        <v>17</v>
      </c>
      <c r="F190">
        <f t="shared" si="4"/>
        <v>-1.1764705882352899E-2</v>
      </c>
      <c r="G190">
        <f t="shared" si="5"/>
        <v>1.1834457647002798E-2</v>
      </c>
    </row>
    <row r="191" spans="1:7" ht="28.8" x14ac:dyDescent="0.3">
      <c r="A191" s="9" t="s">
        <v>193</v>
      </c>
      <c r="B191" s="7">
        <v>-1.1765000000000001</v>
      </c>
      <c r="C191" s="8">
        <v>1369</v>
      </c>
      <c r="D191" s="7">
        <v>16.8</v>
      </c>
      <c r="F191">
        <f t="shared" si="4"/>
        <v>-2.9761904761905185E-3</v>
      </c>
      <c r="G191">
        <f t="shared" si="5"/>
        <v>2.9806281381379411E-3</v>
      </c>
    </row>
    <row r="192" spans="1:7" ht="28.8" x14ac:dyDescent="0.3">
      <c r="A192" s="9" t="s">
        <v>194</v>
      </c>
      <c r="B192" s="7">
        <v>-0.29759999999999998</v>
      </c>
      <c r="C192" s="8">
        <v>896</v>
      </c>
      <c r="D192" s="7">
        <v>16.75</v>
      </c>
      <c r="F192">
        <f t="shared" si="4"/>
        <v>1.1940298507462643E-2</v>
      </c>
      <c r="G192">
        <f t="shared" si="5"/>
        <v>-1.1869575555383769E-2</v>
      </c>
    </row>
    <row r="193" spans="1:7" ht="28.8" x14ac:dyDescent="0.3">
      <c r="A193" s="9" t="s">
        <v>195</v>
      </c>
      <c r="B193" s="7">
        <v>1.194</v>
      </c>
      <c r="C193" s="8">
        <v>399</v>
      </c>
      <c r="D193" s="7">
        <v>16.95</v>
      </c>
      <c r="F193">
        <f t="shared" si="4"/>
        <v>5.8997050147493466E-3</v>
      </c>
      <c r="G193">
        <f t="shared" si="5"/>
        <v>-5.8823699030666364E-3</v>
      </c>
    </row>
    <row r="194" spans="1:7" ht="28.8" x14ac:dyDescent="0.3">
      <c r="A194" s="9" t="s">
        <v>196</v>
      </c>
      <c r="B194" s="7">
        <v>0.59</v>
      </c>
      <c r="C194" s="8">
        <v>1661</v>
      </c>
      <c r="D194" s="7">
        <v>17.05</v>
      </c>
      <c r="F194">
        <f t="shared" si="4"/>
        <v>2.9325513196481355E-3</v>
      </c>
      <c r="G194">
        <f t="shared" si="5"/>
        <v>-2.9282597790884456E-3</v>
      </c>
    </row>
    <row r="195" spans="1:7" ht="28.8" x14ac:dyDescent="0.3">
      <c r="A195" s="9" t="s">
        <v>197</v>
      </c>
      <c r="B195" s="7">
        <v>0.29330000000000001</v>
      </c>
      <c r="C195" s="8">
        <v>2100</v>
      </c>
      <c r="D195" s="7">
        <v>17.100000000000001</v>
      </c>
      <c r="F195">
        <f t="shared" ref="F195:F258" si="6">(D196-D195)/D195</f>
        <v>-5.8479532163743519E-3</v>
      </c>
      <c r="G195">
        <f t="shared" ref="G195:G258" si="7">LN(D195/D196)</f>
        <v>5.8651194523980576E-3</v>
      </c>
    </row>
    <row r="196" spans="1:7" ht="28.8" x14ac:dyDescent="0.3">
      <c r="A196" s="9" t="s">
        <v>198</v>
      </c>
      <c r="B196" s="7">
        <v>-0.58479999999999999</v>
      </c>
      <c r="C196" s="8">
        <v>683</v>
      </c>
      <c r="D196" s="7">
        <v>17</v>
      </c>
      <c r="F196">
        <f t="shared" si="6"/>
        <v>-5.8823529411765538E-3</v>
      </c>
      <c r="G196">
        <f t="shared" si="7"/>
        <v>5.899722127188322E-3</v>
      </c>
    </row>
    <row r="197" spans="1:7" ht="28.8" x14ac:dyDescent="0.3">
      <c r="A197" s="9" t="s">
        <v>199</v>
      </c>
      <c r="B197" s="7">
        <v>-0.58819999999999995</v>
      </c>
      <c r="C197" s="8">
        <v>2229</v>
      </c>
      <c r="D197" s="7">
        <v>16.899999999999999</v>
      </c>
      <c r="F197">
        <f t="shared" si="6"/>
        <v>5.3254437869822618E-2</v>
      </c>
      <c r="G197">
        <f t="shared" si="7"/>
        <v>-5.1884835369011804E-2</v>
      </c>
    </row>
    <row r="198" spans="1:7" ht="28.8" x14ac:dyDescent="0.3">
      <c r="A198" s="9" t="s">
        <v>200</v>
      </c>
      <c r="B198" s="7">
        <v>5.3254000000000001</v>
      </c>
      <c r="C198" s="8">
        <v>4186</v>
      </c>
      <c r="D198" s="7">
        <v>17.8</v>
      </c>
      <c r="F198">
        <f t="shared" si="6"/>
        <v>2.247191011235947E-2</v>
      </c>
      <c r="G198">
        <f t="shared" si="7"/>
        <v>-2.2223136784710124E-2</v>
      </c>
    </row>
    <row r="199" spans="1:7" ht="28.8" x14ac:dyDescent="0.3">
      <c r="A199" s="9" t="s">
        <v>201</v>
      </c>
      <c r="B199" s="7">
        <v>2.2471999999999999</v>
      </c>
      <c r="C199" s="8">
        <v>2289</v>
      </c>
      <c r="D199" s="7">
        <v>18.2</v>
      </c>
      <c r="F199">
        <f t="shared" si="6"/>
        <v>-1.6483516483516522E-2</v>
      </c>
      <c r="G199">
        <f t="shared" si="7"/>
        <v>1.66208812360405E-2</v>
      </c>
    </row>
    <row r="200" spans="1:7" ht="28.8" x14ac:dyDescent="0.3">
      <c r="A200" s="9" t="s">
        <v>202</v>
      </c>
      <c r="B200" s="7">
        <v>-1.6484000000000001</v>
      </c>
      <c r="C200" s="8">
        <v>1713</v>
      </c>
      <c r="D200" s="7">
        <v>17.899999999999999</v>
      </c>
      <c r="F200">
        <f t="shared" si="6"/>
        <v>-1.3966480446927375E-2</v>
      </c>
      <c r="G200">
        <f t="shared" si="7"/>
        <v>1.4064929467403457E-2</v>
      </c>
    </row>
    <row r="201" spans="1:7" ht="28.8" x14ac:dyDescent="0.3">
      <c r="A201" s="9" t="s">
        <v>203</v>
      </c>
      <c r="B201" s="7">
        <v>-1.3966000000000001</v>
      </c>
      <c r="C201" s="8">
        <v>1008</v>
      </c>
      <c r="D201" s="7">
        <v>17.649999999999999</v>
      </c>
      <c r="F201">
        <f t="shared" si="6"/>
        <v>9.9150141643059492E-2</v>
      </c>
      <c r="G201">
        <f t="shared" si="7"/>
        <v>-9.4537282689976687E-2</v>
      </c>
    </row>
    <row r="202" spans="1:7" ht="28.8" x14ac:dyDescent="0.3">
      <c r="A202" s="9" t="s">
        <v>204</v>
      </c>
      <c r="B202" s="7">
        <v>9.9149999999999991</v>
      </c>
      <c r="C202" s="8">
        <v>8562</v>
      </c>
      <c r="D202" s="7">
        <v>19.399999999999999</v>
      </c>
      <c r="F202">
        <f t="shared" si="6"/>
        <v>-3.6082474226804093E-2</v>
      </c>
      <c r="G202">
        <f t="shared" si="7"/>
        <v>3.6749542208741437E-2</v>
      </c>
    </row>
    <row r="203" spans="1:7" ht="28.8" x14ac:dyDescent="0.3">
      <c r="A203" s="9" t="s">
        <v>205</v>
      </c>
      <c r="B203" s="7">
        <v>-3.6082000000000001</v>
      </c>
      <c r="C203" s="8">
        <v>4725</v>
      </c>
      <c r="D203" s="7">
        <v>18.7</v>
      </c>
      <c r="F203">
        <f t="shared" si="6"/>
        <v>-5.8823529411764594E-2</v>
      </c>
      <c r="G203">
        <f t="shared" si="7"/>
        <v>6.0624621816434632E-2</v>
      </c>
    </row>
    <row r="204" spans="1:7" ht="28.8" x14ac:dyDescent="0.3">
      <c r="A204" s="9" t="s">
        <v>206</v>
      </c>
      <c r="B204" s="7">
        <v>-5.8823999999999996</v>
      </c>
      <c r="C204" s="8">
        <v>5449</v>
      </c>
      <c r="D204" s="7">
        <v>17.600000000000001</v>
      </c>
      <c r="F204">
        <f t="shared" si="6"/>
        <v>5.6818181818180605E-3</v>
      </c>
      <c r="G204">
        <f t="shared" si="7"/>
        <v>-5.6657375356771959E-3</v>
      </c>
    </row>
    <row r="205" spans="1:7" ht="28.8" x14ac:dyDescent="0.3">
      <c r="A205" s="9" t="s">
        <v>207</v>
      </c>
      <c r="B205" s="7">
        <v>0.56820000000000004</v>
      </c>
      <c r="C205" s="8">
        <v>1528</v>
      </c>
      <c r="D205" s="7">
        <v>17.7</v>
      </c>
      <c r="F205">
        <f t="shared" si="6"/>
        <v>1.977401129943511E-2</v>
      </c>
      <c r="G205">
        <f t="shared" si="7"/>
        <v>-1.9581045199106507E-2</v>
      </c>
    </row>
    <row r="206" spans="1:7" ht="28.8" x14ac:dyDescent="0.3">
      <c r="A206" s="9" t="s">
        <v>208</v>
      </c>
      <c r="B206" s="7">
        <v>1.9774</v>
      </c>
      <c r="C206" s="8">
        <v>1275</v>
      </c>
      <c r="D206" s="7">
        <v>18.05</v>
      </c>
      <c r="F206">
        <f t="shared" si="6"/>
        <v>5.5401662049860316E-3</v>
      </c>
      <c r="G206">
        <f t="shared" si="7"/>
        <v>-5.5248759319696918E-3</v>
      </c>
    </row>
    <row r="207" spans="1:7" ht="28.8" x14ac:dyDescent="0.3">
      <c r="A207" s="9" t="s">
        <v>209</v>
      </c>
      <c r="B207" s="7">
        <v>0.55400000000000005</v>
      </c>
      <c r="C207" s="8">
        <v>1239</v>
      </c>
      <c r="D207" s="7">
        <v>18.149999999999999</v>
      </c>
      <c r="F207">
        <f t="shared" si="6"/>
        <v>2.754820936639158E-3</v>
      </c>
      <c r="G207">
        <f t="shared" si="7"/>
        <v>-2.7510333718898708E-3</v>
      </c>
    </row>
    <row r="208" spans="1:7" ht="28.8" x14ac:dyDescent="0.3">
      <c r="A208" s="9" t="s">
        <v>210</v>
      </c>
      <c r="B208" s="7">
        <v>0.27550000000000002</v>
      </c>
      <c r="C208" s="8">
        <v>2455</v>
      </c>
      <c r="D208" s="7">
        <v>18.2</v>
      </c>
      <c r="F208">
        <f t="shared" si="6"/>
        <v>1.3736263736263736E-2</v>
      </c>
      <c r="G208">
        <f t="shared" si="7"/>
        <v>-1.3642776403786489E-2</v>
      </c>
    </row>
    <row r="209" spans="1:7" ht="28.8" x14ac:dyDescent="0.3">
      <c r="A209" s="9" t="s">
        <v>211</v>
      </c>
      <c r="B209" s="7">
        <v>1.3735999999999999</v>
      </c>
      <c r="C209" s="8">
        <v>3941</v>
      </c>
      <c r="D209" s="7">
        <v>18.45</v>
      </c>
      <c r="F209">
        <f t="shared" si="6"/>
        <v>3.5230352303523151E-2</v>
      </c>
      <c r="G209">
        <f t="shared" si="7"/>
        <v>-3.4623964566048118E-2</v>
      </c>
    </row>
    <row r="210" spans="1:7" ht="28.8" x14ac:dyDescent="0.3">
      <c r="A210" s="9" t="s">
        <v>212</v>
      </c>
      <c r="B210" s="7">
        <v>3.5230000000000001</v>
      </c>
      <c r="C210" s="8">
        <v>2716</v>
      </c>
      <c r="D210" s="7">
        <v>19.100000000000001</v>
      </c>
      <c r="F210">
        <f t="shared" si="6"/>
        <v>-1.8324607329843003E-2</v>
      </c>
      <c r="G210">
        <f t="shared" si="7"/>
        <v>1.849458263616453E-2</v>
      </c>
    </row>
    <row r="211" spans="1:7" ht="28.8" x14ac:dyDescent="0.3">
      <c r="A211" s="9" t="s">
        <v>213</v>
      </c>
      <c r="B211" s="7">
        <v>-1.8325</v>
      </c>
      <c r="C211" s="8">
        <v>5599</v>
      </c>
      <c r="D211" s="7">
        <v>18.75</v>
      </c>
      <c r="F211">
        <f t="shared" si="6"/>
        <v>2.9333333333333371E-2</v>
      </c>
      <c r="G211">
        <f t="shared" si="7"/>
        <v>-2.8911343494420035E-2</v>
      </c>
    </row>
    <row r="212" spans="1:7" ht="28.8" x14ac:dyDescent="0.3">
      <c r="A212" s="9" t="s">
        <v>214</v>
      </c>
      <c r="B212" s="7">
        <v>2.9333</v>
      </c>
      <c r="C212" s="8">
        <v>5758</v>
      </c>
      <c r="D212" s="7">
        <v>19.3</v>
      </c>
      <c r="F212">
        <f t="shared" si="6"/>
        <v>1.8134715025906623E-2</v>
      </c>
      <c r="G212">
        <f t="shared" si="7"/>
        <v>-1.7972242404430253E-2</v>
      </c>
    </row>
    <row r="213" spans="1:7" ht="28.8" x14ac:dyDescent="0.3">
      <c r="A213" s="9" t="s">
        <v>215</v>
      </c>
      <c r="B213" s="7">
        <v>1.8134999999999999</v>
      </c>
      <c r="C213" s="8">
        <v>8665</v>
      </c>
      <c r="D213" s="7">
        <v>19.649999999999999</v>
      </c>
      <c r="F213">
        <f t="shared" si="6"/>
        <v>4.3256997455470812E-2</v>
      </c>
      <c r="G213">
        <f t="shared" si="7"/>
        <v>-4.2347547829092294E-2</v>
      </c>
    </row>
    <row r="214" spans="1:7" ht="28.8" x14ac:dyDescent="0.3">
      <c r="A214" s="9" t="s">
        <v>216</v>
      </c>
      <c r="B214" s="7">
        <v>4.3257000000000003</v>
      </c>
      <c r="C214" s="8">
        <v>7056</v>
      </c>
      <c r="D214" s="7">
        <v>20.5</v>
      </c>
      <c r="F214">
        <f t="shared" si="6"/>
        <v>-2.6829268292682961E-2</v>
      </c>
      <c r="G214">
        <f t="shared" si="7"/>
        <v>2.7195742808490082E-2</v>
      </c>
    </row>
    <row r="215" spans="1:7" ht="28.8" x14ac:dyDescent="0.3">
      <c r="A215" s="9" t="s">
        <v>217</v>
      </c>
      <c r="B215" s="7">
        <v>-2.6829000000000001</v>
      </c>
      <c r="C215" s="8">
        <v>11052</v>
      </c>
      <c r="D215" s="7">
        <v>19.95</v>
      </c>
      <c r="F215">
        <f t="shared" si="6"/>
        <v>1.5037593984962442E-2</v>
      </c>
      <c r="G215">
        <f t="shared" si="7"/>
        <v>-1.4925650216675706E-2</v>
      </c>
    </row>
    <row r="216" spans="1:7" ht="28.8" x14ac:dyDescent="0.3">
      <c r="A216" s="9" t="s">
        <v>218</v>
      </c>
      <c r="B216" s="7">
        <v>1.5038</v>
      </c>
      <c r="C216" s="8">
        <v>2984</v>
      </c>
      <c r="D216" s="7">
        <v>20.25</v>
      </c>
      <c r="F216">
        <f t="shared" si="6"/>
        <v>-9.8765432098765083E-3</v>
      </c>
      <c r="G216">
        <f t="shared" si="7"/>
        <v>9.9256397999699982E-3</v>
      </c>
    </row>
    <row r="217" spans="1:7" ht="28.8" x14ac:dyDescent="0.3">
      <c r="A217" s="9" t="s">
        <v>219</v>
      </c>
      <c r="B217" s="7">
        <v>-0.98770000000000002</v>
      </c>
      <c r="C217" s="8">
        <v>3118</v>
      </c>
      <c r="D217" s="7">
        <v>20.05</v>
      </c>
      <c r="F217">
        <f t="shared" si="6"/>
        <v>-1.4962593516209511E-2</v>
      </c>
      <c r="G217">
        <f t="shared" si="7"/>
        <v>1.5075662405447396E-2</v>
      </c>
    </row>
    <row r="218" spans="1:7" ht="28.8" x14ac:dyDescent="0.3">
      <c r="A218" s="9" t="s">
        <v>220</v>
      </c>
      <c r="B218" s="7">
        <v>-1.4963</v>
      </c>
      <c r="C218" s="8">
        <v>1761</v>
      </c>
      <c r="D218" s="7">
        <v>19.75</v>
      </c>
      <c r="F218">
        <f t="shared" si="6"/>
        <v>0</v>
      </c>
      <c r="G218">
        <f t="shared" si="7"/>
        <v>0</v>
      </c>
    </row>
    <row r="219" spans="1:7" ht="28.8" x14ac:dyDescent="0.3">
      <c r="A219" s="9" t="s">
        <v>221</v>
      </c>
      <c r="B219" s="7">
        <v>0</v>
      </c>
      <c r="C219" s="8">
        <v>1087</v>
      </c>
      <c r="D219" s="7">
        <v>19.75</v>
      </c>
      <c r="F219">
        <f t="shared" si="6"/>
        <v>0</v>
      </c>
      <c r="G219">
        <f t="shared" si="7"/>
        <v>0</v>
      </c>
    </row>
    <row r="220" spans="1:7" ht="28.8" x14ac:dyDescent="0.3">
      <c r="A220" s="9" t="s">
        <v>222</v>
      </c>
      <c r="B220" s="7">
        <v>0</v>
      </c>
      <c r="C220" s="8">
        <v>1127</v>
      </c>
      <c r="D220" s="7">
        <v>19.75</v>
      </c>
      <c r="F220">
        <f t="shared" si="6"/>
        <v>0</v>
      </c>
      <c r="G220">
        <f t="shared" si="7"/>
        <v>0</v>
      </c>
    </row>
    <row r="221" spans="1:7" ht="28.8" x14ac:dyDescent="0.3">
      <c r="A221" s="9" t="s">
        <v>223</v>
      </c>
      <c r="B221" s="7">
        <v>0</v>
      </c>
      <c r="C221" s="8">
        <v>680</v>
      </c>
      <c r="D221" s="7">
        <v>19.75</v>
      </c>
      <c r="F221">
        <f t="shared" si="6"/>
        <v>-1.2658227848101266E-2</v>
      </c>
      <c r="G221">
        <f t="shared" si="7"/>
        <v>1.2739025777429712E-2</v>
      </c>
    </row>
    <row r="222" spans="1:7" ht="28.8" x14ac:dyDescent="0.3">
      <c r="A222" s="9" t="s">
        <v>224</v>
      </c>
      <c r="B222" s="7">
        <v>-1.2658</v>
      </c>
      <c r="C222" s="8">
        <v>983</v>
      </c>
      <c r="D222" s="7">
        <v>19.5</v>
      </c>
      <c r="F222">
        <f t="shared" si="6"/>
        <v>5.1282051282052011E-3</v>
      </c>
      <c r="G222">
        <f t="shared" si="7"/>
        <v>-5.1151006667704887E-3</v>
      </c>
    </row>
    <row r="223" spans="1:7" ht="28.8" x14ac:dyDescent="0.3">
      <c r="A223" s="9" t="s">
        <v>225</v>
      </c>
      <c r="B223" s="7">
        <v>0.51280000000000003</v>
      </c>
      <c r="C223" s="8">
        <v>1211</v>
      </c>
      <c r="D223" s="7">
        <v>19.600000000000001</v>
      </c>
      <c r="F223">
        <f t="shared" si="6"/>
        <v>-7.6530612244899042E-3</v>
      </c>
      <c r="G223">
        <f t="shared" si="7"/>
        <v>7.6824961720164311E-3</v>
      </c>
    </row>
    <row r="224" spans="1:7" ht="28.8" x14ac:dyDescent="0.3">
      <c r="A224" s="9" t="s">
        <v>226</v>
      </c>
      <c r="B224" s="7">
        <v>-0.76529999999999998</v>
      </c>
      <c r="C224" s="8">
        <v>927</v>
      </c>
      <c r="D224" s="7">
        <v>19.45</v>
      </c>
      <c r="F224">
        <f t="shared" si="6"/>
        <v>-1.028277634961436E-2</v>
      </c>
      <c r="G224">
        <f t="shared" si="7"/>
        <v>1.0336009330662073E-2</v>
      </c>
    </row>
    <row r="225" spans="1:7" ht="28.8" x14ac:dyDescent="0.3">
      <c r="A225" s="9" t="s">
        <v>227</v>
      </c>
      <c r="B225" s="7">
        <v>-1.0283</v>
      </c>
      <c r="C225" s="8">
        <v>1046</v>
      </c>
      <c r="D225" s="7">
        <v>19.25</v>
      </c>
      <c r="F225">
        <f t="shared" si="6"/>
        <v>-1.8181818181818257E-2</v>
      </c>
      <c r="G225">
        <f t="shared" si="7"/>
        <v>1.8349138668196617E-2</v>
      </c>
    </row>
    <row r="226" spans="1:7" ht="28.8" x14ac:dyDescent="0.3">
      <c r="A226" s="9" t="s">
        <v>228</v>
      </c>
      <c r="B226" s="7">
        <v>-1.8182</v>
      </c>
      <c r="C226" s="8">
        <v>733</v>
      </c>
      <c r="D226" s="7">
        <v>18.899999999999999</v>
      </c>
      <c r="F226">
        <f t="shared" si="6"/>
        <v>-2.116402116402109E-2</v>
      </c>
      <c r="G226">
        <f t="shared" si="7"/>
        <v>2.139118998131756E-2</v>
      </c>
    </row>
    <row r="227" spans="1:7" ht="28.8" x14ac:dyDescent="0.3">
      <c r="A227" s="9" t="s">
        <v>229</v>
      </c>
      <c r="B227" s="7">
        <v>-2.1164000000000001</v>
      </c>
      <c r="C227" s="8">
        <v>1048</v>
      </c>
      <c r="D227" s="7">
        <v>18.5</v>
      </c>
      <c r="F227">
        <f t="shared" si="6"/>
        <v>-1.6216216216216255E-2</v>
      </c>
      <c r="G227">
        <f t="shared" si="7"/>
        <v>1.6349138001529411E-2</v>
      </c>
    </row>
    <row r="228" spans="1:7" ht="28.8" x14ac:dyDescent="0.3">
      <c r="A228" s="9" t="s">
        <v>230</v>
      </c>
      <c r="B228" s="7">
        <v>-1.6215999999999999</v>
      </c>
      <c r="C228" s="8">
        <v>693</v>
      </c>
      <c r="D228" s="7">
        <v>18.2</v>
      </c>
      <c r="F228">
        <f t="shared" si="6"/>
        <v>-8.2417582417581639E-3</v>
      </c>
      <c r="G228">
        <f t="shared" si="7"/>
        <v>8.2759093038596611E-3</v>
      </c>
    </row>
    <row r="229" spans="1:7" ht="28.8" x14ac:dyDescent="0.3">
      <c r="A229" s="9" t="s">
        <v>231</v>
      </c>
      <c r="B229" s="7">
        <v>-0.82420000000000004</v>
      </c>
      <c r="C229" s="8">
        <v>1373</v>
      </c>
      <c r="D229" s="7">
        <v>18.05</v>
      </c>
      <c r="F229">
        <f t="shared" si="6"/>
        <v>-2.7700831024931143E-3</v>
      </c>
      <c r="G229">
        <f t="shared" si="7"/>
        <v>2.7739268827252244E-3</v>
      </c>
    </row>
    <row r="230" spans="1:7" ht="28.8" x14ac:dyDescent="0.3">
      <c r="A230" s="9" t="s">
        <v>232</v>
      </c>
      <c r="B230" s="7">
        <v>-0.27700000000000002</v>
      </c>
      <c r="C230" s="8">
        <v>665</v>
      </c>
      <c r="D230" s="7">
        <v>18</v>
      </c>
      <c r="F230">
        <f t="shared" si="6"/>
        <v>-2.499999999999996E-2</v>
      </c>
      <c r="G230">
        <f t="shared" si="7"/>
        <v>2.5317807984289786E-2</v>
      </c>
    </row>
    <row r="231" spans="1:7" ht="28.8" x14ac:dyDescent="0.3">
      <c r="A231" s="9" t="s">
        <v>233</v>
      </c>
      <c r="B231" s="7">
        <v>-2.5</v>
      </c>
      <c r="C231" s="8">
        <v>837</v>
      </c>
      <c r="D231" s="7">
        <v>17.55</v>
      </c>
      <c r="F231">
        <f t="shared" si="6"/>
        <v>-2.8490028490028895E-3</v>
      </c>
      <c r="G231">
        <f t="shared" si="7"/>
        <v>2.8530689824064807E-3</v>
      </c>
    </row>
    <row r="232" spans="1:7" ht="28.8" x14ac:dyDescent="0.3">
      <c r="A232" s="9" t="s">
        <v>234</v>
      </c>
      <c r="B232" s="7">
        <v>-0.28489999999999999</v>
      </c>
      <c r="C232" s="8">
        <v>677</v>
      </c>
      <c r="D232" s="7">
        <v>17.5</v>
      </c>
      <c r="F232">
        <f t="shared" si="6"/>
        <v>0</v>
      </c>
      <c r="G232">
        <f t="shared" si="7"/>
        <v>0</v>
      </c>
    </row>
    <row r="233" spans="1:7" ht="28.8" x14ac:dyDescent="0.3">
      <c r="A233" s="9" t="s">
        <v>235</v>
      </c>
      <c r="B233" s="7">
        <v>0</v>
      </c>
      <c r="C233" s="8">
        <v>586</v>
      </c>
      <c r="D233" s="7">
        <v>17.5</v>
      </c>
      <c r="F233">
        <f t="shared" si="6"/>
        <v>-1.1428571428571389E-2</v>
      </c>
      <c r="G233">
        <f t="shared" si="7"/>
        <v>1.1494379425734991E-2</v>
      </c>
    </row>
    <row r="234" spans="1:7" ht="28.8" x14ac:dyDescent="0.3">
      <c r="A234" s="9" t="s">
        <v>236</v>
      </c>
      <c r="B234" s="7">
        <v>-1.1429</v>
      </c>
      <c r="C234" s="8">
        <v>733</v>
      </c>
      <c r="D234" s="7">
        <v>17.3</v>
      </c>
      <c r="F234">
        <f t="shared" si="6"/>
        <v>2.8901734104046653E-3</v>
      </c>
      <c r="G234">
        <f t="shared" si="7"/>
        <v>-2.8860048891349867E-3</v>
      </c>
    </row>
    <row r="235" spans="1:7" ht="28.8" x14ac:dyDescent="0.3">
      <c r="A235" s="9" t="s">
        <v>237</v>
      </c>
      <c r="B235" s="7">
        <v>0.28899999999999998</v>
      </c>
      <c r="C235" s="8">
        <v>194</v>
      </c>
      <c r="D235" s="7">
        <v>17.350000000000001</v>
      </c>
      <c r="F235">
        <f t="shared" si="6"/>
        <v>-1.1527377521613995E-2</v>
      </c>
      <c r="G235">
        <f t="shared" si="7"/>
        <v>1.1594332780919446E-2</v>
      </c>
    </row>
    <row r="236" spans="1:7" ht="28.8" x14ac:dyDescent="0.3">
      <c r="A236" s="9" t="s">
        <v>238</v>
      </c>
      <c r="B236" s="7">
        <v>-1.1527000000000001</v>
      </c>
      <c r="C236" s="8">
        <v>449</v>
      </c>
      <c r="D236" s="7">
        <v>17.149999999999999</v>
      </c>
      <c r="F236">
        <f t="shared" si="6"/>
        <v>5.8309037900875467E-3</v>
      </c>
      <c r="G236">
        <f t="shared" si="7"/>
        <v>-5.8139698654199566E-3</v>
      </c>
    </row>
    <row r="237" spans="1:7" ht="28.8" x14ac:dyDescent="0.3">
      <c r="A237" s="9" t="s">
        <v>239</v>
      </c>
      <c r="B237" s="7">
        <v>0.58309999999999995</v>
      </c>
      <c r="C237" s="8">
        <v>409</v>
      </c>
      <c r="D237" s="7">
        <v>17.25</v>
      </c>
      <c r="F237">
        <f t="shared" si="6"/>
        <v>-5.7971014492754448E-3</v>
      </c>
      <c r="G237">
        <f t="shared" si="7"/>
        <v>5.8139698654198161E-3</v>
      </c>
    </row>
    <row r="238" spans="1:7" ht="28.8" x14ac:dyDescent="0.3">
      <c r="A238" s="9" t="s">
        <v>240</v>
      </c>
      <c r="B238" s="7">
        <v>-0.57969999999999999</v>
      </c>
      <c r="C238" s="8">
        <v>273</v>
      </c>
      <c r="D238" s="7">
        <v>17.149999999999999</v>
      </c>
      <c r="F238">
        <f t="shared" si="6"/>
        <v>-3.7900874635568432E-2</v>
      </c>
      <c r="G238">
        <f t="shared" si="7"/>
        <v>3.8637792705413919E-2</v>
      </c>
    </row>
    <row r="239" spans="1:7" ht="28.8" x14ac:dyDescent="0.3">
      <c r="A239" s="9" t="s">
        <v>241</v>
      </c>
      <c r="B239" s="7">
        <v>-3.7900999999999998</v>
      </c>
      <c r="C239" s="8">
        <v>1013</v>
      </c>
      <c r="D239" s="7">
        <v>16.5</v>
      </c>
      <c r="F239">
        <f t="shared" si="6"/>
        <v>2.1212121212121297E-2</v>
      </c>
      <c r="G239">
        <f t="shared" si="7"/>
        <v>-2.0990275891835858E-2</v>
      </c>
    </row>
    <row r="240" spans="1:7" ht="28.8" x14ac:dyDescent="0.3">
      <c r="A240" s="9" t="s">
        <v>242</v>
      </c>
      <c r="B240" s="7">
        <v>2.1212</v>
      </c>
      <c r="C240" s="8">
        <v>819</v>
      </c>
      <c r="D240" s="7">
        <v>16.850000000000001</v>
      </c>
      <c r="F240">
        <f t="shared" si="6"/>
        <v>-1.7804154302670665E-2</v>
      </c>
      <c r="G240">
        <f t="shared" si="7"/>
        <v>1.7964554975298894E-2</v>
      </c>
    </row>
    <row r="241" spans="1:7" ht="28.8" x14ac:dyDescent="0.3">
      <c r="A241" s="9" t="s">
        <v>243</v>
      </c>
      <c r="B241" s="7">
        <v>-1.7804</v>
      </c>
      <c r="C241" s="8">
        <v>566</v>
      </c>
      <c r="D241" s="7">
        <v>16.55</v>
      </c>
      <c r="F241">
        <f t="shared" si="6"/>
        <v>9.0634441087612434E-3</v>
      </c>
      <c r="G241">
        <f t="shared" si="7"/>
        <v>-9.0226175996374197E-3</v>
      </c>
    </row>
    <row r="242" spans="1:7" ht="28.8" x14ac:dyDescent="0.3">
      <c r="A242" s="9" t="s">
        <v>244</v>
      </c>
      <c r="B242" s="7">
        <v>0.90629999999999999</v>
      </c>
      <c r="C242" s="8">
        <v>678</v>
      </c>
      <c r="D242" s="7">
        <v>16.7</v>
      </c>
      <c r="F242">
        <f t="shared" si="6"/>
        <v>5.9880239520958084E-2</v>
      </c>
      <c r="G242">
        <f t="shared" si="7"/>
        <v>-5.8155920157074069E-2</v>
      </c>
    </row>
    <row r="243" spans="1:7" ht="28.8" x14ac:dyDescent="0.3">
      <c r="A243" s="9" t="s">
        <v>245</v>
      </c>
      <c r="B243" s="7">
        <v>5.9880000000000004</v>
      </c>
      <c r="C243" s="8">
        <v>951</v>
      </c>
      <c r="D243" s="7">
        <v>17.7</v>
      </c>
      <c r="F243">
        <f t="shared" si="6"/>
        <v>2.8248587570621872E-3</v>
      </c>
      <c r="G243">
        <f t="shared" si="7"/>
        <v>-2.8208763416413406E-3</v>
      </c>
    </row>
    <row r="244" spans="1:7" ht="28.8" x14ac:dyDescent="0.3">
      <c r="A244" s="9" t="s">
        <v>246</v>
      </c>
      <c r="B244" s="7">
        <v>0.28249999999999997</v>
      </c>
      <c r="C244" s="8">
        <v>946</v>
      </c>
      <c r="D244" s="7">
        <v>17.75</v>
      </c>
      <c r="F244">
        <f t="shared" si="6"/>
        <v>-5.6338028169014885E-3</v>
      </c>
      <c r="G244">
        <f t="shared" si="7"/>
        <v>5.6497325421191276E-3</v>
      </c>
    </row>
    <row r="245" spans="1:7" ht="28.8" x14ac:dyDescent="0.3">
      <c r="A245" s="9" t="s">
        <v>247</v>
      </c>
      <c r="B245" s="7">
        <v>-0.56340000000000001</v>
      </c>
      <c r="C245" s="8">
        <v>206</v>
      </c>
      <c r="D245" s="7">
        <v>17.649999999999999</v>
      </c>
      <c r="F245">
        <f t="shared" si="6"/>
        <v>-1.133144475920676E-2</v>
      </c>
      <c r="G245">
        <f t="shared" si="7"/>
        <v>1.1396134730869582E-2</v>
      </c>
    </row>
    <row r="246" spans="1:7" ht="28.8" x14ac:dyDescent="0.3">
      <c r="A246" s="9" t="s">
        <v>248</v>
      </c>
      <c r="B246" s="7">
        <v>-1.1331</v>
      </c>
      <c r="C246" s="8">
        <v>351</v>
      </c>
      <c r="D246" s="7">
        <v>17.45</v>
      </c>
      <c r="F246">
        <f t="shared" si="6"/>
        <v>2.8653295128940235E-3</v>
      </c>
      <c r="G246">
        <f t="shared" si="7"/>
        <v>-2.8612322810322348E-3</v>
      </c>
    </row>
    <row r="247" spans="1:7" ht="28.8" x14ac:dyDescent="0.3">
      <c r="A247" s="9" t="s">
        <v>249</v>
      </c>
      <c r="B247" s="7">
        <v>0.28649999999999998</v>
      </c>
      <c r="C247" s="8">
        <v>230</v>
      </c>
      <c r="D247" s="7">
        <v>17.5</v>
      </c>
      <c r="F247">
        <f t="shared" si="6"/>
        <v>-5.7142857142857958E-3</v>
      </c>
      <c r="G247">
        <f t="shared" si="7"/>
        <v>5.7306747089850745E-3</v>
      </c>
    </row>
    <row r="248" spans="1:7" ht="28.8" x14ac:dyDescent="0.3">
      <c r="A248" s="9" t="s">
        <v>250</v>
      </c>
      <c r="B248" s="7">
        <v>-0.57140000000000002</v>
      </c>
      <c r="C248" s="8">
        <v>552</v>
      </c>
      <c r="D248" s="7">
        <v>17.399999999999999</v>
      </c>
      <c r="F248">
        <f t="shared" si="6"/>
        <v>-5.7471264367814868E-3</v>
      </c>
      <c r="G248">
        <f t="shared" si="7"/>
        <v>5.7637047167499126E-3</v>
      </c>
    </row>
    <row r="249" spans="1:7" ht="28.8" x14ac:dyDescent="0.3">
      <c r="A249" s="9" t="s">
        <v>251</v>
      </c>
      <c r="B249" s="7">
        <v>-0.57469999999999999</v>
      </c>
      <c r="C249" s="8">
        <v>1156</v>
      </c>
      <c r="D249" s="7">
        <v>17.3</v>
      </c>
      <c r="F249">
        <f t="shared" si="6"/>
        <v>1.1560693641618455E-2</v>
      </c>
      <c r="G249">
        <f t="shared" si="7"/>
        <v>-1.1494379425735021E-2</v>
      </c>
    </row>
    <row r="250" spans="1:7" ht="28.8" x14ac:dyDescent="0.3">
      <c r="A250" s="9" t="s">
        <v>252</v>
      </c>
      <c r="B250" s="7">
        <v>1.1560999999999999</v>
      </c>
      <c r="C250" s="8">
        <v>509</v>
      </c>
      <c r="D250" s="7">
        <v>17.5</v>
      </c>
      <c r="F250">
        <f t="shared" si="6"/>
        <v>1.4285714285714285E-2</v>
      </c>
      <c r="G250">
        <f t="shared" si="7"/>
        <v>-1.4184634991956413E-2</v>
      </c>
    </row>
    <row r="251" spans="1:7" ht="28.8" x14ac:dyDescent="0.3">
      <c r="A251" s="9" t="s">
        <v>253</v>
      </c>
      <c r="B251" s="7">
        <v>1.4286000000000001</v>
      </c>
      <c r="C251" s="8">
        <v>485</v>
      </c>
      <c r="D251" s="7">
        <v>17.75</v>
      </c>
      <c r="F251">
        <f t="shared" si="6"/>
        <v>3.0985915492957785E-2</v>
      </c>
      <c r="G251">
        <f t="shared" si="7"/>
        <v>-3.0515543925950489E-2</v>
      </c>
    </row>
    <row r="252" spans="1:7" ht="28.8" x14ac:dyDescent="0.3">
      <c r="A252" s="9" t="s">
        <v>254</v>
      </c>
      <c r="B252" s="7">
        <v>3.0985999999999998</v>
      </c>
      <c r="C252" s="8">
        <v>1003</v>
      </c>
      <c r="D252" s="7">
        <v>18.3</v>
      </c>
      <c r="F252">
        <f t="shared" si="6"/>
        <v>-2.7322404371585085E-3</v>
      </c>
      <c r="G252">
        <f t="shared" si="7"/>
        <v>2.7359798188748455E-3</v>
      </c>
    </row>
    <row r="253" spans="1:7" ht="28.8" x14ac:dyDescent="0.3">
      <c r="A253" s="9" t="s">
        <v>255</v>
      </c>
      <c r="B253" s="7">
        <v>-0.2732</v>
      </c>
      <c r="C253" s="8">
        <v>909</v>
      </c>
      <c r="D253" s="7">
        <v>18.25</v>
      </c>
      <c r="F253">
        <f t="shared" si="6"/>
        <v>-3.0136986301369902E-2</v>
      </c>
      <c r="G253">
        <f t="shared" si="7"/>
        <v>3.0600440448717042E-2</v>
      </c>
    </row>
    <row r="254" spans="1:7" ht="28.8" x14ac:dyDescent="0.3">
      <c r="A254" s="9" t="s">
        <v>256</v>
      </c>
      <c r="B254" s="7">
        <v>-3.0137</v>
      </c>
      <c r="C254" s="8">
        <v>623</v>
      </c>
      <c r="D254" s="7">
        <v>17.7</v>
      </c>
      <c r="F254">
        <f t="shared" si="6"/>
        <v>3.3898305084745846E-2</v>
      </c>
      <c r="G254">
        <f t="shared" si="7"/>
        <v>-3.3336420267591836E-2</v>
      </c>
    </row>
    <row r="255" spans="1:7" ht="28.8" x14ac:dyDescent="0.3">
      <c r="A255" s="9" t="s">
        <v>257</v>
      </c>
      <c r="B255" s="7">
        <v>3.3898000000000001</v>
      </c>
      <c r="C255" s="8">
        <v>745</v>
      </c>
      <c r="D255" s="7">
        <v>18.3</v>
      </c>
      <c r="F255">
        <f t="shared" si="6"/>
        <v>-2.7322404371584699E-2</v>
      </c>
      <c r="G255">
        <f t="shared" si="7"/>
        <v>2.770260254933575E-2</v>
      </c>
    </row>
    <row r="256" spans="1:7" ht="28.8" x14ac:dyDescent="0.3">
      <c r="A256" s="9" t="s">
        <v>258</v>
      </c>
      <c r="B256" s="7">
        <v>-2.7322000000000002</v>
      </c>
      <c r="C256" s="8">
        <v>549</v>
      </c>
      <c r="D256" s="7">
        <v>17.8</v>
      </c>
      <c r="F256">
        <f t="shared" si="6"/>
        <v>-8.4269662921349509E-3</v>
      </c>
      <c r="G256">
        <f t="shared" si="7"/>
        <v>8.4626739187337284E-3</v>
      </c>
    </row>
    <row r="257" spans="1:7" ht="28.8" x14ac:dyDescent="0.3">
      <c r="A257" s="9" t="s">
        <v>259</v>
      </c>
      <c r="B257" s="7">
        <v>-0.8427</v>
      </c>
      <c r="C257" s="8">
        <v>254</v>
      </c>
      <c r="D257" s="7">
        <v>17.649999999999999</v>
      </c>
      <c r="F257">
        <f t="shared" si="6"/>
        <v>1.9830028328611981E-2</v>
      </c>
      <c r="G257">
        <f t="shared" si="7"/>
        <v>-1.9635974516858962E-2</v>
      </c>
    </row>
    <row r="258" spans="1:7" ht="28.8" x14ac:dyDescent="0.3">
      <c r="A258" s="9" t="s">
        <v>260</v>
      </c>
      <c r="B258" s="7">
        <v>1.9830000000000001</v>
      </c>
      <c r="C258" s="8">
        <v>392</v>
      </c>
      <c r="D258" s="7">
        <v>18</v>
      </c>
      <c r="F258">
        <f t="shared" si="6"/>
        <v>5.5555555555556347E-3</v>
      </c>
      <c r="G258">
        <f t="shared" si="7"/>
        <v>-5.540180375615468E-3</v>
      </c>
    </row>
    <row r="259" spans="1:7" ht="28.8" x14ac:dyDescent="0.3">
      <c r="A259" s="9" t="s">
        <v>261</v>
      </c>
      <c r="B259" s="7">
        <v>0.55559999999999998</v>
      </c>
      <c r="C259" s="8">
        <v>393</v>
      </c>
      <c r="D259" s="7">
        <v>18.100000000000001</v>
      </c>
      <c r="F259">
        <f t="shared" ref="F259:F322" si="8">(D260-D259)/D259</f>
        <v>2.7624309392263622E-3</v>
      </c>
      <c r="G259">
        <f t="shared" ref="G259:G322" si="9">LN(D259/D260)</f>
        <v>-2.7586224390795284E-3</v>
      </c>
    </row>
    <row r="260" spans="1:7" ht="28.8" x14ac:dyDescent="0.3">
      <c r="A260" s="9" t="s">
        <v>262</v>
      </c>
      <c r="B260" s="7">
        <v>0.2762</v>
      </c>
      <c r="C260" s="8">
        <v>193</v>
      </c>
      <c r="D260" s="7">
        <v>18.149999999999999</v>
      </c>
      <c r="F260">
        <f t="shared" si="8"/>
        <v>-1.3774104683195593E-2</v>
      </c>
      <c r="G260">
        <f t="shared" si="9"/>
        <v>1.3869847864150377E-2</v>
      </c>
    </row>
    <row r="261" spans="1:7" ht="28.8" x14ac:dyDescent="0.3">
      <c r="A261" s="9" t="s">
        <v>263</v>
      </c>
      <c r="B261" s="7">
        <v>-1.3774</v>
      </c>
      <c r="C261" s="8">
        <v>409</v>
      </c>
      <c r="D261" s="7">
        <v>17.899999999999999</v>
      </c>
      <c r="F261">
        <f t="shared" si="8"/>
        <v>-3.9106145251396614E-2</v>
      </c>
      <c r="G261">
        <f t="shared" si="9"/>
        <v>3.989132902730181E-2</v>
      </c>
    </row>
    <row r="262" spans="1:7" ht="28.8" x14ac:dyDescent="0.3">
      <c r="A262" s="9" t="s">
        <v>264</v>
      </c>
      <c r="B262" s="7">
        <v>-3.9106000000000001</v>
      </c>
      <c r="C262" s="8">
        <v>494</v>
      </c>
      <c r="D262" s="7">
        <v>17.2</v>
      </c>
      <c r="F262">
        <f t="shared" si="8"/>
        <v>0</v>
      </c>
      <c r="G262">
        <f t="shared" si="9"/>
        <v>0</v>
      </c>
    </row>
    <row r="263" spans="1:7" ht="28.8" x14ac:dyDescent="0.3">
      <c r="A263" s="9" t="s">
        <v>265</v>
      </c>
      <c r="B263" s="7">
        <v>0</v>
      </c>
      <c r="C263" s="8">
        <v>510</v>
      </c>
      <c r="D263" s="7">
        <v>17.2</v>
      </c>
      <c r="F263">
        <f t="shared" si="8"/>
        <v>5.8139534883721762E-3</v>
      </c>
      <c r="G263">
        <f t="shared" si="9"/>
        <v>-5.7971176843259579E-3</v>
      </c>
    </row>
    <row r="264" spans="1:7" ht="28.8" x14ac:dyDescent="0.3">
      <c r="A264" s="9" t="s">
        <v>266</v>
      </c>
      <c r="B264" s="7">
        <v>0.58140000000000003</v>
      </c>
      <c r="C264" s="8">
        <v>359</v>
      </c>
      <c r="D264" s="7">
        <v>17.3</v>
      </c>
      <c r="F264">
        <f t="shared" si="8"/>
        <v>2.0231213872832245E-2</v>
      </c>
      <c r="G264">
        <f t="shared" si="9"/>
        <v>-2.0029281875572416E-2</v>
      </c>
    </row>
    <row r="265" spans="1:7" ht="28.8" x14ac:dyDescent="0.3">
      <c r="A265" s="9" t="s">
        <v>267</v>
      </c>
      <c r="B265" s="7">
        <v>2.0230999999999999</v>
      </c>
      <c r="C265" s="8">
        <v>307</v>
      </c>
      <c r="D265" s="7">
        <v>17.649999999999999</v>
      </c>
      <c r="F265">
        <f t="shared" si="8"/>
        <v>5.6657223796034804E-3</v>
      </c>
      <c r="G265">
        <f t="shared" si="9"/>
        <v>-5.6497325421191328E-3</v>
      </c>
    </row>
    <row r="266" spans="1:7" ht="28.8" x14ac:dyDescent="0.3">
      <c r="A266" s="9" t="s">
        <v>268</v>
      </c>
      <c r="B266" s="7">
        <v>0.56659999999999999</v>
      </c>
      <c r="C266" s="8">
        <v>343</v>
      </c>
      <c r="D266" s="7">
        <v>17.75</v>
      </c>
      <c r="F266">
        <f t="shared" si="8"/>
        <v>2.8169014084507443E-3</v>
      </c>
      <c r="G266">
        <f t="shared" si="9"/>
        <v>-2.8129413766147236E-3</v>
      </c>
    </row>
    <row r="267" spans="1:7" ht="28.8" x14ac:dyDescent="0.3">
      <c r="A267" s="9" t="s">
        <v>269</v>
      </c>
      <c r="B267" s="7">
        <v>0.28170000000000001</v>
      </c>
      <c r="C267" s="8">
        <v>147</v>
      </c>
      <c r="D267" s="7">
        <v>17.8</v>
      </c>
      <c r="F267">
        <f t="shared" si="8"/>
        <v>-1.4044943820224719E-2</v>
      </c>
      <c r="G267">
        <f t="shared" si="9"/>
        <v>1.4144507386164743E-2</v>
      </c>
    </row>
    <row r="268" spans="1:7" ht="28.8" x14ac:dyDescent="0.3">
      <c r="A268" s="9" t="s">
        <v>270</v>
      </c>
      <c r="B268" s="7">
        <v>-1.4045000000000001</v>
      </c>
      <c r="C268" s="8">
        <v>245</v>
      </c>
      <c r="D268" s="7">
        <v>17.55</v>
      </c>
      <c r="F268">
        <f t="shared" si="8"/>
        <v>5.698005698005576E-3</v>
      </c>
      <c r="G268">
        <f t="shared" si="9"/>
        <v>-5.6818334674308343E-3</v>
      </c>
    </row>
    <row r="269" spans="1:7" ht="28.8" x14ac:dyDescent="0.3">
      <c r="A269" s="9" t="s">
        <v>271</v>
      </c>
      <c r="B269" s="7">
        <v>0.56979999999999997</v>
      </c>
      <c r="C269" s="8">
        <v>186</v>
      </c>
      <c r="D269" s="7">
        <v>17.649999999999999</v>
      </c>
      <c r="F269">
        <f t="shared" si="8"/>
        <v>5.6657223796034804E-3</v>
      </c>
      <c r="G269">
        <f t="shared" si="9"/>
        <v>-5.6497325421191328E-3</v>
      </c>
    </row>
    <row r="270" spans="1:7" ht="28.8" x14ac:dyDescent="0.3">
      <c r="A270" s="9" t="s">
        <v>272</v>
      </c>
      <c r="B270" s="7">
        <v>0.56659999999999999</v>
      </c>
      <c r="C270" s="8">
        <v>167</v>
      </c>
      <c r="D270" s="7">
        <v>17.75</v>
      </c>
      <c r="F270">
        <f t="shared" si="8"/>
        <v>-5.6338028169014885E-3</v>
      </c>
      <c r="G270">
        <f t="shared" si="9"/>
        <v>5.6497325421191276E-3</v>
      </c>
    </row>
    <row r="271" spans="1:7" ht="28.8" x14ac:dyDescent="0.3">
      <c r="A271" s="9" t="s">
        <v>273</v>
      </c>
      <c r="B271" s="7">
        <v>-0.56340000000000001</v>
      </c>
      <c r="C271" s="8">
        <v>189</v>
      </c>
      <c r="D271" s="7">
        <v>17.649999999999999</v>
      </c>
      <c r="F271">
        <f t="shared" si="8"/>
        <v>3.3994334277620483E-2</v>
      </c>
      <c r="G271">
        <f t="shared" si="9"/>
        <v>-3.3429296649194827E-2</v>
      </c>
    </row>
    <row r="272" spans="1:7" ht="28.8" x14ac:dyDescent="0.3">
      <c r="A272" s="9" t="s">
        <v>274</v>
      </c>
      <c r="B272" s="7">
        <v>3.3994</v>
      </c>
      <c r="C272" s="8">
        <v>907</v>
      </c>
      <c r="D272" s="7">
        <v>18.25</v>
      </c>
      <c r="F272">
        <f t="shared" si="8"/>
        <v>0</v>
      </c>
      <c r="G272">
        <f t="shared" si="9"/>
        <v>0</v>
      </c>
    </row>
    <row r="273" spans="1:7" ht="28.8" x14ac:dyDescent="0.3">
      <c r="A273" s="9" t="s">
        <v>275</v>
      </c>
      <c r="B273" s="7">
        <v>0</v>
      </c>
      <c r="C273" s="8">
        <v>846</v>
      </c>
      <c r="D273" s="7">
        <v>18.25</v>
      </c>
      <c r="F273">
        <f t="shared" si="8"/>
        <v>-8.2191780821917037E-3</v>
      </c>
      <c r="G273">
        <f t="shared" si="9"/>
        <v>8.2531417567202614E-3</v>
      </c>
    </row>
    <row r="274" spans="1:7" ht="28.8" x14ac:dyDescent="0.3">
      <c r="A274" s="9" t="s">
        <v>276</v>
      </c>
      <c r="B274" s="7">
        <v>-0.82189999999999996</v>
      </c>
      <c r="C274" s="8">
        <v>613</v>
      </c>
      <c r="D274" s="7">
        <v>18.100000000000001</v>
      </c>
      <c r="F274">
        <f t="shared" si="8"/>
        <v>0</v>
      </c>
      <c r="G274">
        <f t="shared" si="9"/>
        <v>0</v>
      </c>
    </row>
    <row r="275" spans="1:7" ht="28.8" x14ac:dyDescent="0.3">
      <c r="A275" s="9" t="s">
        <v>277</v>
      </c>
      <c r="B275" s="7">
        <v>0</v>
      </c>
      <c r="C275" s="8">
        <v>333</v>
      </c>
      <c r="D275" s="7">
        <v>18.100000000000001</v>
      </c>
      <c r="F275">
        <f t="shared" si="8"/>
        <v>-5.5248618784531165E-3</v>
      </c>
      <c r="G275">
        <f t="shared" si="9"/>
        <v>5.5401803756153509E-3</v>
      </c>
    </row>
    <row r="276" spans="1:7" ht="28.8" x14ac:dyDescent="0.3">
      <c r="A276" s="9" t="s">
        <v>278</v>
      </c>
      <c r="B276" s="7">
        <v>-0.55249999999999999</v>
      </c>
      <c r="C276" s="8">
        <v>266</v>
      </c>
      <c r="D276" s="7">
        <v>18</v>
      </c>
      <c r="F276">
        <f t="shared" si="8"/>
        <v>5.5555555555556347E-3</v>
      </c>
      <c r="G276">
        <f t="shared" si="9"/>
        <v>-5.540180375615468E-3</v>
      </c>
    </row>
    <row r="277" spans="1:7" ht="28.8" x14ac:dyDescent="0.3">
      <c r="A277" s="9" t="s">
        <v>279</v>
      </c>
      <c r="B277" s="7">
        <v>0.55559999999999998</v>
      </c>
      <c r="C277" s="8">
        <v>448</v>
      </c>
      <c r="D277" s="7">
        <v>18.100000000000001</v>
      </c>
      <c r="F277">
        <f t="shared" si="8"/>
        <v>-2.7624309392265583E-3</v>
      </c>
      <c r="G277">
        <f t="shared" si="9"/>
        <v>2.76625349289011E-3</v>
      </c>
    </row>
    <row r="278" spans="1:7" ht="28.8" x14ac:dyDescent="0.3">
      <c r="A278" s="9" t="s">
        <v>280</v>
      </c>
      <c r="B278" s="7">
        <v>-0.2762</v>
      </c>
      <c r="C278" s="8">
        <v>112</v>
      </c>
      <c r="D278" s="7">
        <v>18.05</v>
      </c>
      <c r="F278">
        <f t="shared" si="8"/>
        <v>1.3850415512465374E-2</v>
      </c>
      <c r="G278">
        <f t="shared" si="9"/>
        <v>-1.3755375068485344E-2</v>
      </c>
    </row>
    <row r="279" spans="1:7" ht="28.8" x14ac:dyDescent="0.3">
      <c r="A279" s="9" t="s">
        <v>281</v>
      </c>
      <c r="B279" s="7">
        <v>1.385</v>
      </c>
      <c r="C279" s="8">
        <v>537</v>
      </c>
      <c r="D279" s="7">
        <v>18.3</v>
      </c>
      <c r="F279">
        <f t="shared" si="8"/>
        <v>-5.4644808743170171E-3</v>
      </c>
      <c r="G279">
        <f t="shared" si="9"/>
        <v>5.4794657646255705E-3</v>
      </c>
    </row>
    <row r="280" spans="1:7" ht="28.8" x14ac:dyDescent="0.3">
      <c r="A280" s="9" t="s">
        <v>282</v>
      </c>
      <c r="B280" s="7">
        <v>-0.5464</v>
      </c>
      <c r="C280" s="8">
        <v>110</v>
      </c>
      <c r="D280" s="7">
        <v>18.2</v>
      </c>
      <c r="F280">
        <f t="shared" si="8"/>
        <v>1.098901098901095E-2</v>
      </c>
      <c r="G280">
        <f t="shared" si="9"/>
        <v>-1.0929070532190206E-2</v>
      </c>
    </row>
    <row r="281" spans="1:7" ht="28.8" x14ac:dyDescent="0.3">
      <c r="A281" s="9" t="s">
        <v>283</v>
      </c>
      <c r="B281" s="7">
        <v>1.0989</v>
      </c>
      <c r="C281" s="8">
        <v>946</v>
      </c>
      <c r="D281" s="7">
        <v>18.399999999999999</v>
      </c>
      <c r="F281">
        <f t="shared" si="8"/>
        <v>0</v>
      </c>
      <c r="G281">
        <f t="shared" si="9"/>
        <v>0</v>
      </c>
    </row>
    <row r="282" spans="1:7" ht="28.8" x14ac:dyDescent="0.3">
      <c r="A282" s="9" t="s">
        <v>284</v>
      </c>
      <c r="B282" s="7">
        <v>0</v>
      </c>
      <c r="C282" s="8">
        <v>214</v>
      </c>
      <c r="D282" s="7">
        <v>18.399999999999999</v>
      </c>
      <c r="F282">
        <f t="shared" si="8"/>
        <v>-3.5326086956521667E-2</v>
      </c>
      <c r="G282">
        <f t="shared" si="9"/>
        <v>3.5965148693515088E-2</v>
      </c>
    </row>
    <row r="283" spans="1:7" ht="28.8" x14ac:dyDescent="0.3">
      <c r="A283" s="9" t="s">
        <v>285</v>
      </c>
      <c r="B283" s="7">
        <v>-3.5326</v>
      </c>
      <c r="C283" s="8">
        <v>388</v>
      </c>
      <c r="D283" s="7">
        <v>17.75</v>
      </c>
      <c r="F283">
        <f t="shared" si="8"/>
        <v>3.0985915492957785E-2</v>
      </c>
      <c r="G283">
        <f t="shared" si="9"/>
        <v>-3.0515543925950489E-2</v>
      </c>
    </row>
    <row r="284" spans="1:7" ht="28.8" x14ac:dyDescent="0.3">
      <c r="A284" s="9" t="s">
        <v>286</v>
      </c>
      <c r="B284" s="7">
        <v>3.0985999999999998</v>
      </c>
      <c r="C284" s="8">
        <v>432</v>
      </c>
      <c r="D284" s="7">
        <v>18.3</v>
      </c>
      <c r="F284">
        <f t="shared" si="8"/>
        <v>-8.1967213114755265E-3</v>
      </c>
      <c r="G284">
        <f t="shared" si="9"/>
        <v>8.2304991365156621E-3</v>
      </c>
    </row>
    <row r="285" spans="1:7" ht="28.8" x14ac:dyDescent="0.3">
      <c r="A285" s="9" t="s">
        <v>287</v>
      </c>
      <c r="B285" s="7">
        <v>-0.81969999999999998</v>
      </c>
      <c r="C285" s="8">
        <v>374</v>
      </c>
      <c r="D285" s="7">
        <v>18.149999999999999</v>
      </c>
      <c r="F285">
        <f t="shared" si="8"/>
        <v>-1.6528925619834555E-2</v>
      </c>
      <c r="G285">
        <f t="shared" si="9"/>
        <v>1.6667052485211643E-2</v>
      </c>
    </row>
    <row r="286" spans="1:7" ht="28.8" x14ac:dyDescent="0.3">
      <c r="A286" s="9" t="s">
        <v>288</v>
      </c>
      <c r="B286" s="7">
        <v>-1.6529</v>
      </c>
      <c r="C286" s="8">
        <v>223</v>
      </c>
      <c r="D286" s="7">
        <v>17.850000000000001</v>
      </c>
      <c r="F286">
        <f t="shared" si="8"/>
        <v>1.1204481792717045E-2</v>
      </c>
      <c r="G286">
        <f t="shared" si="9"/>
        <v>-1.1142176553241848E-2</v>
      </c>
    </row>
    <row r="287" spans="1:7" ht="28.8" x14ac:dyDescent="0.3">
      <c r="A287" s="9" t="s">
        <v>289</v>
      </c>
      <c r="B287" s="7">
        <v>1.1204000000000001</v>
      </c>
      <c r="C287" s="8">
        <v>228</v>
      </c>
      <c r="D287" s="7">
        <v>18.05</v>
      </c>
      <c r="F287">
        <f t="shared" si="8"/>
        <v>1.9390581717451404E-2</v>
      </c>
      <c r="G287">
        <f t="shared" si="9"/>
        <v>-1.9204979836049924E-2</v>
      </c>
    </row>
    <row r="288" spans="1:7" ht="28.8" x14ac:dyDescent="0.3">
      <c r="A288" s="9" t="s">
        <v>290</v>
      </c>
      <c r="B288" s="7">
        <v>1.9391</v>
      </c>
      <c r="C288" s="8">
        <v>462</v>
      </c>
      <c r="D288" s="7">
        <v>18.399999999999999</v>
      </c>
      <c r="F288">
        <f t="shared" si="8"/>
        <v>-1.6304347826086803E-2</v>
      </c>
      <c r="G288">
        <f t="shared" si="9"/>
        <v>1.643872634315972E-2</v>
      </c>
    </row>
    <row r="289" spans="1:7" ht="28.8" x14ac:dyDescent="0.3">
      <c r="A289" s="9" t="s">
        <v>291</v>
      </c>
      <c r="B289" s="7">
        <v>-1.6304000000000001</v>
      </c>
      <c r="C289" s="8">
        <v>394</v>
      </c>
      <c r="D289" s="7">
        <v>18.100000000000001</v>
      </c>
      <c r="F289">
        <f t="shared" si="8"/>
        <v>8.2872928176794796E-3</v>
      </c>
      <c r="G289">
        <f t="shared" si="9"/>
        <v>-8.2531417567204141E-3</v>
      </c>
    </row>
    <row r="290" spans="1:7" ht="28.8" x14ac:dyDescent="0.3">
      <c r="A290" s="9" t="s">
        <v>292</v>
      </c>
      <c r="B290" s="7">
        <v>0.82869999999999999</v>
      </c>
      <c r="C290" s="8">
        <v>418</v>
      </c>
      <c r="D290" s="7">
        <v>18.25</v>
      </c>
      <c r="F290">
        <f t="shared" si="8"/>
        <v>2.7397260273972993E-3</v>
      </c>
      <c r="G290">
        <f t="shared" si="9"/>
        <v>-2.7359798188747488E-3</v>
      </c>
    </row>
    <row r="291" spans="1:7" ht="28.8" x14ac:dyDescent="0.3">
      <c r="A291" s="9" t="s">
        <v>293</v>
      </c>
      <c r="B291" s="7">
        <v>0.27400000000000002</v>
      </c>
      <c r="C291" s="8">
        <v>267</v>
      </c>
      <c r="D291" s="7">
        <v>18.3</v>
      </c>
      <c r="F291">
        <f t="shared" si="8"/>
        <v>-1.092896174863384E-2</v>
      </c>
      <c r="G291">
        <f t="shared" si="9"/>
        <v>1.0989121575595165E-2</v>
      </c>
    </row>
    <row r="292" spans="1:7" ht="28.8" x14ac:dyDescent="0.3">
      <c r="A292" s="9" t="s">
        <v>294</v>
      </c>
      <c r="B292" s="7">
        <v>-1.0929</v>
      </c>
      <c r="C292" s="8">
        <v>139</v>
      </c>
      <c r="D292" s="7">
        <v>18.100000000000001</v>
      </c>
      <c r="F292">
        <f t="shared" si="8"/>
        <v>-2.7624309392265583E-3</v>
      </c>
      <c r="G292">
        <f t="shared" si="9"/>
        <v>2.76625349289011E-3</v>
      </c>
    </row>
    <row r="293" spans="1:7" ht="28.8" x14ac:dyDescent="0.3">
      <c r="A293" s="9" t="s">
        <v>295</v>
      </c>
      <c r="B293" s="7">
        <v>-0.2762</v>
      </c>
      <c r="C293" s="8">
        <v>156</v>
      </c>
      <c r="D293" s="7">
        <v>18.05</v>
      </c>
      <c r="F293">
        <f t="shared" si="8"/>
        <v>1.1080332409972259E-2</v>
      </c>
      <c r="G293">
        <f t="shared" si="9"/>
        <v>-1.1019395249610538E-2</v>
      </c>
    </row>
    <row r="294" spans="1:7" ht="28.8" x14ac:dyDescent="0.3">
      <c r="A294" s="9" t="s">
        <v>296</v>
      </c>
      <c r="B294" s="7">
        <v>1.1080000000000001</v>
      </c>
      <c r="C294" s="8">
        <v>341</v>
      </c>
      <c r="D294" s="7">
        <v>18.25</v>
      </c>
      <c r="F294">
        <f t="shared" si="8"/>
        <v>-3.0136986301369902E-2</v>
      </c>
      <c r="G294">
        <f t="shared" si="9"/>
        <v>3.0600440448717042E-2</v>
      </c>
    </row>
    <row r="295" spans="1:7" ht="28.8" x14ac:dyDescent="0.3">
      <c r="A295" s="9" t="s">
        <v>297</v>
      </c>
      <c r="B295" s="7">
        <v>-3.0137</v>
      </c>
      <c r="C295" s="8">
        <v>352</v>
      </c>
      <c r="D295" s="7">
        <v>17.7</v>
      </c>
      <c r="F295">
        <f t="shared" si="8"/>
        <v>0</v>
      </c>
      <c r="G295">
        <f t="shared" si="9"/>
        <v>0</v>
      </c>
    </row>
    <row r="296" spans="1:7" ht="28.8" x14ac:dyDescent="0.3">
      <c r="A296" s="9" t="s">
        <v>298</v>
      </c>
      <c r="B296" s="7">
        <v>0</v>
      </c>
      <c r="C296" s="8">
        <v>217</v>
      </c>
      <c r="D296" s="7">
        <v>17.7</v>
      </c>
      <c r="F296">
        <f t="shared" si="8"/>
        <v>-4.8022598870056381E-2</v>
      </c>
      <c r="G296">
        <f t="shared" si="9"/>
        <v>4.9213982781412591E-2</v>
      </c>
    </row>
    <row r="297" spans="1:7" ht="28.8" x14ac:dyDescent="0.3">
      <c r="A297" s="9" t="s">
        <v>299</v>
      </c>
      <c r="B297" s="7">
        <v>-4.8022999999999998</v>
      </c>
      <c r="C297" s="8">
        <v>449</v>
      </c>
      <c r="D297" s="7">
        <v>16.850000000000001</v>
      </c>
      <c r="F297">
        <f t="shared" si="8"/>
        <v>2.6706231454005889E-2</v>
      </c>
      <c r="G297">
        <f t="shared" si="9"/>
        <v>-2.6355844705362431E-2</v>
      </c>
    </row>
    <row r="298" spans="1:7" ht="28.8" x14ac:dyDescent="0.3">
      <c r="A298" s="9" t="s">
        <v>300</v>
      </c>
      <c r="B298" s="7">
        <v>2.6705999999999999</v>
      </c>
      <c r="C298" s="8">
        <v>759</v>
      </c>
      <c r="D298" s="7">
        <v>17.3</v>
      </c>
      <c r="F298">
        <f t="shared" si="8"/>
        <v>1.1560693641618455E-2</v>
      </c>
      <c r="G298">
        <f t="shared" si="9"/>
        <v>-1.1494379425735021E-2</v>
      </c>
    </row>
    <row r="299" spans="1:7" ht="28.8" x14ac:dyDescent="0.3">
      <c r="A299" s="9" t="s">
        <v>301</v>
      </c>
      <c r="B299" s="7">
        <v>1.1560999999999999</v>
      </c>
      <c r="C299" s="8">
        <v>1416</v>
      </c>
      <c r="D299" s="7">
        <v>17.5</v>
      </c>
      <c r="F299">
        <f t="shared" si="8"/>
        <v>5.7142857142857958E-3</v>
      </c>
      <c r="G299">
        <f t="shared" si="9"/>
        <v>-5.6980211146377786E-3</v>
      </c>
    </row>
    <row r="300" spans="1:7" ht="28.8" x14ac:dyDescent="0.3">
      <c r="A300" s="9" t="s">
        <v>302</v>
      </c>
      <c r="B300" s="7">
        <v>0.57140000000000002</v>
      </c>
      <c r="C300" s="8">
        <v>199</v>
      </c>
      <c r="D300" s="7">
        <v>17.600000000000001</v>
      </c>
      <c r="F300">
        <f t="shared" si="8"/>
        <v>8.5227272727271906E-3</v>
      </c>
      <c r="G300">
        <f t="shared" si="9"/>
        <v>-8.4866138773185811E-3</v>
      </c>
    </row>
    <row r="301" spans="1:7" ht="28.8" x14ac:dyDescent="0.3">
      <c r="A301" s="9" t="s">
        <v>303</v>
      </c>
      <c r="B301" s="7">
        <v>0.85229999999999995</v>
      </c>
      <c r="C301" s="8">
        <v>341</v>
      </c>
      <c r="D301" s="7">
        <v>17.75</v>
      </c>
      <c r="F301">
        <f t="shared" si="8"/>
        <v>2.8169014084507443E-3</v>
      </c>
      <c r="G301">
        <f t="shared" si="9"/>
        <v>-2.8129413766147236E-3</v>
      </c>
    </row>
    <row r="302" spans="1:7" ht="28.8" x14ac:dyDescent="0.3">
      <c r="A302" s="9" t="s">
        <v>304</v>
      </c>
      <c r="B302" s="7">
        <v>0.28170000000000001</v>
      </c>
      <c r="C302" s="8">
        <v>130</v>
      </c>
      <c r="D302" s="7">
        <v>17.8</v>
      </c>
      <c r="F302">
        <f t="shared" si="8"/>
        <v>0</v>
      </c>
      <c r="G302">
        <f t="shared" si="9"/>
        <v>0</v>
      </c>
    </row>
    <row r="303" spans="1:7" ht="28.8" x14ac:dyDescent="0.3">
      <c r="A303" s="9" t="s">
        <v>305</v>
      </c>
      <c r="B303" s="7">
        <v>0</v>
      </c>
      <c r="C303" s="8">
        <v>196</v>
      </c>
      <c r="D303" s="7">
        <v>17.8</v>
      </c>
      <c r="F303">
        <f t="shared" si="8"/>
        <v>-3.9325842696629171E-2</v>
      </c>
      <c r="G303">
        <f t="shared" si="9"/>
        <v>4.0119993789425358E-2</v>
      </c>
    </row>
    <row r="304" spans="1:7" ht="28.8" x14ac:dyDescent="0.3">
      <c r="A304" s="9" t="s">
        <v>306</v>
      </c>
      <c r="B304" s="7">
        <v>-3.9325999999999999</v>
      </c>
      <c r="C304" s="8">
        <v>309</v>
      </c>
      <c r="D304" s="7">
        <v>17.100000000000001</v>
      </c>
      <c r="F304">
        <f t="shared" si="8"/>
        <v>1.754385964912264E-2</v>
      </c>
      <c r="G304">
        <f t="shared" si="9"/>
        <v>-1.7391742711868996E-2</v>
      </c>
    </row>
    <row r="305" spans="1:7" ht="28.8" x14ac:dyDescent="0.3">
      <c r="A305" s="9" t="s">
        <v>307</v>
      </c>
      <c r="B305" s="7">
        <v>1.7544</v>
      </c>
      <c r="C305" s="8">
        <v>276</v>
      </c>
      <c r="D305" s="7">
        <v>17.399999999999999</v>
      </c>
      <c r="F305">
        <f t="shared" si="8"/>
        <v>-1.4367816091954025E-2</v>
      </c>
      <c r="G305">
        <f t="shared" si="9"/>
        <v>1.4472032608534469E-2</v>
      </c>
    </row>
    <row r="306" spans="1:7" ht="28.8" x14ac:dyDescent="0.3">
      <c r="A306" s="9" t="s">
        <v>308</v>
      </c>
      <c r="B306" s="7">
        <v>-1.4368000000000001</v>
      </c>
      <c r="C306" s="8">
        <v>91</v>
      </c>
      <c r="D306" s="7">
        <v>17.149999999999999</v>
      </c>
      <c r="F306">
        <f t="shared" si="8"/>
        <v>-2.3323615160349774E-2</v>
      </c>
      <c r="G306">
        <f t="shared" si="9"/>
        <v>2.3599915340873506E-2</v>
      </c>
    </row>
    <row r="307" spans="1:7" ht="28.8" x14ac:dyDescent="0.3">
      <c r="A307" s="9" t="s">
        <v>309</v>
      </c>
      <c r="B307" s="7">
        <v>-2.3323999999999998</v>
      </c>
      <c r="C307" s="8">
        <v>228</v>
      </c>
      <c r="D307" s="7">
        <v>16.75</v>
      </c>
      <c r="F307">
        <f t="shared" si="8"/>
        <v>1.1940298507462643E-2</v>
      </c>
      <c r="G307">
        <f t="shared" si="9"/>
        <v>-1.1869575555383769E-2</v>
      </c>
    </row>
    <row r="308" spans="1:7" ht="28.8" x14ac:dyDescent="0.3">
      <c r="A308" s="9" t="s">
        <v>310</v>
      </c>
      <c r="B308" s="7">
        <v>1.194</v>
      </c>
      <c r="C308" s="8">
        <v>142</v>
      </c>
      <c r="D308" s="7">
        <v>16.95</v>
      </c>
      <c r="F308">
        <f t="shared" si="8"/>
        <v>4.1297935103244796E-2</v>
      </c>
      <c r="G308">
        <f t="shared" si="9"/>
        <v>-4.0467949552846424E-2</v>
      </c>
    </row>
    <row r="309" spans="1:7" ht="28.8" x14ac:dyDescent="0.3">
      <c r="A309" s="9" t="s">
        <v>311</v>
      </c>
      <c r="B309" s="7">
        <v>4.1298000000000004</v>
      </c>
      <c r="C309" s="8">
        <v>559</v>
      </c>
      <c r="D309" s="7">
        <v>17.649999999999999</v>
      </c>
      <c r="F309">
        <f t="shared" si="8"/>
        <v>2.266288951841372E-2</v>
      </c>
      <c r="G309">
        <f t="shared" si="9"/>
        <v>-2.2409901399584278E-2</v>
      </c>
    </row>
    <row r="310" spans="1:7" ht="28.8" x14ac:dyDescent="0.3">
      <c r="A310" s="9" t="s">
        <v>312</v>
      </c>
      <c r="B310" s="7">
        <v>2.2663000000000002</v>
      </c>
      <c r="C310" s="8">
        <v>709</v>
      </c>
      <c r="D310" s="7">
        <v>18.05</v>
      </c>
      <c r="F310">
        <f t="shared" si="8"/>
        <v>8.310249307479145E-3</v>
      </c>
      <c r="G310">
        <f t="shared" si="9"/>
        <v>-8.2759093038597097E-3</v>
      </c>
    </row>
    <row r="311" spans="1:7" ht="28.8" x14ac:dyDescent="0.3">
      <c r="A311" s="9" t="s">
        <v>313</v>
      </c>
      <c r="B311" s="7">
        <v>0.83099999999999996</v>
      </c>
      <c r="C311" s="8">
        <v>424</v>
      </c>
      <c r="D311" s="7">
        <v>18.2</v>
      </c>
      <c r="F311">
        <f t="shared" si="8"/>
        <v>2.7472527472527865E-3</v>
      </c>
      <c r="G311">
        <f t="shared" si="9"/>
        <v>-2.7434859457508326E-3</v>
      </c>
    </row>
    <row r="312" spans="1:7" ht="28.8" x14ac:dyDescent="0.3">
      <c r="A312" s="9" t="s">
        <v>314</v>
      </c>
      <c r="B312" s="7">
        <v>0.2747</v>
      </c>
      <c r="C312" s="8">
        <v>355</v>
      </c>
      <c r="D312" s="7">
        <v>18.25</v>
      </c>
      <c r="F312">
        <f t="shared" si="8"/>
        <v>-1.3698630136986301E-2</v>
      </c>
      <c r="G312">
        <f t="shared" si="9"/>
        <v>1.3793322132335769E-2</v>
      </c>
    </row>
    <row r="313" spans="1:7" ht="28.8" x14ac:dyDescent="0.3">
      <c r="A313" s="9" t="s">
        <v>315</v>
      </c>
      <c r="B313" s="7">
        <v>-1.3698999999999999</v>
      </c>
      <c r="C313" s="8">
        <v>231</v>
      </c>
      <c r="D313" s="7">
        <v>18</v>
      </c>
      <c r="F313">
        <f t="shared" si="8"/>
        <v>1.1111111111111072E-2</v>
      </c>
      <c r="G313">
        <f t="shared" si="9"/>
        <v>-1.1049836186584935E-2</v>
      </c>
    </row>
    <row r="314" spans="1:7" ht="28.8" x14ac:dyDescent="0.3">
      <c r="A314" s="9" t="s">
        <v>316</v>
      </c>
      <c r="B314" s="7">
        <v>1.1111</v>
      </c>
      <c r="C314" s="8">
        <v>224</v>
      </c>
      <c r="D314" s="7">
        <v>18.2</v>
      </c>
      <c r="F314">
        <f t="shared" si="8"/>
        <v>0</v>
      </c>
      <c r="G314">
        <f t="shared" si="9"/>
        <v>0</v>
      </c>
    </row>
    <row r="315" spans="1:7" ht="28.8" x14ac:dyDescent="0.3">
      <c r="A315" s="9" t="s">
        <v>317</v>
      </c>
      <c r="B315" s="7">
        <v>0</v>
      </c>
      <c r="C315" s="8">
        <v>310</v>
      </c>
      <c r="D315" s="7">
        <v>18.2</v>
      </c>
      <c r="F315">
        <f t="shared" si="8"/>
        <v>0</v>
      </c>
      <c r="G315">
        <f t="shared" si="9"/>
        <v>0</v>
      </c>
    </row>
    <row r="316" spans="1:7" ht="28.8" x14ac:dyDescent="0.3">
      <c r="A316" s="9" t="s">
        <v>318</v>
      </c>
      <c r="B316" s="7">
        <v>0</v>
      </c>
      <c r="C316" s="8">
        <v>206</v>
      </c>
      <c r="D316" s="7">
        <v>18.2</v>
      </c>
      <c r="F316">
        <f t="shared" si="8"/>
        <v>1.098901098901095E-2</v>
      </c>
      <c r="G316">
        <f t="shared" si="9"/>
        <v>-1.0929070532190206E-2</v>
      </c>
    </row>
    <row r="317" spans="1:7" ht="28.8" x14ac:dyDescent="0.3">
      <c r="A317" s="9" t="s">
        <v>319</v>
      </c>
      <c r="B317" s="7">
        <v>1.0989</v>
      </c>
      <c r="C317" s="8">
        <v>818</v>
      </c>
      <c r="D317" s="7">
        <v>18.399999999999999</v>
      </c>
      <c r="F317">
        <f t="shared" si="8"/>
        <v>0</v>
      </c>
      <c r="G317">
        <f t="shared" si="9"/>
        <v>0</v>
      </c>
    </row>
    <row r="318" spans="1:7" ht="28.8" x14ac:dyDescent="0.3">
      <c r="A318" s="9" t="s">
        <v>320</v>
      </c>
      <c r="B318" s="7">
        <v>0</v>
      </c>
      <c r="C318" s="8">
        <v>261</v>
      </c>
      <c r="D318" s="7">
        <v>18.399999999999999</v>
      </c>
      <c r="F318">
        <f t="shared" si="8"/>
        <v>2.717391304347865E-3</v>
      </c>
      <c r="G318">
        <f t="shared" si="9"/>
        <v>-2.7137058715962729E-3</v>
      </c>
    </row>
    <row r="319" spans="1:7" ht="28.8" x14ac:dyDescent="0.3">
      <c r="A319" s="9" t="s">
        <v>321</v>
      </c>
      <c r="B319" s="7">
        <v>0.2717</v>
      </c>
      <c r="C319" s="8">
        <v>513</v>
      </c>
      <c r="D319" s="7">
        <v>18.45</v>
      </c>
      <c r="F319">
        <f t="shared" si="8"/>
        <v>-2.7100271002710413E-3</v>
      </c>
      <c r="G319">
        <f t="shared" si="9"/>
        <v>2.7137058715963258E-3</v>
      </c>
    </row>
    <row r="320" spans="1:7" ht="28.8" x14ac:dyDescent="0.3">
      <c r="A320" s="9" t="s">
        <v>322</v>
      </c>
      <c r="B320" s="7">
        <v>-0.27100000000000002</v>
      </c>
      <c r="C320" s="8">
        <v>82</v>
      </c>
      <c r="D320" s="7">
        <v>18.399999999999999</v>
      </c>
      <c r="F320">
        <f t="shared" si="8"/>
        <v>-2.7173913043476716E-3</v>
      </c>
      <c r="G320">
        <f t="shared" si="9"/>
        <v>2.7210901143605863E-3</v>
      </c>
    </row>
    <row r="321" spans="1:7" ht="28.8" x14ac:dyDescent="0.3">
      <c r="A321" s="9" t="s">
        <v>323</v>
      </c>
      <c r="B321" s="7">
        <v>-0.2717</v>
      </c>
      <c r="C321" s="8">
        <v>209</v>
      </c>
      <c r="D321" s="7">
        <v>18.350000000000001</v>
      </c>
      <c r="F321">
        <f t="shared" si="8"/>
        <v>-5.449591280654028E-3</v>
      </c>
      <c r="G321">
        <f t="shared" si="9"/>
        <v>5.4644944720787453E-3</v>
      </c>
    </row>
    <row r="322" spans="1:7" ht="28.8" x14ac:dyDescent="0.3">
      <c r="A322" s="9" t="s">
        <v>324</v>
      </c>
      <c r="B322" s="7">
        <v>-0.54500000000000004</v>
      </c>
      <c r="C322" s="8">
        <v>229</v>
      </c>
      <c r="D322" s="7">
        <v>18.25</v>
      </c>
      <c r="F322">
        <f t="shared" si="8"/>
        <v>-1.6438356164383602E-2</v>
      </c>
      <c r="G322">
        <f t="shared" si="9"/>
        <v>1.65749650942126E-2</v>
      </c>
    </row>
    <row r="323" spans="1:7" ht="28.8" x14ac:dyDescent="0.3">
      <c r="A323" s="9" t="s">
        <v>325</v>
      </c>
      <c r="B323" s="7">
        <v>-1.6437999999999999</v>
      </c>
      <c r="C323" s="8">
        <v>378</v>
      </c>
      <c r="D323" s="7">
        <v>17.95</v>
      </c>
      <c r="F323">
        <f t="shared" ref="F323:F386" si="10">(D324-D323)/D323</f>
        <v>8.3565459610029039E-3</v>
      </c>
      <c r="G323">
        <f t="shared" ref="G323:G386" si="11">LN(D323/D324)</f>
        <v>-8.32182333749233E-3</v>
      </c>
    </row>
    <row r="324" spans="1:7" ht="28.8" x14ac:dyDescent="0.3">
      <c r="A324" s="9" t="s">
        <v>326</v>
      </c>
      <c r="B324" s="7">
        <v>0.8357</v>
      </c>
      <c r="C324" s="8">
        <v>118</v>
      </c>
      <c r="D324" s="7">
        <v>18.100000000000001</v>
      </c>
      <c r="F324">
        <f t="shared" si="10"/>
        <v>-8.2872928176796756E-3</v>
      </c>
      <c r="G324">
        <f t="shared" si="11"/>
        <v>8.3218233374922779E-3</v>
      </c>
    </row>
    <row r="325" spans="1:7" ht="28.8" x14ac:dyDescent="0.3">
      <c r="A325" s="9" t="s">
        <v>327</v>
      </c>
      <c r="B325" s="7">
        <v>-0.82869999999999999</v>
      </c>
      <c r="C325" s="8">
        <v>92</v>
      </c>
      <c r="D325" s="7">
        <v>17.95</v>
      </c>
      <c r="F325">
        <f t="shared" si="10"/>
        <v>2.7855153203343017E-3</v>
      </c>
      <c r="G325">
        <f t="shared" si="11"/>
        <v>-2.7816429618768026E-3</v>
      </c>
    </row>
    <row r="326" spans="1:7" ht="28.8" x14ac:dyDescent="0.3">
      <c r="A326" s="9" t="s">
        <v>328</v>
      </c>
      <c r="B326" s="7">
        <v>0.27860000000000001</v>
      </c>
      <c r="C326" s="8">
        <v>69</v>
      </c>
      <c r="D326" s="7">
        <v>18</v>
      </c>
      <c r="F326">
        <f t="shared" si="10"/>
        <v>5.5555555555556347E-3</v>
      </c>
      <c r="G326">
        <f t="shared" si="11"/>
        <v>-5.540180375615468E-3</v>
      </c>
    </row>
    <row r="327" spans="1:7" ht="28.8" x14ac:dyDescent="0.3">
      <c r="A327" s="9" t="s">
        <v>329</v>
      </c>
      <c r="B327" s="7">
        <v>0.55559999999999998</v>
      </c>
      <c r="C327" s="8">
        <v>100</v>
      </c>
      <c r="D327" s="7">
        <v>18.100000000000001</v>
      </c>
      <c r="F327">
        <f t="shared" si="10"/>
        <v>-1.6574585635359153E-2</v>
      </c>
      <c r="G327">
        <f t="shared" si="11"/>
        <v>1.6713480973740532E-2</v>
      </c>
    </row>
    <row r="328" spans="1:7" ht="28.8" x14ac:dyDescent="0.3">
      <c r="A328" s="9" t="s">
        <v>330</v>
      </c>
      <c r="B328" s="7">
        <v>-1.6575</v>
      </c>
      <c r="C328" s="8">
        <v>271</v>
      </c>
      <c r="D328" s="7">
        <v>17.8</v>
      </c>
      <c r="F328">
        <f t="shared" si="10"/>
        <v>-1.1235955056179735E-2</v>
      </c>
      <c r="G328">
        <f t="shared" si="11"/>
        <v>1.1299555253933247E-2</v>
      </c>
    </row>
    <row r="329" spans="1:7" ht="28.8" x14ac:dyDescent="0.3">
      <c r="A329" s="9" t="s">
        <v>331</v>
      </c>
      <c r="B329" s="7">
        <v>-1.1235999999999999</v>
      </c>
      <c r="C329" s="8">
        <v>253</v>
      </c>
      <c r="D329" s="7">
        <v>17.600000000000001</v>
      </c>
      <c r="F329">
        <f t="shared" si="10"/>
        <v>1.4204545454545454E-2</v>
      </c>
      <c r="G329">
        <f t="shared" si="11"/>
        <v>-1.4104606181541935E-2</v>
      </c>
    </row>
    <row r="330" spans="1:7" ht="28.8" x14ac:dyDescent="0.3">
      <c r="A330" s="9" t="s">
        <v>332</v>
      </c>
      <c r="B330" s="7">
        <v>1.4205000000000001</v>
      </c>
      <c r="C330" s="8">
        <v>155</v>
      </c>
      <c r="D330" s="7">
        <v>17.850000000000001</v>
      </c>
      <c r="F330">
        <f t="shared" si="10"/>
        <v>-2.8011204481793112E-3</v>
      </c>
      <c r="G330">
        <f t="shared" si="11"/>
        <v>2.8050509276086816E-3</v>
      </c>
    </row>
    <row r="331" spans="1:7" ht="28.8" x14ac:dyDescent="0.3">
      <c r="A331" s="9" t="s">
        <v>333</v>
      </c>
      <c r="B331" s="7">
        <v>-0.28010000000000002</v>
      </c>
      <c r="C331" s="8">
        <v>134</v>
      </c>
      <c r="D331" s="7">
        <v>17.8</v>
      </c>
      <c r="F331">
        <f t="shared" si="10"/>
        <v>-5.6179775280899673E-3</v>
      </c>
      <c r="G331">
        <f t="shared" si="11"/>
        <v>5.6338177182560642E-3</v>
      </c>
    </row>
    <row r="332" spans="1:7" ht="28.8" x14ac:dyDescent="0.3">
      <c r="A332" s="9" t="s">
        <v>334</v>
      </c>
      <c r="B332" s="7">
        <v>-0.56179999999999997</v>
      </c>
      <c r="C332" s="8">
        <v>145</v>
      </c>
      <c r="D332" s="7">
        <v>17.7</v>
      </c>
      <c r="F332">
        <f t="shared" si="10"/>
        <v>-3.9548022598870018E-2</v>
      </c>
      <c r="G332">
        <f t="shared" si="11"/>
        <v>4.035129552356724E-2</v>
      </c>
    </row>
    <row r="333" spans="1:7" ht="28.8" x14ac:dyDescent="0.3">
      <c r="A333" s="9" t="s">
        <v>335</v>
      </c>
      <c r="B333" s="7">
        <v>-3.9548000000000001</v>
      </c>
      <c r="C333" s="8">
        <v>702</v>
      </c>
      <c r="D333" s="7">
        <v>17</v>
      </c>
      <c r="F333">
        <f t="shared" si="10"/>
        <v>2.6470588235294076E-2</v>
      </c>
      <c r="G333">
        <f t="shared" si="11"/>
        <v>-2.6126304592220036E-2</v>
      </c>
    </row>
    <row r="334" spans="1:7" ht="28.8" x14ac:dyDescent="0.3">
      <c r="A334" s="9" t="s">
        <v>336</v>
      </c>
      <c r="B334" s="7">
        <v>2.6471</v>
      </c>
      <c r="C334" s="8">
        <v>302</v>
      </c>
      <c r="D334" s="7">
        <v>17.45</v>
      </c>
      <c r="F334">
        <f t="shared" si="10"/>
        <v>-1.4326647564469915E-2</v>
      </c>
      <c r="G334">
        <f t="shared" si="11"/>
        <v>1.4430264829028837E-2</v>
      </c>
    </row>
    <row r="335" spans="1:7" ht="28.8" x14ac:dyDescent="0.3">
      <c r="A335" s="9" t="s">
        <v>337</v>
      </c>
      <c r="B335" s="7">
        <v>-1.4327000000000001</v>
      </c>
      <c r="C335" s="8">
        <v>202</v>
      </c>
      <c r="D335" s="7">
        <v>17.2</v>
      </c>
      <c r="F335">
        <f t="shared" si="10"/>
        <v>0</v>
      </c>
      <c r="G335">
        <f t="shared" si="11"/>
        <v>0</v>
      </c>
    </row>
    <row r="336" spans="1:7" ht="28.8" x14ac:dyDescent="0.3">
      <c r="A336" s="9" t="s">
        <v>338</v>
      </c>
      <c r="B336" s="7">
        <v>0</v>
      </c>
      <c r="C336" s="8">
        <v>168</v>
      </c>
      <c r="D336" s="7">
        <v>17.2</v>
      </c>
      <c r="F336">
        <f t="shared" si="10"/>
        <v>8.7209302325582643E-3</v>
      </c>
      <c r="G336">
        <f t="shared" si="11"/>
        <v>-8.6831225734609937E-3</v>
      </c>
    </row>
    <row r="337" spans="1:7" ht="28.8" x14ac:dyDescent="0.3">
      <c r="A337" s="9" t="s">
        <v>339</v>
      </c>
      <c r="B337" s="7">
        <v>0.87209999999999999</v>
      </c>
      <c r="C337" s="8">
        <v>123</v>
      </c>
      <c r="D337" s="7">
        <v>17.350000000000001</v>
      </c>
      <c r="F337">
        <f t="shared" si="10"/>
        <v>1.152737752161379E-2</v>
      </c>
      <c r="G337">
        <f t="shared" si="11"/>
        <v>-1.1461443519006539E-2</v>
      </c>
    </row>
    <row r="338" spans="1:7" ht="28.8" x14ac:dyDescent="0.3">
      <c r="A338" s="9" t="s">
        <v>340</v>
      </c>
      <c r="B338" s="7">
        <v>1.1527000000000001</v>
      </c>
      <c r="C338" s="8">
        <v>162</v>
      </c>
      <c r="D338" s="7">
        <v>17.55</v>
      </c>
      <c r="F338">
        <f t="shared" si="10"/>
        <v>-2.8490028490028895E-3</v>
      </c>
      <c r="G338">
        <f t="shared" si="11"/>
        <v>2.8530689824064807E-3</v>
      </c>
    </row>
    <row r="339" spans="1:7" ht="28.8" x14ac:dyDescent="0.3">
      <c r="A339" s="9" t="s">
        <v>341</v>
      </c>
      <c r="B339" s="7">
        <v>-0.28489999999999999</v>
      </c>
      <c r="C339" s="8">
        <v>83</v>
      </c>
      <c r="D339" s="7">
        <v>17.5</v>
      </c>
      <c r="F339">
        <f t="shared" si="10"/>
        <v>-1.4285714285714285E-2</v>
      </c>
      <c r="G339">
        <f t="shared" si="11"/>
        <v>1.4388737452099671E-2</v>
      </c>
    </row>
    <row r="340" spans="1:7" ht="28.8" x14ac:dyDescent="0.3">
      <c r="A340" s="9" t="s">
        <v>342</v>
      </c>
      <c r="B340" s="7">
        <v>-1.4286000000000001</v>
      </c>
      <c r="C340" s="8">
        <v>84</v>
      </c>
      <c r="D340" s="7">
        <v>17.25</v>
      </c>
      <c r="F340">
        <f t="shared" si="10"/>
        <v>-8.6956521739129603E-3</v>
      </c>
      <c r="G340">
        <f t="shared" si="11"/>
        <v>8.7336799687544112E-3</v>
      </c>
    </row>
    <row r="341" spans="1:7" ht="28.8" x14ac:dyDescent="0.3">
      <c r="A341" s="9" t="s">
        <v>343</v>
      </c>
      <c r="B341" s="7">
        <v>-0.86960000000000004</v>
      </c>
      <c r="C341" s="8">
        <v>143</v>
      </c>
      <c r="D341" s="7">
        <v>17.100000000000001</v>
      </c>
      <c r="F341">
        <f t="shared" si="10"/>
        <v>-2.9239766081871343E-2</v>
      </c>
      <c r="G341">
        <f t="shared" si="11"/>
        <v>2.9675768146116541E-2</v>
      </c>
    </row>
    <row r="342" spans="1:7" ht="28.8" x14ac:dyDescent="0.3">
      <c r="A342" s="9" t="s">
        <v>344</v>
      </c>
      <c r="B342" s="7">
        <v>-2.9239999999999999</v>
      </c>
      <c r="C342" s="8">
        <v>353</v>
      </c>
      <c r="D342" s="7">
        <v>16.600000000000001</v>
      </c>
      <c r="F342">
        <f t="shared" si="10"/>
        <v>9.0361445783131659E-3</v>
      </c>
      <c r="G342">
        <f t="shared" si="11"/>
        <v>-8.995562908577762E-3</v>
      </c>
    </row>
    <row r="343" spans="1:7" ht="28.8" x14ac:dyDescent="0.3">
      <c r="A343" s="9" t="s">
        <v>345</v>
      </c>
      <c r="B343" s="7">
        <v>0.90359999999999996</v>
      </c>
      <c r="C343" s="8">
        <v>183</v>
      </c>
      <c r="D343" s="7">
        <v>16.75</v>
      </c>
      <c r="F343">
        <f t="shared" si="10"/>
        <v>1.7910447761194073E-2</v>
      </c>
      <c r="G343">
        <f t="shared" si="11"/>
        <v>-1.7751945458450453E-2</v>
      </c>
    </row>
    <row r="344" spans="1:7" ht="28.8" x14ac:dyDescent="0.3">
      <c r="A344" s="9" t="s">
        <v>346</v>
      </c>
      <c r="B344" s="7">
        <v>1.7909999999999999</v>
      </c>
      <c r="C344" s="8">
        <v>191</v>
      </c>
      <c r="D344" s="7">
        <v>17.05</v>
      </c>
      <c r="F344">
        <f t="shared" si="10"/>
        <v>-1.1730205278592334E-2</v>
      </c>
      <c r="G344">
        <f t="shared" si="11"/>
        <v>1.1799546931155031E-2</v>
      </c>
    </row>
    <row r="345" spans="1:7" ht="28.8" x14ac:dyDescent="0.3">
      <c r="A345" s="9" t="s">
        <v>347</v>
      </c>
      <c r="B345" s="7">
        <v>-1.173</v>
      </c>
      <c r="C345" s="8">
        <v>79</v>
      </c>
      <c r="D345" s="7">
        <v>16.850000000000001</v>
      </c>
      <c r="F345">
        <f t="shared" si="10"/>
        <v>8.9020771513352269E-3</v>
      </c>
      <c r="G345">
        <f t="shared" si="11"/>
        <v>-8.8626872578453173E-3</v>
      </c>
    </row>
    <row r="346" spans="1:7" ht="28.8" x14ac:dyDescent="0.3">
      <c r="A346" s="9" t="s">
        <v>348</v>
      </c>
      <c r="B346" s="7">
        <v>0.89019999999999999</v>
      </c>
      <c r="C346" s="8">
        <v>166</v>
      </c>
      <c r="D346" s="7">
        <v>17</v>
      </c>
      <c r="F346">
        <f t="shared" si="10"/>
        <v>-5.8823529411765538E-3</v>
      </c>
      <c r="G346">
        <f t="shared" si="11"/>
        <v>5.899722127188322E-3</v>
      </c>
    </row>
    <row r="347" spans="1:7" ht="28.8" x14ac:dyDescent="0.3">
      <c r="A347" s="9" t="s">
        <v>349</v>
      </c>
      <c r="B347" s="7">
        <v>-0.58819999999999995</v>
      </c>
      <c r="C347" s="8">
        <v>158</v>
      </c>
      <c r="D347" s="7">
        <v>16.899999999999999</v>
      </c>
      <c r="F347">
        <f t="shared" si="10"/>
        <v>-8.8757396449703312E-3</v>
      </c>
      <c r="G347">
        <f t="shared" si="11"/>
        <v>8.9153636579523288E-3</v>
      </c>
    </row>
    <row r="348" spans="1:7" ht="28.8" x14ac:dyDescent="0.3">
      <c r="A348" s="9" t="s">
        <v>350</v>
      </c>
      <c r="B348" s="7">
        <v>-0.88759999999999994</v>
      </c>
      <c r="C348" s="8">
        <v>94</v>
      </c>
      <c r="D348" s="7">
        <v>16.75</v>
      </c>
      <c r="F348">
        <f t="shared" si="10"/>
        <v>-4.7761194029850788E-2</v>
      </c>
      <c r="G348">
        <f t="shared" si="11"/>
        <v>4.8939429040221902E-2</v>
      </c>
    </row>
    <row r="349" spans="1:7" ht="28.8" x14ac:dyDescent="0.3">
      <c r="A349" s="9" t="s">
        <v>351</v>
      </c>
      <c r="B349" s="7">
        <v>-1.5642</v>
      </c>
      <c r="C349" s="8">
        <v>240</v>
      </c>
      <c r="D349" s="7">
        <v>15.95</v>
      </c>
      <c r="F349">
        <f t="shared" si="10"/>
        <v>3.1347962382445587E-3</v>
      </c>
      <c r="G349">
        <f t="shared" si="11"/>
        <v>-3.1298930089277044E-3</v>
      </c>
    </row>
    <row r="350" spans="1:7" ht="28.8" x14ac:dyDescent="0.3">
      <c r="A350" s="9" t="s">
        <v>352</v>
      </c>
      <c r="B350" s="7">
        <v>0.3135</v>
      </c>
      <c r="C350" s="8">
        <v>59</v>
      </c>
      <c r="D350" s="7">
        <v>16</v>
      </c>
      <c r="F350">
        <f t="shared" si="10"/>
        <v>1.2499999999999956E-2</v>
      </c>
      <c r="G350">
        <f t="shared" si="11"/>
        <v>-1.2422519998557096E-2</v>
      </c>
    </row>
    <row r="351" spans="1:7" ht="28.8" x14ac:dyDescent="0.3">
      <c r="A351" s="9" t="s">
        <v>353</v>
      </c>
      <c r="B351" s="7">
        <v>1.25</v>
      </c>
      <c r="C351" s="8">
        <v>115</v>
      </c>
      <c r="D351" s="7">
        <v>16.2</v>
      </c>
      <c r="F351">
        <f t="shared" si="10"/>
        <v>-1.54320987654321E-2</v>
      </c>
      <c r="G351">
        <f t="shared" si="11"/>
        <v>1.5552413007484785E-2</v>
      </c>
    </row>
    <row r="352" spans="1:7" ht="28.8" x14ac:dyDescent="0.3">
      <c r="A352" s="9" t="s">
        <v>354</v>
      </c>
      <c r="B352" s="7">
        <v>-1.5431999999999999</v>
      </c>
      <c r="C352" s="8">
        <v>58</v>
      </c>
      <c r="D352" s="7">
        <v>15.95</v>
      </c>
      <c r="F352">
        <f t="shared" si="10"/>
        <v>9.4043887147336764E-3</v>
      </c>
      <c r="G352">
        <f t="shared" si="11"/>
        <v>-9.3604427595639205E-3</v>
      </c>
    </row>
    <row r="353" spans="1:7" ht="28.8" x14ac:dyDescent="0.3">
      <c r="A353" s="9" t="s">
        <v>355</v>
      </c>
      <c r="B353" s="7">
        <v>0.94040000000000001</v>
      </c>
      <c r="C353" s="8">
        <v>112</v>
      </c>
      <c r="D353" s="7">
        <v>16.100000000000001</v>
      </c>
      <c r="F353">
        <f t="shared" si="10"/>
        <v>3.1055900621116245E-3</v>
      </c>
      <c r="G353">
        <f t="shared" si="11"/>
        <v>-3.1007776782480479E-3</v>
      </c>
    </row>
    <row r="354" spans="1:7" ht="28.8" x14ac:dyDescent="0.3">
      <c r="A354" s="9" t="s">
        <v>356</v>
      </c>
      <c r="B354" s="7">
        <v>0.31059999999999999</v>
      </c>
      <c r="C354" s="8">
        <v>43</v>
      </c>
      <c r="D354" s="7">
        <v>16.149999999999999</v>
      </c>
      <c r="F354">
        <f t="shared" si="10"/>
        <v>-1.8575851393188791E-2</v>
      </c>
      <c r="G354">
        <f t="shared" si="11"/>
        <v>1.875054934537581E-2</v>
      </c>
    </row>
    <row r="355" spans="1:7" ht="28.8" x14ac:dyDescent="0.3">
      <c r="A355" s="9" t="s">
        <v>357</v>
      </c>
      <c r="B355" s="7">
        <v>-1.8575999999999999</v>
      </c>
      <c r="C355" s="8">
        <v>163</v>
      </c>
      <c r="D355" s="7">
        <v>15.85</v>
      </c>
      <c r="F355">
        <f t="shared" si="10"/>
        <v>1.8927444794952616E-2</v>
      </c>
      <c r="G355">
        <f t="shared" si="11"/>
        <v>-1.8750549345375806E-2</v>
      </c>
    </row>
    <row r="356" spans="1:7" ht="28.8" x14ac:dyDescent="0.3">
      <c r="A356" s="9" t="s">
        <v>358</v>
      </c>
      <c r="B356" s="7">
        <v>1.8927</v>
      </c>
      <c r="C356" s="8">
        <v>85</v>
      </c>
      <c r="D356" s="7">
        <v>16.149999999999999</v>
      </c>
      <c r="F356">
        <f t="shared" si="10"/>
        <v>3.0959752321981868E-3</v>
      </c>
      <c r="G356">
        <f t="shared" si="11"/>
        <v>-3.0911925696728579E-3</v>
      </c>
    </row>
    <row r="357" spans="1:7" ht="28.8" x14ac:dyDescent="0.3">
      <c r="A357" s="9" t="s">
        <v>359</v>
      </c>
      <c r="B357" s="7">
        <v>0.30959999999999999</v>
      </c>
      <c r="C357" s="8">
        <v>64</v>
      </c>
      <c r="D357" s="7">
        <v>16.2</v>
      </c>
      <c r="F357">
        <f t="shared" si="10"/>
        <v>3.0864197530864638E-3</v>
      </c>
      <c r="G357">
        <f t="shared" si="11"/>
        <v>-3.0816665374081122E-3</v>
      </c>
    </row>
    <row r="358" spans="1:7" ht="28.8" x14ac:dyDescent="0.3">
      <c r="A358" s="9" t="s">
        <v>360</v>
      </c>
      <c r="B358" s="7">
        <v>0.30859999999999999</v>
      </c>
      <c r="C358" s="8">
        <v>58</v>
      </c>
      <c r="D358" s="7">
        <v>16.25</v>
      </c>
      <c r="F358">
        <f t="shared" si="10"/>
        <v>6.1538461538462414E-3</v>
      </c>
      <c r="G358">
        <f t="shared" si="11"/>
        <v>-6.134988567515944E-3</v>
      </c>
    </row>
    <row r="359" spans="1:7" ht="28.8" x14ac:dyDescent="0.3">
      <c r="A359" s="9" t="s">
        <v>361</v>
      </c>
      <c r="B359" s="7">
        <v>0.61539999999999995</v>
      </c>
      <c r="C359" s="8">
        <v>79</v>
      </c>
      <c r="D359" s="7">
        <v>16.350000000000001</v>
      </c>
      <c r="F359">
        <f t="shared" si="10"/>
        <v>3.0581039755349939E-3</v>
      </c>
      <c r="G359">
        <f t="shared" si="11"/>
        <v>-3.0534374868901202E-3</v>
      </c>
    </row>
    <row r="360" spans="1:7" ht="28.8" x14ac:dyDescent="0.3">
      <c r="A360" s="9" t="s">
        <v>362</v>
      </c>
      <c r="B360" s="7">
        <v>0.30580000000000002</v>
      </c>
      <c r="C360" s="8">
        <v>73</v>
      </c>
      <c r="D360" s="7">
        <v>16.399999999999999</v>
      </c>
      <c r="F360">
        <f t="shared" si="10"/>
        <v>0</v>
      </c>
      <c r="G360">
        <f t="shared" si="11"/>
        <v>0</v>
      </c>
    </row>
    <row r="361" spans="1:7" ht="28.8" x14ac:dyDescent="0.3">
      <c r="A361" s="9" t="s">
        <v>363</v>
      </c>
      <c r="B361" s="7">
        <v>0</v>
      </c>
      <c r="C361" s="8">
        <v>73</v>
      </c>
      <c r="D361" s="7">
        <v>16.399999999999999</v>
      </c>
      <c r="F361">
        <f t="shared" si="10"/>
        <v>-6.0975609756096271E-3</v>
      </c>
      <c r="G361">
        <f t="shared" si="11"/>
        <v>6.1162270174360536E-3</v>
      </c>
    </row>
    <row r="362" spans="1:7" ht="28.8" x14ac:dyDescent="0.3">
      <c r="A362" s="9" t="s">
        <v>364</v>
      </c>
      <c r="B362" s="7">
        <v>-0.60980000000000001</v>
      </c>
      <c r="C362" s="8">
        <v>42</v>
      </c>
      <c r="D362" s="7">
        <v>16.3</v>
      </c>
      <c r="F362">
        <f t="shared" si="10"/>
        <v>3.0674846625767306E-3</v>
      </c>
      <c r="G362">
        <f t="shared" si="11"/>
        <v>-3.0627895305457668E-3</v>
      </c>
    </row>
    <row r="363" spans="1:7" ht="28.8" x14ac:dyDescent="0.3">
      <c r="A363" s="9" t="s">
        <v>365</v>
      </c>
      <c r="B363" s="7">
        <v>0.30669999999999997</v>
      </c>
      <c r="C363" s="8">
        <v>73</v>
      </c>
      <c r="D363" s="7">
        <v>16.350000000000001</v>
      </c>
      <c r="F363">
        <f t="shared" si="10"/>
        <v>3.0581039755349939E-3</v>
      </c>
      <c r="G363">
        <f t="shared" si="11"/>
        <v>-3.0534374868901202E-3</v>
      </c>
    </row>
    <row r="364" spans="1:7" ht="28.8" x14ac:dyDescent="0.3">
      <c r="A364" s="9" t="s">
        <v>366</v>
      </c>
      <c r="B364" s="7">
        <v>0.30580000000000002</v>
      </c>
      <c r="C364" s="8">
        <v>131</v>
      </c>
      <c r="D364" s="7">
        <v>16.399999999999999</v>
      </c>
      <c r="F364">
        <f t="shared" si="10"/>
        <v>-6.0975609756096271E-3</v>
      </c>
      <c r="G364">
        <f t="shared" si="11"/>
        <v>6.1162270174360536E-3</v>
      </c>
    </row>
    <row r="365" spans="1:7" ht="28.8" x14ac:dyDescent="0.3">
      <c r="A365" s="9" t="s">
        <v>367</v>
      </c>
      <c r="B365" s="7">
        <v>-0.60980000000000001</v>
      </c>
      <c r="C365" s="8">
        <v>89</v>
      </c>
      <c r="D365" s="7">
        <v>16.3</v>
      </c>
      <c r="F365">
        <f t="shared" si="10"/>
        <v>-6.1349693251534611E-3</v>
      </c>
      <c r="G365">
        <f t="shared" si="11"/>
        <v>6.1538655743782859E-3</v>
      </c>
    </row>
    <row r="366" spans="1:7" ht="28.8" x14ac:dyDescent="0.3">
      <c r="A366" s="9" t="s">
        <v>368</v>
      </c>
      <c r="B366" s="7">
        <v>-0.61350000000000005</v>
      </c>
      <c r="C366" s="8">
        <v>139</v>
      </c>
      <c r="D366" s="7">
        <v>16.2</v>
      </c>
      <c r="F366">
        <f t="shared" si="10"/>
        <v>6.1728395061729276E-3</v>
      </c>
      <c r="G366">
        <f t="shared" si="11"/>
        <v>-6.1538655743783354E-3</v>
      </c>
    </row>
    <row r="367" spans="1:7" ht="28.8" x14ac:dyDescent="0.3">
      <c r="A367" s="9" t="s">
        <v>369</v>
      </c>
      <c r="B367" s="7">
        <v>0.61729999999999996</v>
      </c>
      <c r="C367" s="8">
        <v>92</v>
      </c>
      <c r="D367" s="7">
        <v>16.3</v>
      </c>
      <c r="F367">
        <f t="shared" si="10"/>
        <v>1.5337423312883436E-2</v>
      </c>
      <c r="G367">
        <f t="shared" si="11"/>
        <v>-1.5220994010355243E-2</v>
      </c>
    </row>
    <row r="368" spans="1:7" ht="28.8" x14ac:dyDescent="0.3">
      <c r="A368" s="9" t="s">
        <v>370</v>
      </c>
      <c r="B368" s="7">
        <v>1.5337000000000001</v>
      </c>
      <c r="C368" s="8">
        <v>109</v>
      </c>
      <c r="D368" s="7">
        <v>16.55</v>
      </c>
      <c r="F368">
        <f t="shared" si="10"/>
        <v>3.0211480362538194E-3</v>
      </c>
      <c r="G368">
        <f t="shared" si="11"/>
        <v>-3.0165935394256792E-3</v>
      </c>
    </row>
    <row r="369" spans="1:7" ht="28.8" x14ac:dyDescent="0.3">
      <c r="A369" s="9" t="s">
        <v>371</v>
      </c>
      <c r="B369" s="7">
        <v>0.30209999999999998</v>
      </c>
      <c r="C369" s="8">
        <v>165</v>
      </c>
      <c r="D369" s="7">
        <v>16.600000000000001</v>
      </c>
      <c r="F369">
        <f t="shared" si="10"/>
        <v>3.0120481927709128E-3</v>
      </c>
      <c r="G369">
        <f t="shared" si="11"/>
        <v>-3.0075210639551055E-3</v>
      </c>
    </row>
    <row r="370" spans="1:7" ht="28.8" x14ac:dyDescent="0.3">
      <c r="A370" s="9" t="s">
        <v>372</v>
      </c>
      <c r="B370" s="7">
        <v>0.30120000000000002</v>
      </c>
      <c r="C370" s="8">
        <v>76</v>
      </c>
      <c r="D370" s="7">
        <v>16.649999999999999</v>
      </c>
      <c r="F370">
        <f t="shared" si="10"/>
        <v>1.2012012012012184E-2</v>
      </c>
      <c r="G370">
        <f t="shared" si="11"/>
        <v>-1.1940440371918087E-2</v>
      </c>
    </row>
    <row r="371" spans="1:7" ht="28.8" x14ac:dyDescent="0.3">
      <c r="A371" s="9" t="s">
        <v>373</v>
      </c>
      <c r="B371" s="7">
        <v>1.2012</v>
      </c>
      <c r="C371" s="8">
        <v>203</v>
      </c>
      <c r="D371" s="7">
        <v>16.850000000000001</v>
      </c>
      <c r="F371">
        <f t="shared" si="10"/>
        <v>2.9673590504449348E-3</v>
      </c>
      <c r="G371">
        <f t="shared" si="11"/>
        <v>-2.9629651306568496E-3</v>
      </c>
    </row>
    <row r="372" spans="1:7" ht="28.8" x14ac:dyDescent="0.3">
      <c r="A372" s="9" t="s">
        <v>374</v>
      </c>
      <c r="B372" s="7">
        <v>0.29670000000000002</v>
      </c>
      <c r="C372" s="8">
        <v>96</v>
      </c>
      <c r="D372" s="7">
        <v>16.899999999999999</v>
      </c>
      <c r="F372">
        <f t="shared" si="10"/>
        <v>2.9585798816568472E-3</v>
      </c>
      <c r="G372">
        <f t="shared" si="11"/>
        <v>-2.9542118974315201E-3</v>
      </c>
    </row>
    <row r="373" spans="1:7" ht="28.8" x14ac:dyDescent="0.3">
      <c r="A373" s="9" t="s">
        <v>375</v>
      </c>
      <c r="B373" s="7">
        <v>0.2959</v>
      </c>
      <c r="C373" s="8">
        <v>155</v>
      </c>
      <c r="D373" s="7">
        <v>16.95</v>
      </c>
      <c r="F373">
        <f t="shared" si="10"/>
        <v>2.9498525073746733E-3</v>
      </c>
      <c r="G373">
        <f t="shared" si="11"/>
        <v>-2.9455102297568031E-3</v>
      </c>
    </row>
    <row r="374" spans="1:7" ht="28.8" x14ac:dyDescent="0.3">
      <c r="A374" s="9" t="s">
        <v>376</v>
      </c>
      <c r="B374" s="7">
        <v>0.29499999999999998</v>
      </c>
      <c r="C374" s="8">
        <v>219</v>
      </c>
      <c r="D374" s="7">
        <v>17</v>
      </c>
      <c r="F374">
        <f t="shared" si="10"/>
        <v>-2.9411764705882769E-3</v>
      </c>
      <c r="G374">
        <f t="shared" si="11"/>
        <v>2.9455102297569658E-3</v>
      </c>
    </row>
    <row r="375" spans="1:7" ht="28.8" x14ac:dyDescent="0.3">
      <c r="A375" s="9" t="s">
        <v>377</v>
      </c>
      <c r="B375" s="7">
        <v>-0.29409999999999997</v>
      </c>
      <c r="C375" s="8">
        <v>143</v>
      </c>
      <c r="D375" s="7">
        <v>16.95</v>
      </c>
      <c r="F375">
        <f t="shared" si="10"/>
        <v>0</v>
      </c>
      <c r="G375">
        <f t="shared" si="11"/>
        <v>0</v>
      </c>
    </row>
    <row r="376" spans="1:7" ht="28.8" x14ac:dyDescent="0.3">
      <c r="A376" s="9" t="s">
        <v>378</v>
      </c>
      <c r="B376" s="7">
        <v>0</v>
      </c>
      <c r="C376" s="8">
        <v>135</v>
      </c>
      <c r="D376" s="7">
        <v>16.95</v>
      </c>
      <c r="F376">
        <f t="shared" si="10"/>
        <v>-5.8997050147491367E-3</v>
      </c>
      <c r="G376">
        <f t="shared" si="11"/>
        <v>5.9171770280885185E-3</v>
      </c>
    </row>
    <row r="377" spans="1:7" ht="28.8" x14ac:dyDescent="0.3">
      <c r="A377" s="9" t="s">
        <v>379</v>
      </c>
      <c r="B377" s="7">
        <v>-0.59</v>
      </c>
      <c r="C377" s="8">
        <v>119</v>
      </c>
      <c r="D377" s="7">
        <v>16.850000000000001</v>
      </c>
      <c r="F377">
        <f t="shared" si="10"/>
        <v>0</v>
      </c>
      <c r="G377">
        <f t="shared" si="11"/>
        <v>0</v>
      </c>
    </row>
    <row r="378" spans="1:7" ht="28.8" x14ac:dyDescent="0.3">
      <c r="A378" s="9" t="s">
        <v>380</v>
      </c>
      <c r="B378" s="7">
        <v>0</v>
      </c>
      <c r="C378" s="8">
        <v>89</v>
      </c>
      <c r="D378" s="7">
        <v>16.850000000000001</v>
      </c>
      <c r="F378">
        <f t="shared" si="10"/>
        <v>1.4836795252225518E-2</v>
      </c>
      <c r="G378">
        <f t="shared" si="11"/>
        <v>-1.4727806710243398E-2</v>
      </c>
    </row>
    <row r="379" spans="1:7" ht="28.8" x14ac:dyDescent="0.3">
      <c r="A379" s="9" t="s">
        <v>381</v>
      </c>
      <c r="B379" s="7">
        <v>1.4837</v>
      </c>
      <c r="C379" s="8">
        <v>239</v>
      </c>
      <c r="D379" s="7">
        <v>17.100000000000001</v>
      </c>
      <c r="F379">
        <f t="shared" si="10"/>
        <v>2.3391812865496991E-2</v>
      </c>
      <c r="G379">
        <f t="shared" si="11"/>
        <v>-2.3122417420854149E-2</v>
      </c>
    </row>
    <row r="380" spans="1:7" ht="28.8" x14ac:dyDescent="0.3">
      <c r="A380" s="9" t="s">
        <v>382</v>
      </c>
      <c r="B380" s="7">
        <v>2.3391999999999999</v>
      </c>
      <c r="C380" s="8">
        <v>386</v>
      </c>
      <c r="D380" s="7">
        <v>17.5</v>
      </c>
      <c r="F380">
        <f t="shared" si="10"/>
        <v>0</v>
      </c>
      <c r="G380">
        <f t="shared" si="11"/>
        <v>0</v>
      </c>
    </row>
    <row r="381" spans="1:7" ht="28.8" x14ac:dyDescent="0.3">
      <c r="A381" s="9" t="s">
        <v>383</v>
      </c>
      <c r="B381" s="7">
        <v>0</v>
      </c>
      <c r="C381" s="8">
        <v>306</v>
      </c>
      <c r="D381" s="7">
        <v>17.5</v>
      </c>
      <c r="F381">
        <f t="shared" si="10"/>
        <v>2.000000000000008E-2</v>
      </c>
      <c r="G381">
        <f t="shared" si="11"/>
        <v>-1.9802627296179754E-2</v>
      </c>
    </row>
    <row r="382" spans="1:7" ht="28.8" x14ac:dyDescent="0.3">
      <c r="A382" s="9" t="s">
        <v>384</v>
      </c>
      <c r="B382" s="7">
        <v>2</v>
      </c>
      <c r="C382" s="8">
        <v>359</v>
      </c>
      <c r="D382" s="7">
        <v>17.850000000000001</v>
      </c>
      <c r="F382">
        <f t="shared" si="10"/>
        <v>-2.8011204481792715E-2</v>
      </c>
      <c r="G382">
        <f t="shared" si="11"/>
        <v>2.8411001832779944E-2</v>
      </c>
    </row>
    <row r="383" spans="1:7" ht="28.8" x14ac:dyDescent="0.3">
      <c r="A383" s="9" t="s">
        <v>385</v>
      </c>
      <c r="B383" s="7">
        <v>-2.8010999999999999</v>
      </c>
      <c r="C383" s="8">
        <v>162</v>
      </c>
      <c r="D383" s="7">
        <v>17.350000000000001</v>
      </c>
      <c r="F383">
        <f t="shared" si="10"/>
        <v>1.4409221902017291E-2</v>
      </c>
      <c r="G383">
        <f t="shared" si="11"/>
        <v>-1.4306395651237858E-2</v>
      </c>
    </row>
    <row r="384" spans="1:7" ht="28.8" x14ac:dyDescent="0.3">
      <c r="A384" s="9" t="s">
        <v>386</v>
      </c>
      <c r="B384" s="7">
        <v>1.4409000000000001</v>
      </c>
      <c r="C384" s="8">
        <v>133</v>
      </c>
      <c r="D384" s="7">
        <v>17.600000000000001</v>
      </c>
      <c r="F384">
        <f t="shared" si="10"/>
        <v>0</v>
      </c>
      <c r="G384">
        <f t="shared" si="11"/>
        <v>0</v>
      </c>
    </row>
    <row r="385" spans="1:7" ht="28.8" x14ac:dyDescent="0.3">
      <c r="A385" s="9" t="s">
        <v>387</v>
      </c>
      <c r="B385" s="7">
        <v>0</v>
      </c>
      <c r="C385" s="8">
        <v>65</v>
      </c>
      <c r="D385" s="7">
        <v>17.600000000000001</v>
      </c>
      <c r="F385">
        <f t="shared" si="10"/>
        <v>2.8409090909089292E-3</v>
      </c>
      <c r="G385">
        <f t="shared" si="11"/>
        <v>-2.8368813351995039E-3</v>
      </c>
    </row>
    <row r="386" spans="1:7" ht="28.8" x14ac:dyDescent="0.3">
      <c r="A386" s="9" t="s">
        <v>388</v>
      </c>
      <c r="B386" s="7">
        <v>0.28410000000000002</v>
      </c>
      <c r="C386" s="8">
        <v>312</v>
      </c>
      <c r="D386" s="7">
        <v>17.649999999999999</v>
      </c>
      <c r="F386">
        <f t="shared" si="10"/>
        <v>-1.4164305949008501E-2</v>
      </c>
      <c r="G386">
        <f t="shared" si="11"/>
        <v>1.4265577158822439E-2</v>
      </c>
    </row>
    <row r="387" spans="1:7" ht="28.8" x14ac:dyDescent="0.3">
      <c r="A387" s="9" t="s">
        <v>389</v>
      </c>
      <c r="B387" s="7">
        <v>-1.4164000000000001</v>
      </c>
      <c r="C387" s="8">
        <v>101</v>
      </c>
      <c r="D387" s="7">
        <v>17.399999999999999</v>
      </c>
      <c r="F387">
        <f t="shared" ref="F387:F450" si="12">(D388-D387)/D387</f>
        <v>0</v>
      </c>
      <c r="G387">
        <f t="shared" ref="G387:G450" si="13">LN(D387/D388)</f>
        <v>0</v>
      </c>
    </row>
    <row r="388" spans="1:7" ht="28.8" x14ac:dyDescent="0.3">
      <c r="A388" s="9" t="s">
        <v>390</v>
      </c>
      <c r="B388" s="7">
        <v>0</v>
      </c>
      <c r="C388" s="8">
        <v>140</v>
      </c>
      <c r="D388" s="7">
        <v>17.399999999999999</v>
      </c>
      <c r="F388">
        <f t="shared" si="12"/>
        <v>-2.011494252873551E-2</v>
      </c>
      <c r="G388">
        <f t="shared" si="13"/>
        <v>2.0320002490957528E-2</v>
      </c>
    </row>
    <row r="389" spans="1:7" ht="28.8" x14ac:dyDescent="0.3">
      <c r="A389" s="9" t="s">
        <v>391</v>
      </c>
      <c r="B389" s="7">
        <v>-2.0114999999999998</v>
      </c>
      <c r="C389" s="8">
        <v>228</v>
      </c>
      <c r="D389" s="7">
        <v>17.05</v>
      </c>
      <c r="F389">
        <f t="shared" si="12"/>
        <v>0</v>
      </c>
      <c r="G389">
        <f t="shared" si="13"/>
        <v>0</v>
      </c>
    </row>
    <row r="390" spans="1:7" ht="28.8" x14ac:dyDescent="0.3">
      <c r="A390" s="9" t="s">
        <v>392</v>
      </c>
      <c r="B390" s="7">
        <v>0</v>
      </c>
      <c r="C390" s="8">
        <v>75</v>
      </c>
      <c r="D390" s="7">
        <v>17.05</v>
      </c>
      <c r="F390">
        <f t="shared" si="12"/>
        <v>8.7976539589441974E-3</v>
      </c>
      <c r="G390">
        <f t="shared" si="13"/>
        <v>-8.7591800898814652E-3</v>
      </c>
    </row>
    <row r="391" spans="1:7" ht="28.8" x14ac:dyDescent="0.3">
      <c r="A391" s="9" t="s">
        <v>393</v>
      </c>
      <c r="B391" s="7">
        <v>0.87980000000000003</v>
      </c>
      <c r="C391" s="8">
        <v>36</v>
      </c>
      <c r="D391" s="7">
        <v>17.2</v>
      </c>
      <c r="F391">
        <f t="shared" si="12"/>
        <v>2.6162790697674378E-2</v>
      </c>
      <c r="G391">
        <f t="shared" si="13"/>
        <v>-2.5826399559898423E-2</v>
      </c>
    </row>
    <row r="392" spans="1:7" ht="28.8" x14ac:dyDescent="0.3">
      <c r="A392" s="9" t="s">
        <v>394</v>
      </c>
      <c r="B392" s="7">
        <v>2.6162999999999998</v>
      </c>
      <c r="C392" s="8">
        <v>281</v>
      </c>
      <c r="D392" s="7">
        <v>17.649999999999999</v>
      </c>
      <c r="F392">
        <f t="shared" si="12"/>
        <v>5.6657223796034804E-3</v>
      </c>
      <c r="G392">
        <f t="shared" si="13"/>
        <v>-5.6497325421191328E-3</v>
      </c>
    </row>
    <row r="393" spans="1:7" ht="28.8" x14ac:dyDescent="0.3">
      <c r="A393" s="9" t="s">
        <v>395</v>
      </c>
      <c r="B393" s="7">
        <v>0.56659999999999999</v>
      </c>
      <c r="C393" s="8">
        <v>89</v>
      </c>
      <c r="D393" s="7">
        <v>17.75</v>
      </c>
      <c r="F393">
        <f t="shared" si="12"/>
        <v>2.8169014084507443E-3</v>
      </c>
      <c r="G393">
        <f t="shared" si="13"/>
        <v>-2.8129413766147236E-3</v>
      </c>
    </row>
    <row r="394" spans="1:7" ht="28.8" x14ac:dyDescent="0.3">
      <c r="A394" s="9" t="s">
        <v>396</v>
      </c>
      <c r="B394" s="7">
        <v>0.28170000000000001</v>
      </c>
      <c r="C394" s="8">
        <v>126</v>
      </c>
      <c r="D394" s="7">
        <v>17.8</v>
      </c>
      <c r="F394">
        <f t="shared" si="12"/>
        <v>1.1235955056179735E-2</v>
      </c>
      <c r="G394">
        <f t="shared" si="13"/>
        <v>-1.1173300598125189E-2</v>
      </c>
    </row>
    <row r="395" spans="1:7" ht="28.8" x14ac:dyDescent="0.3">
      <c r="A395" s="9" t="s">
        <v>397</v>
      </c>
      <c r="B395" s="7">
        <v>1.1235999999999999</v>
      </c>
      <c r="C395" s="8">
        <v>295</v>
      </c>
      <c r="D395" s="7">
        <v>18</v>
      </c>
      <c r="F395">
        <f t="shared" si="12"/>
        <v>2.7777777777778173E-3</v>
      </c>
      <c r="G395">
        <f t="shared" si="13"/>
        <v>-2.7739268827253194E-3</v>
      </c>
    </row>
    <row r="396" spans="1:7" ht="28.8" x14ac:dyDescent="0.3">
      <c r="A396" s="9" t="s">
        <v>398</v>
      </c>
      <c r="B396" s="7">
        <v>0.27779999999999999</v>
      </c>
      <c r="C396" s="8">
        <v>301</v>
      </c>
      <c r="D396" s="7">
        <v>18.05</v>
      </c>
      <c r="F396">
        <f t="shared" si="12"/>
        <v>-8.3102493074793428E-3</v>
      </c>
      <c r="G396">
        <f t="shared" si="13"/>
        <v>8.3449719321806882E-3</v>
      </c>
    </row>
    <row r="397" spans="1:7" ht="28.8" x14ac:dyDescent="0.3">
      <c r="A397" s="9" t="s">
        <v>399</v>
      </c>
      <c r="B397" s="7">
        <v>-0.83099999999999996</v>
      </c>
      <c r="C397" s="8">
        <v>98</v>
      </c>
      <c r="D397" s="7">
        <v>17.899999999999999</v>
      </c>
      <c r="F397">
        <f t="shared" si="12"/>
        <v>0</v>
      </c>
      <c r="G397">
        <f t="shared" si="13"/>
        <v>0</v>
      </c>
    </row>
    <row r="398" spans="1:7" ht="28.8" x14ac:dyDescent="0.3">
      <c r="A398" s="9" t="s">
        <v>400</v>
      </c>
      <c r="B398" s="7">
        <v>0</v>
      </c>
      <c r="C398" s="8">
        <v>115</v>
      </c>
      <c r="D398" s="7">
        <v>17.899999999999999</v>
      </c>
      <c r="F398">
        <f t="shared" si="12"/>
        <v>0</v>
      </c>
      <c r="G398">
        <f t="shared" si="13"/>
        <v>0</v>
      </c>
    </row>
    <row r="399" spans="1:7" ht="28.8" x14ac:dyDescent="0.3">
      <c r="A399" s="9" t="s">
        <v>401</v>
      </c>
      <c r="B399" s="7">
        <v>0</v>
      </c>
      <c r="C399" s="8">
        <v>248</v>
      </c>
      <c r="D399" s="7">
        <v>17.899999999999999</v>
      </c>
      <c r="F399">
        <f t="shared" si="12"/>
        <v>0</v>
      </c>
      <c r="G399">
        <f t="shared" si="13"/>
        <v>0</v>
      </c>
    </row>
    <row r="400" spans="1:7" ht="28.8" x14ac:dyDescent="0.3">
      <c r="A400" s="9" t="s">
        <v>402</v>
      </c>
      <c r="B400" s="7">
        <v>0</v>
      </c>
      <c r="C400" s="8">
        <v>85</v>
      </c>
      <c r="D400" s="7">
        <v>17.899999999999999</v>
      </c>
      <c r="F400">
        <f t="shared" si="12"/>
        <v>-8.3798882681563464E-3</v>
      </c>
      <c r="G400">
        <f t="shared" si="13"/>
        <v>8.4151969252844981E-3</v>
      </c>
    </row>
    <row r="401" spans="1:7" ht="28.8" x14ac:dyDescent="0.3">
      <c r="A401" s="9" t="s">
        <v>403</v>
      </c>
      <c r="B401" s="7">
        <v>-0.83799999999999997</v>
      </c>
      <c r="C401" s="8">
        <v>133</v>
      </c>
      <c r="D401" s="7">
        <v>17.75</v>
      </c>
      <c r="F401">
        <f t="shared" si="12"/>
        <v>-3.0985915492957785E-2</v>
      </c>
      <c r="G401">
        <f t="shared" si="13"/>
        <v>3.1476132102017503E-2</v>
      </c>
    </row>
    <row r="402" spans="1:7" ht="28.8" x14ac:dyDescent="0.3">
      <c r="A402" s="9" t="s">
        <v>404</v>
      </c>
      <c r="B402" s="7">
        <v>-3.0985999999999998</v>
      </c>
      <c r="C402" s="8">
        <v>354</v>
      </c>
      <c r="D402" s="7">
        <v>17.2</v>
      </c>
      <c r="F402">
        <f t="shared" si="12"/>
        <v>2.9069767441860881E-3</v>
      </c>
      <c r="G402">
        <f t="shared" si="13"/>
        <v>-2.9027596579614626E-3</v>
      </c>
    </row>
    <row r="403" spans="1:7" ht="28.8" x14ac:dyDescent="0.3">
      <c r="A403" s="9" t="s">
        <v>405</v>
      </c>
      <c r="B403" s="7">
        <v>0.29070000000000001</v>
      </c>
      <c r="C403" s="8">
        <v>109</v>
      </c>
      <c r="D403" s="7">
        <v>17.25</v>
      </c>
      <c r="F403">
        <f t="shared" si="12"/>
        <v>-2.6086956521739091E-2</v>
      </c>
      <c r="G403">
        <f t="shared" si="13"/>
        <v>2.6433257068155431E-2</v>
      </c>
    </row>
    <row r="404" spans="1:7" ht="28.8" x14ac:dyDescent="0.3">
      <c r="A404" s="9" t="s">
        <v>406</v>
      </c>
      <c r="B404" s="7">
        <v>-2.6086999999999998</v>
      </c>
      <c r="C404" s="8">
        <v>145</v>
      </c>
      <c r="D404" s="7">
        <v>16.8</v>
      </c>
      <c r="F404">
        <f t="shared" si="12"/>
        <v>1.7857142857142898E-2</v>
      </c>
      <c r="G404">
        <f t="shared" si="13"/>
        <v>-1.7699577099400975E-2</v>
      </c>
    </row>
    <row r="405" spans="1:7" ht="28.8" x14ac:dyDescent="0.3">
      <c r="A405" s="9" t="s">
        <v>407</v>
      </c>
      <c r="B405" s="7">
        <v>1.7857000000000001</v>
      </c>
      <c r="C405" s="8">
        <v>86</v>
      </c>
      <c r="D405" s="7">
        <v>17.100000000000001</v>
      </c>
      <c r="F405">
        <f t="shared" si="12"/>
        <v>2.9239766081869682E-3</v>
      </c>
      <c r="G405">
        <f t="shared" si="13"/>
        <v>-2.9197101033346393E-3</v>
      </c>
    </row>
    <row r="406" spans="1:7" ht="28.8" x14ac:dyDescent="0.3">
      <c r="A406" s="9" t="s">
        <v>408</v>
      </c>
      <c r="B406" s="7">
        <v>0.29239999999999999</v>
      </c>
      <c r="C406" s="8">
        <v>166</v>
      </c>
      <c r="D406" s="7">
        <v>17.149999999999999</v>
      </c>
      <c r="F406">
        <f t="shared" si="12"/>
        <v>0</v>
      </c>
      <c r="G406">
        <f t="shared" si="13"/>
        <v>0</v>
      </c>
    </row>
    <row r="407" spans="1:7" ht="28.8" x14ac:dyDescent="0.3">
      <c r="A407" s="9" t="s">
        <v>409</v>
      </c>
      <c r="B407" s="7">
        <v>0</v>
      </c>
      <c r="C407" s="8">
        <v>126</v>
      </c>
      <c r="D407" s="7">
        <v>17.149999999999999</v>
      </c>
      <c r="F407">
        <f t="shared" si="12"/>
        <v>8.7463556851313205E-3</v>
      </c>
      <c r="G407">
        <f t="shared" si="13"/>
        <v>-8.7083278917844207E-3</v>
      </c>
    </row>
    <row r="408" spans="1:7" ht="28.8" x14ac:dyDescent="0.3">
      <c r="A408" s="9" t="s">
        <v>410</v>
      </c>
      <c r="B408" s="7">
        <v>0.87460000000000004</v>
      </c>
      <c r="C408" s="8">
        <v>65</v>
      </c>
      <c r="D408" s="7">
        <v>17.3</v>
      </c>
      <c r="F408">
        <f t="shared" si="12"/>
        <v>5.7803468208091251E-3</v>
      </c>
      <c r="G408">
        <f t="shared" si="13"/>
        <v>-5.7637047167499065E-3</v>
      </c>
    </row>
    <row r="409" spans="1:7" ht="28.8" x14ac:dyDescent="0.3">
      <c r="A409" s="9" t="s">
        <v>411</v>
      </c>
      <c r="B409" s="7">
        <v>0.57799999999999996</v>
      </c>
      <c r="C409" s="8">
        <v>65</v>
      </c>
      <c r="D409" s="7">
        <v>17.399999999999999</v>
      </c>
      <c r="F409">
        <f t="shared" si="12"/>
        <v>-2.8735632183906415E-3</v>
      </c>
      <c r="G409">
        <f t="shared" si="13"/>
        <v>2.877699827614974E-3</v>
      </c>
    </row>
    <row r="410" spans="1:7" ht="28.8" x14ac:dyDescent="0.3">
      <c r="A410" s="9" t="s">
        <v>412</v>
      </c>
      <c r="B410" s="7">
        <v>-0.28739999999999999</v>
      </c>
      <c r="C410" s="8">
        <v>45</v>
      </c>
      <c r="D410" s="7">
        <v>17.350000000000001</v>
      </c>
      <c r="F410">
        <f t="shared" si="12"/>
        <v>0</v>
      </c>
      <c r="G410">
        <f t="shared" si="13"/>
        <v>0</v>
      </c>
    </row>
    <row r="411" spans="1:7" ht="28.8" x14ac:dyDescent="0.3">
      <c r="A411" s="9" t="s">
        <v>413</v>
      </c>
      <c r="B411" s="7">
        <v>0</v>
      </c>
      <c r="C411" s="8">
        <v>56</v>
      </c>
      <c r="D411" s="7">
        <v>17.350000000000001</v>
      </c>
      <c r="F411">
        <f t="shared" si="12"/>
        <v>-1.1527377521613995E-2</v>
      </c>
      <c r="G411">
        <f t="shared" si="13"/>
        <v>1.1594332780919446E-2</v>
      </c>
    </row>
    <row r="412" spans="1:7" ht="28.8" x14ac:dyDescent="0.3">
      <c r="A412" s="9" t="s">
        <v>414</v>
      </c>
      <c r="B412" s="7">
        <v>-1.1527000000000001</v>
      </c>
      <c r="C412" s="8">
        <v>42</v>
      </c>
      <c r="D412" s="7">
        <v>17.149999999999999</v>
      </c>
      <c r="F412">
        <f t="shared" si="12"/>
        <v>2.9154518950437734E-3</v>
      </c>
      <c r="G412">
        <f t="shared" si="13"/>
        <v>-2.9112102074584415E-3</v>
      </c>
    </row>
    <row r="413" spans="1:7" ht="28.8" x14ac:dyDescent="0.3">
      <c r="A413" s="9" t="s">
        <v>415</v>
      </c>
      <c r="B413" s="7">
        <v>0.29149999999999998</v>
      </c>
      <c r="C413" s="8">
        <v>53</v>
      </c>
      <c r="D413" s="7">
        <v>17.2</v>
      </c>
      <c r="F413">
        <f t="shared" si="12"/>
        <v>-1.4534883720930232E-2</v>
      </c>
      <c r="G413">
        <f t="shared" si="13"/>
        <v>1.4641549992948187E-2</v>
      </c>
    </row>
    <row r="414" spans="1:7" ht="28.8" x14ac:dyDescent="0.3">
      <c r="A414" s="9" t="s">
        <v>416</v>
      </c>
      <c r="B414" s="7">
        <v>-1.4535</v>
      </c>
      <c r="C414" s="8">
        <v>187</v>
      </c>
      <c r="D414" s="7">
        <v>16.95</v>
      </c>
      <c r="F414">
        <f t="shared" si="12"/>
        <v>1.1799410029498483E-2</v>
      </c>
      <c r="G414">
        <f t="shared" si="13"/>
        <v>-1.1730339785489605E-2</v>
      </c>
    </row>
    <row r="415" spans="1:7" ht="28.8" x14ac:dyDescent="0.3">
      <c r="A415" s="9" t="s">
        <v>417</v>
      </c>
      <c r="B415" s="7">
        <v>1.1798999999999999</v>
      </c>
      <c r="C415" s="8">
        <v>106</v>
      </c>
      <c r="D415" s="7">
        <v>17.149999999999999</v>
      </c>
      <c r="F415">
        <f t="shared" si="12"/>
        <v>-5.8309037900873394E-3</v>
      </c>
      <c r="G415">
        <f t="shared" si="13"/>
        <v>5.8479698824228992E-3</v>
      </c>
    </row>
    <row r="416" spans="1:7" ht="28.8" x14ac:dyDescent="0.3">
      <c r="A416" s="9" t="s">
        <v>418</v>
      </c>
      <c r="B416" s="7">
        <v>-0.58309999999999995</v>
      </c>
      <c r="C416" s="8">
        <v>126</v>
      </c>
      <c r="D416" s="7">
        <v>17.05</v>
      </c>
      <c r="F416">
        <f t="shared" si="12"/>
        <v>5.8651026392960628E-3</v>
      </c>
      <c r="G416">
        <f t="shared" si="13"/>
        <v>-5.8479698824229886E-3</v>
      </c>
    </row>
    <row r="417" spans="1:7" ht="28.8" x14ac:dyDescent="0.3">
      <c r="A417" s="9" t="s">
        <v>419</v>
      </c>
      <c r="B417" s="7">
        <v>0.58650000000000002</v>
      </c>
      <c r="C417" s="8">
        <v>70</v>
      </c>
      <c r="D417" s="7">
        <v>17.149999999999999</v>
      </c>
      <c r="F417">
        <f t="shared" si="12"/>
        <v>0</v>
      </c>
      <c r="G417">
        <f t="shared" si="13"/>
        <v>0</v>
      </c>
    </row>
    <row r="418" spans="1:7" ht="28.8" x14ac:dyDescent="0.3">
      <c r="A418" s="9" t="s">
        <v>420</v>
      </c>
      <c r="B418" s="7">
        <v>0</v>
      </c>
      <c r="C418" s="8">
        <v>106</v>
      </c>
      <c r="D418" s="7">
        <v>17.149999999999999</v>
      </c>
      <c r="F418">
        <f t="shared" si="12"/>
        <v>0</v>
      </c>
      <c r="G418">
        <f t="shared" si="13"/>
        <v>0</v>
      </c>
    </row>
    <row r="419" spans="1:7" ht="28.8" x14ac:dyDescent="0.3">
      <c r="A419" s="9" t="s">
        <v>421</v>
      </c>
      <c r="B419" s="7">
        <v>0</v>
      </c>
      <c r="C419" s="8">
        <v>62</v>
      </c>
      <c r="D419" s="7">
        <v>17.149999999999999</v>
      </c>
      <c r="F419">
        <f t="shared" si="12"/>
        <v>2.9154518950437734E-3</v>
      </c>
      <c r="G419">
        <f t="shared" si="13"/>
        <v>-2.9112102074584415E-3</v>
      </c>
    </row>
    <row r="420" spans="1:7" ht="28.8" x14ac:dyDescent="0.3">
      <c r="A420" s="9" t="s">
        <v>422</v>
      </c>
      <c r="B420" s="7">
        <v>0.29149999999999998</v>
      </c>
      <c r="C420" s="8">
        <v>103</v>
      </c>
      <c r="D420" s="7">
        <v>17.2</v>
      </c>
      <c r="F420">
        <f t="shared" si="12"/>
        <v>5.8139534883721762E-3</v>
      </c>
      <c r="G420">
        <f t="shared" si="13"/>
        <v>-5.7971176843259579E-3</v>
      </c>
    </row>
    <row r="421" spans="1:7" ht="28.8" x14ac:dyDescent="0.3">
      <c r="A421" s="9" t="s">
        <v>423</v>
      </c>
      <c r="B421" s="7">
        <v>0.58140000000000003</v>
      </c>
      <c r="C421" s="8">
        <v>114</v>
      </c>
      <c r="D421" s="7">
        <v>17.3</v>
      </c>
      <c r="F421">
        <f t="shared" si="12"/>
        <v>0</v>
      </c>
      <c r="G421">
        <f t="shared" si="13"/>
        <v>0</v>
      </c>
    </row>
    <row r="422" spans="1:7" ht="28.8" x14ac:dyDescent="0.3">
      <c r="A422" s="9" t="s">
        <v>424</v>
      </c>
      <c r="B422" s="7">
        <v>0</v>
      </c>
      <c r="C422" s="8">
        <v>103</v>
      </c>
      <c r="D422" s="7">
        <v>17.3</v>
      </c>
      <c r="F422">
        <f t="shared" si="12"/>
        <v>2.8901734104046653E-3</v>
      </c>
      <c r="G422">
        <f t="shared" si="13"/>
        <v>-2.8860048891349867E-3</v>
      </c>
    </row>
    <row r="423" spans="1:7" ht="28.8" x14ac:dyDescent="0.3">
      <c r="A423" s="9" t="s">
        <v>425</v>
      </c>
      <c r="B423" s="7">
        <v>0.28899999999999998</v>
      </c>
      <c r="C423" s="8">
        <v>127</v>
      </c>
      <c r="D423" s="7">
        <v>17.350000000000001</v>
      </c>
      <c r="F423">
        <f t="shared" si="12"/>
        <v>2.8818443804032941E-3</v>
      </c>
      <c r="G423">
        <f t="shared" si="13"/>
        <v>-2.8776998276149467E-3</v>
      </c>
    </row>
    <row r="424" spans="1:7" ht="28.8" x14ac:dyDescent="0.3">
      <c r="A424" s="9" t="s">
        <v>426</v>
      </c>
      <c r="B424" s="7">
        <v>0.28820000000000001</v>
      </c>
      <c r="C424" s="8">
        <v>151</v>
      </c>
      <c r="D424" s="7">
        <v>17.399999999999999</v>
      </c>
      <c r="F424">
        <f t="shared" si="12"/>
        <v>-1.7241379310344664E-2</v>
      </c>
      <c r="G424">
        <f t="shared" si="13"/>
        <v>1.739174271186902E-2</v>
      </c>
    </row>
    <row r="425" spans="1:7" ht="28.8" x14ac:dyDescent="0.3">
      <c r="A425" s="9" t="s">
        <v>427</v>
      </c>
      <c r="B425" s="7">
        <v>-1.7241</v>
      </c>
      <c r="C425" s="8">
        <v>127</v>
      </c>
      <c r="D425" s="7">
        <v>17.100000000000001</v>
      </c>
      <c r="F425">
        <f t="shared" si="12"/>
        <v>0</v>
      </c>
      <c r="G425">
        <f t="shared" si="13"/>
        <v>0</v>
      </c>
    </row>
    <row r="426" spans="1:7" ht="28.8" x14ac:dyDescent="0.3">
      <c r="A426" s="9" t="s">
        <v>428</v>
      </c>
      <c r="B426" s="7">
        <v>0</v>
      </c>
      <c r="C426" s="8">
        <v>79</v>
      </c>
      <c r="D426" s="7">
        <v>17.100000000000001</v>
      </c>
      <c r="F426">
        <f t="shared" si="12"/>
        <v>1.1695906432748496E-2</v>
      </c>
      <c r="G426">
        <f t="shared" si="13"/>
        <v>-1.1628037995119099E-2</v>
      </c>
    </row>
    <row r="427" spans="1:7" ht="28.8" x14ac:dyDescent="0.3">
      <c r="A427" s="9" t="s">
        <v>429</v>
      </c>
      <c r="B427" s="7">
        <v>1.1696</v>
      </c>
      <c r="C427" s="8">
        <v>110</v>
      </c>
      <c r="D427" s="7">
        <v>17.3</v>
      </c>
      <c r="F427">
        <f t="shared" si="12"/>
        <v>2.8901734104046653E-3</v>
      </c>
      <c r="G427">
        <f t="shared" si="13"/>
        <v>-2.8860048891349867E-3</v>
      </c>
    </row>
    <row r="428" spans="1:7" ht="28.8" x14ac:dyDescent="0.3">
      <c r="A428" s="9" t="s">
        <v>430</v>
      </c>
      <c r="B428" s="7">
        <v>0.28899999999999998</v>
      </c>
      <c r="C428" s="8">
        <v>88</v>
      </c>
      <c r="D428" s="7">
        <v>17.350000000000001</v>
      </c>
      <c r="F428">
        <f t="shared" si="12"/>
        <v>2.8818443804032941E-3</v>
      </c>
      <c r="G428">
        <f t="shared" si="13"/>
        <v>-2.8776998276149467E-3</v>
      </c>
    </row>
    <row r="429" spans="1:7" ht="28.8" x14ac:dyDescent="0.3">
      <c r="A429" s="9" t="s">
        <v>431</v>
      </c>
      <c r="B429" s="7">
        <v>0.28820000000000001</v>
      </c>
      <c r="C429" s="8">
        <v>81</v>
      </c>
      <c r="D429" s="7">
        <v>17.399999999999999</v>
      </c>
      <c r="F429">
        <f t="shared" si="12"/>
        <v>-2.8735632183906415E-3</v>
      </c>
      <c r="G429">
        <f t="shared" si="13"/>
        <v>2.877699827614974E-3</v>
      </c>
    </row>
    <row r="430" spans="1:7" ht="28.8" x14ac:dyDescent="0.3">
      <c r="A430" s="9" t="s">
        <v>432</v>
      </c>
      <c r="B430" s="7">
        <v>-0.28739999999999999</v>
      </c>
      <c r="C430" s="8">
        <v>142</v>
      </c>
      <c r="D430" s="7">
        <v>17.350000000000001</v>
      </c>
      <c r="F430">
        <f t="shared" si="12"/>
        <v>0</v>
      </c>
      <c r="G430">
        <f t="shared" si="13"/>
        <v>0</v>
      </c>
    </row>
    <row r="431" spans="1:7" ht="28.8" x14ac:dyDescent="0.3">
      <c r="A431" s="9" t="s">
        <v>433</v>
      </c>
      <c r="B431" s="7">
        <v>0</v>
      </c>
      <c r="C431" s="8">
        <v>107</v>
      </c>
      <c r="D431" s="7">
        <v>17.350000000000001</v>
      </c>
      <c r="F431">
        <f t="shared" si="12"/>
        <v>0</v>
      </c>
      <c r="G431">
        <f t="shared" si="13"/>
        <v>0</v>
      </c>
    </row>
    <row r="432" spans="1:7" ht="28.8" x14ac:dyDescent="0.3">
      <c r="A432" s="9" t="s">
        <v>434</v>
      </c>
      <c r="B432" s="7">
        <v>0</v>
      </c>
      <c r="C432" s="8">
        <v>116</v>
      </c>
      <c r="D432" s="7">
        <v>17.350000000000001</v>
      </c>
      <c r="F432">
        <f t="shared" si="12"/>
        <v>-2.8818443804034988E-3</v>
      </c>
      <c r="G432">
        <f t="shared" si="13"/>
        <v>2.886004889135073E-3</v>
      </c>
    </row>
    <row r="433" spans="1:7" ht="28.8" x14ac:dyDescent="0.3">
      <c r="A433" s="9" t="s">
        <v>435</v>
      </c>
      <c r="B433" s="7">
        <v>-0.28820000000000001</v>
      </c>
      <c r="C433" s="8">
        <v>92</v>
      </c>
      <c r="D433" s="7">
        <v>17.3</v>
      </c>
      <c r="F433">
        <f t="shared" si="12"/>
        <v>-2.8901734104046653E-3</v>
      </c>
      <c r="G433">
        <f t="shared" si="13"/>
        <v>2.8943580263645565E-3</v>
      </c>
    </row>
    <row r="434" spans="1:7" ht="28.8" x14ac:dyDescent="0.3">
      <c r="A434" s="9" t="s">
        <v>436</v>
      </c>
      <c r="B434" s="7">
        <v>-0.28899999999999998</v>
      </c>
      <c r="C434" s="8">
        <v>159</v>
      </c>
      <c r="D434" s="7">
        <v>17.25</v>
      </c>
      <c r="F434">
        <f t="shared" si="12"/>
        <v>2.8985507246377224E-3</v>
      </c>
      <c r="G434">
        <f t="shared" si="13"/>
        <v>-2.8943580263645261E-3</v>
      </c>
    </row>
    <row r="435" spans="1:7" ht="28.8" x14ac:dyDescent="0.3">
      <c r="A435" s="9" t="s">
        <v>437</v>
      </c>
      <c r="B435" s="7">
        <v>0.28989999999999999</v>
      </c>
      <c r="C435" s="8">
        <v>197</v>
      </c>
      <c r="D435" s="7">
        <v>17.3</v>
      </c>
      <c r="F435">
        <f t="shared" si="12"/>
        <v>-2.8901734104046653E-3</v>
      </c>
      <c r="G435">
        <f t="shared" si="13"/>
        <v>2.8943580263645565E-3</v>
      </c>
    </row>
    <row r="436" spans="1:7" ht="28.8" x14ac:dyDescent="0.3">
      <c r="A436" s="9" t="s">
        <v>438</v>
      </c>
      <c r="B436" s="7">
        <v>-0.28899999999999998</v>
      </c>
      <c r="C436" s="8">
        <v>145</v>
      </c>
      <c r="D436" s="7">
        <v>17.25</v>
      </c>
      <c r="F436">
        <f t="shared" si="12"/>
        <v>8.6956521739129603E-3</v>
      </c>
      <c r="G436">
        <f t="shared" si="13"/>
        <v>-8.6580627431145415E-3</v>
      </c>
    </row>
    <row r="437" spans="1:7" ht="28.8" x14ac:dyDescent="0.3">
      <c r="A437" s="9" t="s">
        <v>439</v>
      </c>
      <c r="B437" s="7">
        <v>0.86960000000000004</v>
      </c>
      <c r="C437" s="8">
        <v>287</v>
      </c>
      <c r="D437" s="7">
        <v>17.399999999999999</v>
      </c>
      <c r="F437">
        <f t="shared" si="12"/>
        <v>-1.1494252873563178E-2</v>
      </c>
      <c r="G437">
        <f t="shared" si="13"/>
        <v>1.1560822401076006E-2</v>
      </c>
    </row>
    <row r="438" spans="1:7" ht="28.8" x14ac:dyDescent="0.3">
      <c r="A438" s="9" t="s">
        <v>440</v>
      </c>
      <c r="B438" s="7">
        <v>-1.1494</v>
      </c>
      <c r="C438" s="8">
        <v>116</v>
      </c>
      <c r="D438" s="7">
        <v>17.2</v>
      </c>
      <c r="F438">
        <f t="shared" si="12"/>
        <v>2.9069767441860881E-3</v>
      </c>
      <c r="G438">
        <f t="shared" si="13"/>
        <v>-2.9027596579614626E-3</v>
      </c>
    </row>
    <row r="439" spans="1:7" ht="28.8" x14ac:dyDescent="0.3">
      <c r="A439" s="9" t="s">
        <v>441</v>
      </c>
      <c r="B439" s="7">
        <v>0.29070000000000001</v>
      </c>
      <c r="C439" s="8">
        <v>217</v>
      </c>
      <c r="D439" s="7">
        <v>17.25</v>
      </c>
      <c r="F439">
        <f t="shared" si="12"/>
        <v>2.8985507246377224E-3</v>
      </c>
      <c r="G439">
        <f t="shared" si="13"/>
        <v>-2.8943580263645261E-3</v>
      </c>
    </row>
    <row r="440" spans="1:7" ht="28.8" x14ac:dyDescent="0.3">
      <c r="A440" s="9" t="s">
        <v>442</v>
      </c>
      <c r="B440" s="7">
        <v>0.28989999999999999</v>
      </c>
      <c r="C440" s="8">
        <v>233</v>
      </c>
      <c r="D440" s="7">
        <v>17.3</v>
      </c>
      <c r="F440">
        <f t="shared" si="12"/>
        <v>2.8901734104046653E-3</v>
      </c>
      <c r="G440">
        <f t="shared" si="13"/>
        <v>-2.8860048891349867E-3</v>
      </c>
    </row>
    <row r="441" spans="1:7" ht="28.8" x14ac:dyDescent="0.3">
      <c r="A441" s="9" t="s">
        <v>443</v>
      </c>
      <c r="B441" s="7">
        <v>0.28899999999999998</v>
      </c>
      <c r="C441" s="8">
        <v>108</v>
      </c>
      <c r="D441" s="7">
        <v>17.350000000000001</v>
      </c>
      <c r="F441">
        <f t="shared" si="12"/>
        <v>2.8818443804032941E-3</v>
      </c>
      <c r="G441">
        <f t="shared" si="13"/>
        <v>-2.8776998276149467E-3</v>
      </c>
    </row>
    <row r="442" spans="1:7" ht="28.8" x14ac:dyDescent="0.3">
      <c r="A442" s="9" t="s">
        <v>444</v>
      </c>
      <c r="B442" s="7">
        <v>0.28820000000000001</v>
      </c>
      <c r="C442" s="8">
        <v>261</v>
      </c>
      <c r="D442" s="7">
        <v>17.399999999999999</v>
      </c>
      <c r="F442">
        <f t="shared" si="12"/>
        <v>5.7471264367816915E-3</v>
      </c>
      <c r="G442">
        <f t="shared" si="13"/>
        <v>-5.7306747089850953E-3</v>
      </c>
    </row>
    <row r="443" spans="1:7" ht="28.8" x14ac:dyDescent="0.3">
      <c r="A443" s="9" t="s">
        <v>445</v>
      </c>
      <c r="B443" s="7">
        <v>0.57469999999999999</v>
      </c>
      <c r="C443" s="8">
        <v>282</v>
      </c>
      <c r="D443" s="7">
        <v>17.5</v>
      </c>
      <c r="F443">
        <f t="shared" si="12"/>
        <v>5.7142857142857958E-3</v>
      </c>
      <c r="G443">
        <f t="shared" si="13"/>
        <v>-5.6980211146377786E-3</v>
      </c>
    </row>
    <row r="444" spans="1:7" ht="28.8" x14ac:dyDescent="0.3">
      <c r="A444" s="9" t="s">
        <v>446</v>
      </c>
      <c r="B444" s="7">
        <v>0.57140000000000002</v>
      </c>
      <c r="C444" s="8">
        <v>339</v>
      </c>
      <c r="D444" s="7">
        <v>17.600000000000001</v>
      </c>
      <c r="F444">
        <f t="shared" si="12"/>
        <v>0</v>
      </c>
      <c r="G444">
        <f t="shared" si="13"/>
        <v>0</v>
      </c>
    </row>
    <row r="445" spans="1:7" ht="28.8" x14ac:dyDescent="0.3">
      <c r="A445" s="9" t="s">
        <v>447</v>
      </c>
      <c r="B445" s="7">
        <v>0</v>
      </c>
      <c r="C445" s="8">
        <v>169</v>
      </c>
      <c r="D445" s="7">
        <v>17.600000000000001</v>
      </c>
      <c r="F445">
        <f t="shared" si="12"/>
        <v>2.8409090909089292E-3</v>
      </c>
      <c r="G445">
        <f t="shared" si="13"/>
        <v>-2.8368813351995039E-3</v>
      </c>
    </row>
    <row r="446" spans="1:7" ht="28.8" x14ac:dyDescent="0.3">
      <c r="A446" s="9" t="s">
        <v>448</v>
      </c>
      <c r="B446" s="7">
        <v>0.28410000000000002</v>
      </c>
      <c r="C446" s="8">
        <v>110</v>
      </c>
      <c r="D446" s="7">
        <v>17.649999999999999</v>
      </c>
      <c r="F446">
        <f t="shared" si="12"/>
        <v>-2.832861189801539E-3</v>
      </c>
      <c r="G446">
        <f t="shared" si="13"/>
        <v>2.8368813351995355E-3</v>
      </c>
    </row>
    <row r="447" spans="1:7" ht="28.8" x14ac:dyDescent="0.3">
      <c r="A447" s="9" t="s">
        <v>449</v>
      </c>
      <c r="B447" s="7">
        <v>-0.2833</v>
      </c>
      <c r="C447" s="8">
        <v>475</v>
      </c>
      <c r="D447" s="7">
        <v>17.600000000000001</v>
      </c>
      <c r="F447">
        <f t="shared" si="12"/>
        <v>5.6818181818180605E-3</v>
      </c>
      <c r="G447">
        <f t="shared" si="13"/>
        <v>-5.6657375356771959E-3</v>
      </c>
    </row>
    <row r="448" spans="1:7" ht="28.8" x14ac:dyDescent="0.3">
      <c r="A448" s="9" t="s">
        <v>450</v>
      </c>
      <c r="B448" s="7">
        <v>0.56820000000000004</v>
      </c>
      <c r="C448" s="8">
        <v>419</v>
      </c>
      <c r="D448" s="7">
        <v>17.7</v>
      </c>
      <c r="F448">
        <f t="shared" si="12"/>
        <v>8.4745762711865621E-3</v>
      </c>
      <c r="G448">
        <f t="shared" si="13"/>
        <v>-8.4388686458647076E-3</v>
      </c>
    </row>
    <row r="449" spans="1:7" ht="28.8" x14ac:dyDescent="0.3">
      <c r="A449" s="9" t="s">
        <v>451</v>
      </c>
      <c r="B449" s="7">
        <v>0.84750000000000003</v>
      </c>
      <c r="C449" s="8">
        <v>175</v>
      </c>
      <c r="D449" s="7">
        <v>17.850000000000001</v>
      </c>
      <c r="F449">
        <f t="shared" si="12"/>
        <v>2.8011204481791121E-3</v>
      </c>
      <c r="G449">
        <f t="shared" si="13"/>
        <v>-2.7972046210610309E-3</v>
      </c>
    </row>
    <row r="450" spans="1:7" ht="28.8" x14ac:dyDescent="0.3">
      <c r="A450" s="9" t="s">
        <v>452</v>
      </c>
      <c r="B450" s="7">
        <v>0.28010000000000002</v>
      </c>
      <c r="C450" s="8">
        <v>121</v>
      </c>
      <c r="D450" s="7">
        <v>17.899999999999999</v>
      </c>
      <c r="F450">
        <f t="shared" si="12"/>
        <v>-2.7932960893853162E-3</v>
      </c>
      <c r="G450">
        <f t="shared" si="13"/>
        <v>2.7972046210609975E-3</v>
      </c>
    </row>
    <row r="451" spans="1:7" ht="28.8" x14ac:dyDescent="0.3">
      <c r="A451" s="9" t="s">
        <v>453</v>
      </c>
      <c r="B451" s="7">
        <v>-0.27929999999999999</v>
      </c>
      <c r="C451" s="8">
        <v>225</v>
      </c>
      <c r="D451" s="7">
        <v>17.850000000000001</v>
      </c>
      <c r="F451">
        <f t="shared" ref="F451:F502" si="14">(D452-D451)/D451</f>
        <v>2.8011204481791121E-3</v>
      </c>
      <c r="G451">
        <f t="shared" ref="G451:G501" si="15">LN(D451/D452)</f>
        <v>-2.7972046210610309E-3</v>
      </c>
    </row>
    <row r="452" spans="1:7" ht="28.8" x14ac:dyDescent="0.3">
      <c r="A452" s="9" t="s">
        <v>454</v>
      </c>
      <c r="B452" s="7">
        <v>0.28010000000000002</v>
      </c>
      <c r="C452" s="8">
        <v>302</v>
      </c>
      <c r="D452" s="7">
        <v>17.899999999999999</v>
      </c>
      <c r="F452">
        <f t="shared" si="14"/>
        <v>0</v>
      </c>
      <c r="G452">
        <f t="shared" si="15"/>
        <v>0</v>
      </c>
    </row>
    <row r="453" spans="1:7" ht="28.8" x14ac:dyDescent="0.3">
      <c r="A453" s="9" t="s">
        <v>455</v>
      </c>
      <c r="B453" s="7">
        <v>0</v>
      </c>
      <c r="C453" s="8">
        <v>241</v>
      </c>
      <c r="D453" s="7">
        <v>17.899999999999999</v>
      </c>
      <c r="F453">
        <f t="shared" si="14"/>
        <v>-2.7932960893853162E-3</v>
      </c>
      <c r="G453">
        <f t="shared" si="15"/>
        <v>2.7972046210609975E-3</v>
      </c>
    </row>
    <row r="454" spans="1:7" ht="28.8" x14ac:dyDescent="0.3">
      <c r="A454" s="9" t="s">
        <v>456</v>
      </c>
      <c r="B454" s="7">
        <v>-0.27929999999999999</v>
      </c>
      <c r="C454" s="8">
        <v>392</v>
      </c>
      <c r="D454" s="7">
        <v>17.850000000000001</v>
      </c>
      <c r="F454">
        <f t="shared" si="14"/>
        <v>5.6022408963584238E-3</v>
      </c>
      <c r="G454">
        <f t="shared" si="15"/>
        <v>-5.5866067086397121E-3</v>
      </c>
    </row>
    <row r="455" spans="1:7" ht="28.8" x14ac:dyDescent="0.3">
      <c r="A455" s="9" t="s">
        <v>457</v>
      </c>
      <c r="B455" s="7">
        <v>0.56020000000000003</v>
      </c>
      <c r="C455" s="8">
        <v>261</v>
      </c>
      <c r="D455" s="7">
        <v>17.95</v>
      </c>
      <c r="F455">
        <f t="shared" si="14"/>
        <v>0</v>
      </c>
      <c r="G455">
        <f t="shared" si="15"/>
        <v>0</v>
      </c>
    </row>
    <row r="456" spans="1:7" ht="28.8" x14ac:dyDescent="0.3">
      <c r="A456" s="9" t="s">
        <v>458</v>
      </c>
      <c r="B456" s="7">
        <v>0</v>
      </c>
      <c r="C456" s="8">
        <v>219</v>
      </c>
      <c r="D456" s="7">
        <v>17.95</v>
      </c>
      <c r="F456">
        <f t="shared" si="14"/>
        <v>2.7855153203343017E-3</v>
      </c>
      <c r="G456">
        <f t="shared" si="15"/>
        <v>-2.7816429618768026E-3</v>
      </c>
    </row>
    <row r="457" spans="1:7" ht="28.8" x14ac:dyDescent="0.3">
      <c r="A457" s="9" t="s">
        <v>459</v>
      </c>
      <c r="B457" s="7">
        <v>0.27860000000000001</v>
      </c>
      <c r="C457" s="8">
        <v>421</v>
      </c>
      <c r="D457" s="7">
        <v>18</v>
      </c>
      <c r="F457">
        <f t="shared" si="14"/>
        <v>2.7777777777778173E-3</v>
      </c>
      <c r="G457">
        <f t="shared" si="15"/>
        <v>-2.7739268827253194E-3</v>
      </c>
    </row>
    <row r="458" spans="1:7" ht="28.8" x14ac:dyDescent="0.3">
      <c r="A458" s="9" t="s">
        <v>460</v>
      </c>
      <c r="B458" s="7">
        <v>0.27779999999999999</v>
      </c>
      <c r="C458" s="8">
        <v>278</v>
      </c>
      <c r="D458" s="7">
        <v>18.05</v>
      </c>
      <c r="F458">
        <f t="shared" si="14"/>
        <v>0</v>
      </c>
      <c r="G458">
        <f t="shared" si="15"/>
        <v>0</v>
      </c>
    </row>
    <row r="459" spans="1:7" ht="28.8" x14ac:dyDescent="0.3">
      <c r="A459" s="9" t="s">
        <v>461</v>
      </c>
      <c r="B459" s="7">
        <v>0</v>
      </c>
      <c r="C459" s="8">
        <v>170</v>
      </c>
      <c r="D459" s="7">
        <v>18.05</v>
      </c>
      <c r="F459">
        <f t="shared" si="14"/>
        <v>2.7700831024931143E-3</v>
      </c>
      <c r="G459">
        <f t="shared" si="15"/>
        <v>-2.766253492890185E-3</v>
      </c>
    </row>
    <row r="460" spans="1:7" ht="28.8" x14ac:dyDescent="0.3">
      <c r="A460" s="9" t="s">
        <v>462</v>
      </c>
      <c r="B460" s="7">
        <v>0.27700000000000002</v>
      </c>
      <c r="C460" s="8">
        <v>348</v>
      </c>
      <c r="D460" s="7">
        <v>18.100000000000001</v>
      </c>
      <c r="F460">
        <f t="shared" si="14"/>
        <v>0</v>
      </c>
      <c r="G460">
        <f t="shared" si="15"/>
        <v>0</v>
      </c>
    </row>
    <row r="461" spans="1:7" ht="28.8" x14ac:dyDescent="0.3">
      <c r="A461" s="9" t="s">
        <v>463</v>
      </c>
      <c r="B461" s="7">
        <v>0</v>
      </c>
      <c r="C461" s="8">
        <v>85</v>
      </c>
      <c r="D461" s="7">
        <v>18.100000000000001</v>
      </c>
      <c r="F461">
        <f t="shared" si="14"/>
        <v>-8.2872928176796756E-3</v>
      </c>
      <c r="G461">
        <f t="shared" si="15"/>
        <v>8.3218233374922779E-3</v>
      </c>
    </row>
    <row r="462" spans="1:7" ht="28.8" x14ac:dyDescent="0.3">
      <c r="A462" s="9" t="s">
        <v>464</v>
      </c>
      <c r="B462" s="7">
        <v>-0.82869999999999999</v>
      </c>
      <c r="C462" s="8">
        <v>211</v>
      </c>
      <c r="D462" s="7">
        <v>17.95</v>
      </c>
      <c r="F462">
        <f t="shared" si="14"/>
        <v>2.7855153203343017E-3</v>
      </c>
      <c r="G462">
        <f t="shared" si="15"/>
        <v>-2.7816429618768026E-3</v>
      </c>
    </row>
    <row r="463" spans="1:7" ht="28.8" x14ac:dyDescent="0.3">
      <c r="A463" s="9" t="s">
        <v>465</v>
      </c>
      <c r="B463" s="7">
        <v>0.27860000000000001</v>
      </c>
      <c r="C463" s="8">
        <v>280</v>
      </c>
      <c r="D463" s="7">
        <v>18</v>
      </c>
      <c r="F463">
        <f t="shared" si="14"/>
        <v>2.7777777777778173E-3</v>
      </c>
      <c r="G463">
        <f t="shared" si="15"/>
        <v>-2.7739268827253194E-3</v>
      </c>
    </row>
    <row r="464" spans="1:7" ht="28.8" x14ac:dyDescent="0.3">
      <c r="A464" s="9" t="s">
        <v>466</v>
      </c>
      <c r="B464" s="7">
        <v>0.27779999999999999</v>
      </c>
      <c r="C464" s="8">
        <v>243</v>
      </c>
      <c r="D464" s="7">
        <v>18.05</v>
      </c>
      <c r="F464">
        <f t="shared" si="14"/>
        <v>0</v>
      </c>
      <c r="G464">
        <f t="shared" si="15"/>
        <v>0</v>
      </c>
    </row>
    <row r="465" spans="1:7" ht="28.8" x14ac:dyDescent="0.3">
      <c r="A465" s="9" t="s">
        <v>467</v>
      </c>
      <c r="B465" s="7">
        <v>0</v>
      </c>
      <c r="C465" s="8">
        <v>170</v>
      </c>
      <c r="D465" s="7">
        <v>18.05</v>
      </c>
      <c r="F465">
        <f t="shared" si="14"/>
        <v>0</v>
      </c>
      <c r="G465">
        <f t="shared" si="15"/>
        <v>0</v>
      </c>
    </row>
    <row r="466" spans="1:7" ht="28.8" x14ac:dyDescent="0.3">
      <c r="A466" s="9" t="s">
        <v>468</v>
      </c>
      <c r="B466" s="7">
        <v>0</v>
      </c>
      <c r="C466" s="8">
        <v>1655</v>
      </c>
      <c r="D466" s="7">
        <v>18.05</v>
      </c>
      <c r="F466">
        <f t="shared" si="14"/>
        <v>-2.7700831024931143E-3</v>
      </c>
      <c r="G466">
        <f t="shared" si="15"/>
        <v>2.7739268827252244E-3</v>
      </c>
    </row>
    <row r="467" spans="1:7" ht="28.8" x14ac:dyDescent="0.3">
      <c r="A467" s="9" t="s">
        <v>469</v>
      </c>
      <c r="B467" s="7">
        <v>-0.27700000000000002</v>
      </c>
      <c r="C467" s="8">
        <v>152</v>
      </c>
      <c r="D467" s="7">
        <v>18</v>
      </c>
      <c r="F467">
        <f t="shared" si="14"/>
        <v>-8.3333333333332552E-3</v>
      </c>
      <c r="G467">
        <f t="shared" si="15"/>
        <v>8.3682496705165792E-3</v>
      </c>
    </row>
    <row r="468" spans="1:7" ht="28.8" x14ac:dyDescent="0.3">
      <c r="A468" s="9" t="s">
        <v>470</v>
      </c>
      <c r="B468" s="7">
        <v>-0.83330000000000004</v>
      </c>
      <c r="C468" s="8">
        <v>194</v>
      </c>
      <c r="D468" s="7">
        <v>17.850000000000001</v>
      </c>
      <c r="F468">
        <f t="shared" si="14"/>
        <v>0</v>
      </c>
      <c r="G468">
        <f t="shared" si="15"/>
        <v>0</v>
      </c>
    </row>
    <row r="469" spans="1:7" ht="28.8" x14ac:dyDescent="0.3">
      <c r="A469" s="9" t="s">
        <v>471</v>
      </c>
      <c r="B469" s="7">
        <v>0</v>
      </c>
      <c r="C469" s="8">
        <v>180</v>
      </c>
      <c r="D469" s="7">
        <v>17.850000000000001</v>
      </c>
      <c r="F469">
        <f t="shared" si="14"/>
        <v>-2.8011204481793112E-3</v>
      </c>
      <c r="G469">
        <f t="shared" si="15"/>
        <v>2.8050509276086816E-3</v>
      </c>
    </row>
    <row r="470" spans="1:7" ht="28.8" x14ac:dyDescent="0.3">
      <c r="A470" s="9" t="s">
        <v>472</v>
      </c>
      <c r="B470" s="7">
        <v>-0.28010000000000002</v>
      </c>
      <c r="C470" s="8">
        <v>266</v>
      </c>
      <c r="D470" s="7">
        <v>17.8</v>
      </c>
      <c r="F470">
        <f t="shared" si="14"/>
        <v>-2.8089887640449836E-3</v>
      </c>
      <c r="G470">
        <f t="shared" si="15"/>
        <v>2.8129413766146577E-3</v>
      </c>
    </row>
    <row r="471" spans="1:7" ht="28.8" x14ac:dyDescent="0.3">
      <c r="A471" s="9" t="s">
        <v>473</v>
      </c>
      <c r="B471" s="7">
        <v>-0.28089999999999998</v>
      </c>
      <c r="C471" s="8">
        <v>165</v>
      </c>
      <c r="D471" s="7">
        <v>17.75</v>
      </c>
      <c r="F471">
        <f t="shared" si="14"/>
        <v>-2.8169014084507443E-3</v>
      </c>
      <c r="G471">
        <f t="shared" si="15"/>
        <v>2.8208763416414846E-3</v>
      </c>
    </row>
    <row r="472" spans="1:7" ht="28.8" x14ac:dyDescent="0.3">
      <c r="A472" s="9" t="s">
        <v>474</v>
      </c>
      <c r="B472" s="7">
        <v>-0.28170000000000001</v>
      </c>
      <c r="C472" s="8">
        <v>266</v>
      </c>
      <c r="D472" s="7">
        <v>17.7</v>
      </c>
      <c r="F472">
        <f t="shared" si="14"/>
        <v>0</v>
      </c>
      <c r="G472">
        <f t="shared" si="15"/>
        <v>0</v>
      </c>
    </row>
    <row r="473" spans="1:7" ht="28.8" x14ac:dyDescent="0.3">
      <c r="A473" s="9" t="s">
        <v>475</v>
      </c>
      <c r="B473" s="7">
        <v>0</v>
      </c>
      <c r="C473" s="8">
        <v>226</v>
      </c>
      <c r="D473" s="7">
        <v>17.7</v>
      </c>
      <c r="F473">
        <f t="shared" si="14"/>
        <v>0</v>
      </c>
      <c r="G473">
        <f t="shared" si="15"/>
        <v>0</v>
      </c>
    </row>
    <row r="474" spans="1:7" ht="28.8" x14ac:dyDescent="0.3">
      <c r="A474" s="9" t="s">
        <v>476</v>
      </c>
      <c r="B474" s="7">
        <v>0</v>
      </c>
      <c r="C474" s="8">
        <v>223</v>
      </c>
      <c r="D474" s="7">
        <v>17.7</v>
      </c>
      <c r="F474">
        <f t="shared" si="14"/>
        <v>1.1299435028248548E-2</v>
      </c>
      <c r="G474">
        <f t="shared" si="15"/>
        <v>-1.1236073266925842E-2</v>
      </c>
    </row>
    <row r="475" spans="1:7" ht="28.8" x14ac:dyDescent="0.3">
      <c r="A475" s="9" t="s">
        <v>477</v>
      </c>
      <c r="B475" s="7">
        <v>1.1298999999999999</v>
      </c>
      <c r="C475" s="8">
        <v>176</v>
      </c>
      <c r="D475" s="7">
        <v>17.899999999999999</v>
      </c>
      <c r="F475">
        <f t="shared" si="14"/>
        <v>2.7932960893855148E-3</v>
      </c>
      <c r="G475">
        <f t="shared" si="15"/>
        <v>-2.7894020875786365E-3</v>
      </c>
    </row>
    <row r="476" spans="1:7" ht="28.8" x14ac:dyDescent="0.3">
      <c r="A476" s="9" t="s">
        <v>478</v>
      </c>
      <c r="B476" s="7">
        <v>0.27929999999999999</v>
      </c>
      <c r="C476" s="8">
        <v>103</v>
      </c>
      <c r="D476" s="7">
        <v>17.95</v>
      </c>
      <c r="F476">
        <f t="shared" si="14"/>
        <v>5.5710306406686035E-3</v>
      </c>
      <c r="G476">
        <f t="shared" si="15"/>
        <v>-5.5555698446021051E-3</v>
      </c>
    </row>
    <row r="477" spans="1:7" ht="28.8" x14ac:dyDescent="0.3">
      <c r="A477" s="9" t="s">
        <v>479</v>
      </c>
      <c r="B477" s="7">
        <v>0.55710000000000004</v>
      </c>
      <c r="C477" s="8">
        <v>275</v>
      </c>
      <c r="D477" s="7">
        <v>18.05</v>
      </c>
      <c r="F477">
        <f t="shared" si="14"/>
        <v>-2.7700831024931143E-3</v>
      </c>
      <c r="G477">
        <f t="shared" si="15"/>
        <v>2.7739268827252244E-3</v>
      </c>
    </row>
    <row r="478" spans="1:7" ht="28.8" x14ac:dyDescent="0.3">
      <c r="A478" s="9" t="s">
        <v>480</v>
      </c>
      <c r="B478" s="7">
        <v>-0.27700000000000002</v>
      </c>
      <c r="C478" s="8">
        <v>178</v>
      </c>
      <c r="D478" s="7">
        <v>18</v>
      </c>
      <c r="F478">
        <f t="shared" si="14"/>
        <v>-5.5555555555556347E-3</v>
      </c>
      <c r="G478">
        <f t="shared" si="15"/>
        <v>5.5710450494554295E-3</v>
      </c>
    </row>
    <row r="479" spans="1:7" ht="28.8" x14ac:dyDescent="0.3">
      <c r="A479" s="9" t="s">
        <v>481</v>
      </c>
      <c r="B479" s="7">
        <v>-0.55559999999999998</v>
      </c>
      <c r="C479" s="8">
        <v>194</v>
      </c>
      <c r="D479" s="7">
        <v>17.899999999999999</v>
      </c>
      <c r="F479">
        <f t="shared" si="14"/>
        <v>-5.5865921787708311E-3</v>
      </c>
      <c r="G479">
        <f t="shared" si="15"/>
        <v>5.6022555486697516E-3</v>
      </c>
    </row>
    <row r="480" spans="1:7" ht="28.8" x14ac:dyDescent="0.3">
      <c r="A480" s="9" t="s">
        <v>482</v>
      </c>
      <c r="B480" s="7">
        <v>-0.55869999999999997</v>
      </c>
      <c r="C480" s="8">
        <v>296</v>
      </c>
      <c r="D480" s="7">
        <v>17.8</v>
      </c>
      <c r="F480">
        <f t="shared" si="14"/>
        <v>2.8089887640449836E-3</v>
      </c>
      <c r="G480">
        <f t="shared" si="15"/>
        <v>-2.8050509276086096E-3</v>
      </c>
    </row>
    <row r="481" spans="1:7" ht="28.8" x14ac:dyDescent="0.3">
      <c r="A481" s="9" t="s">
        <v>483</v>
      </c>
      <c r="B481" s="7">
        <v>0.28089999999999998</v>
      </c>
      <c r="C481" s="8">
        <v>263</v>
      </c>
      <c r="D481" s="7">
        <v>17.850000000000001</v>
      </c>
      <c r="F481">
        <f t="shared" si="14"/>
        <v>2.8011204481791121E-3</v>
      </c>
      <c r="G481">
        <f t="shared" si="15"/>
        <v>-2.7972046210610309E-3</v>
      </c>
    </row>
    <row r="482" spans="1:7" ht="28.8" x14ac:dyDescent="0.3">
      <c r="A482" s="9" t="s">
        <v>484</v>
      </c>
      <c r="B482" s="7">
        <v>0.28010000000000002</v>
      </c>
      <c r="C482" s="8">
        <v>190</v>
      </c>
      <c r="D482" s="7">
        <v>17.899999999999999</v>
      </c>
      <c r="F482">
        <f t="shared" si="14"/>
        <v>2.7932960893855148E-3</v>
      </c>
      <c r="G482">
        <f t="shared" si="15"/>
        <v>-2.7894020875786365E-3</v>
      </c>
    </row>
    <row r="483" spans="1:7" ht="28.8" x14ac:dyDescent="0.3">
      <c r="A483" s="9" t="s">
        <v>485</v>
      </c>
      <c r="B483" s="7">
        <v>0.27929999999999999</v>
      </c>
      <c r="C483" s="8">
        <v>94</v>
      </c>
      <c r="D483" s="7">
        <v>17.95</v>
      </c>
      <c r="F483">
        <f t="shared" si="14"/>
        <v>2.7855153203343017E-3</v>
      </c>
      <c r="G483">
        <f t="shared" si="15"/>
        <v>-2.7816429618768026E-3</v>
      </c>
    </row>
    <row r="484" spans="1:7" ht="28.8" x14ac:dyDescent="0.3">
      <c r="A484" s="9" t="s">
        <v>486</v>
      </c>
      <c r="B484" s="7">
        <v>0.27860000000000001</v>
      </c>
      <c r="C484" s="8">
        <v>196</v>
      </c>
      <c r="D484" s="7">
        <v>18</v>
      </c>
      <c r="F484">
        <f t="shared" si="14"/>
        <v>0</v>
      </c>
      <c r="G484">
        <f t="shared" si="15"/>
        <v>0</v>
      </c>
    </row>
    <row r="485" spans="1:7" ht="28.8" x14ac:dyDescent="0.3">
      <c r="A485" s="9" t="s">
        <v>487</v>
      </c>
      <c r="B485" s="7">
        <v>0</v>
      </c>
      <c r="C485" s="8">
        <v>432</v>
      </c>
      <c r="D485" s="7">
        <v>18</v>
      </c>
      <c r="F485">
        <f t="shared" si="14"/>
        <v>2.7777777777778173E-3</v>
      </c>
      <c r="G485">
        <f t="shared" si="15"/>
        <v>-2.7739268827253194E-3</v>
      </c>
    </row>
    <row r="486" spans="1:7" ht="28.8" x14ac:dyDescent="0.3">
      <c r="A486" s="9" t="s">
        <v>488</v>
      </c>
      <c r="B486" s="7">
        <v>0.27779999999999999</v>
      </c>
      <c r="C486" s="8">
        <v>212</v>
      </c>
      <c r="D486" s="7">
        <v>18.05</v>
      </c>
      <c r="F486">
        <f t="shared" si="14"/>
        <v>0</v>
      </c>
      <c r="G486">
        <f t="shared" si="15"/>
        <v>0</v>
      </c>
    </row>
    <row r="487" spans="1:7" ht="28.8" x14ac:dyDescent="0.3">
      <c r="A487" s="9" t="s">
        <v>489</v>
      </c>
      <c r="B487" s="7">
        <v>0</v>
      </c>
      <c r="C487" s="8">
        <v>176</v>
      </c>
      <c r="D487" s="7">
        <v>18.05</v>
      </c>
      <c r="F487">
        <f t="shared" si="14"/>
        <v>2.7700831024931143E-3</v>
      </c>
      <c r="G487">
        <f t="shared" si="15"/>
        <v>-2.766253492890185E-3</v>
      </c>
    </row>
    <row r="488" spans="1:7" ht="28.8" x14ac:dyDescent="0.3">
      <c r="A488" s="9" t="s">
        <v>490</v>
      </c>
      <c r="B488" s="7">
        <v>0.27700000000000002</v>
      </c>
      <c r="C488" s="8">
        <v>166</v>
      </c>
      <c r="D488" s="7">
        <v>18.100000000000001</v>
      </c>
      <c r="F488">
        <f t="shared" si="14"/>
        <v>5.5248618784529205E-3</v>
      </c>
      <c r="G488">
        <f t="shared" si="15"/>
        <v>-5.5096558109694726E-3</v>
      </c>
    </row>
    <row r="489" spans="1:7" ht="28.8" x14ac:dyDescent="0.3">
      <c r="A489" s="9" t="s">
        <v>491</v>
      </c>
      <c r="B489" s="7">
        <v>0.55249999999999999</v>
      </c>
      <c r="C489" s="8">
        <v>345</v>
      </c>
      <c r="D489" s="7">
        <v>18.2</v>
      </c>
      <c r="F489">
        <f t="shared" si="14"/>
        <v>0</v>
      </c>
      <c r="G489">
        <f t="shared" si="15"/>
        <v>0</v>
      </c>
    </row>
    <row r="490" spans="1:7" ht="28.8" x14ac:dyDescent="0.3">
      <c r="A490" s="9" t="s">
        <v>492</v>
      </c>
      <c r="B490" s="7">
        <v>0</v>
      </c>
      <c r="C490" s="8">
        <v>94</v>
      </c>
      <c r="D490" s="7">
        <v>18.2</v>
      </c>
      <c r="F490">
        <f t="shared" si="14"/>
        <v>-2.7472527472527865E-3</v>
      </c>
      <c r="G490">
        <f t="shared" si="15"/>
        <v>2.7510333718900187E-3</v>
      </c>
    </row>
    <row r="491" spans="1:7" ht="28.8" x14ac:dyDescent="0.3">
      <c r="A491" s="9" t="s">
        <v>493</v>
      </c>
      <c r="B491" s="7">
        <v>-0.2747</v>
      </c>
      <c r="C491" s="8">
        <v>201</v>
      </c>
      <c r="D491" s="7">
        <v>18.149999999999999</v>
      </c>
      <c r="F491">
        <f t="shared" si="14"/>
        <v>2.754820936639158E-3</v>
      </c>
      <c r="G491">
        <f t="shared" si="15"/>
        <v>-2.7510333718898708E-3</v>
      </c>
    </row>
    <row r="492" spans="1:7" ht="28.8" x14ac:dyDescent="0.3">
      <c r="A492" s="9" t="s">
        <v>494</v>
      </c>
      <c r="B492" s="7">
        <v>0.27550000000000002</v>
      </c>
      <c r="C492" s="8">
        <v>257</v>
      </c>
      <c r="D492" s="7">
        <v>18.2</v>
      </c>
      <c r="F492">
        <f t="shared" si="14"/>
        <v>0</v>
      </c>
      <c r="G492">
        <f t="shared" si="15"/>
        <v>0</v>
      </c>
    </row>
    <row r="493" spans="1:7" ht="28.8" x14ac:dyDescent="0.3">
      <c r="A493" s="9" t="s">
        <v>495</v>
      </c>
      <c r="B493" s="7">
        <v>0</v>
      </c>
      <c r="C493" s="8">
        <v>293</v>
      </c>
      <c r="D493" s="7">
        <v>18.2</v>
      </c>
      <c r="F493">
        <f t="shared" si="14"/>
        <v>-1.9230769230769114E-2</v>
      </c>
      <c r="G493">
        <f t="shared" si="15"/>
        <v>1.9418085857101516E-2</v>
      </c>
    </row>
    <row r="494" spans="1:7" ht="28.8" x14ac:dyDescent="0.3">
      <c r="A494" s="9" t="s">
        <v>496</v>
      </c>
      <c r="B494" s="7">
        <v>-1.9231</v>
      </c>
      <c r="C494" s="8">
        <v>473</v>
      </c>
      <c r="D494" s="7">
        <v>17.850000000000001</v>
      </c>
      <c r="F494">
        <f t="shared" si="14"/>
        <v>8.403361344537735E-3</v>
      </c>
      <c r="G494">
        <f t="shared" si="15"/>
        <v>-8.3682496705165792E-3</v>
      </c>
    </row>
    <row r="495" spans="1:7" ht="28.8" x14ac:dyDescent="0.3">
      <c r="A495" s="9" t="s">
        <v>497</v>
      </c>
      <c r="B495" s="7">
        <v>0.84030000000000005</v>
      </c>
      <c r="C495" s="8">
        <v>63</v>
      </c>
      <c r="D495" s="7">
        <v>18</v>
      </c>
      <c r="F495">
        <f t="shared" si="14"/>
        <v>2.7777777777778173E-3</v>
      </c>
      <c r="G495">
        <f t="shared" si="15"/>
        <v>-2.7739268827253194E-3</v>
      </c>
    </row>
    <row r="496" spans="1:7" ht="28.8" x14ac:dyDescent="0.3">
      <c r="A496" s="9" t="s">
        <v>498</v>
      </c>
      <c r="B496" s="7">
        <v>0.27779999999999999</v>
      </c>
      <c r="C496" s="8">
        <v>95</v>
      </c>
      <c r="D496" s="7">
        <v>18.05</v>
      </c>
      <c r="F496">
        <f t="shared" si="14"/>
        <v>2.7700831024931143E-3</v>
      </c>
      <c r="G496">
        <f t="shared" si="15"/>
        <v>-2.766253492890185E-3</v>
      </c>
    </row>
    <row r="497" spans="1:7" ht="28.8" x14ac:dyDescent="0.3">
      <c r="A497" s="9" t="s">
        <v>499</v>
      </c>
      <c r="B497" s="7">
        <v>0.27700000000000002</v>
      </c>
      <c r="C497" s="8">
        <v>71</v>
      </c>
      <c r="D497" s="7">
        <v>18.100000000000001</v>
      </c>
      <c r="F497">
        <f t="shared" si="14"/>
        <v>-2.7624309392265583E-3</v>
      </c>
      <c r="G497">
        <f t="shared" si="15"/>
        <v>2.76625349289011E-3</v>
      </c>
    </row>
    <row r="498" spans="1:7" ht="28.8" x14ac:dyDescent="0.3">
      <c r="A498" s="9" t="s">
        <v>500</v>
      </c>
      <c r="B498" s="7">
        <v>-0.2762</v>
      </c>
      <c r="C498" s="8">
        <v>324</v>
      </c>
      <c r="D498" s="7">
        <v>18.05</v>
      </c>
      <c r="F498">
        <f t="shared" si="14"/>
        <v>0</v>
      </c>
      <c r="G498">
        <f t="shared" si="15"/>
        <v>0</v>
      </c>
    </row>
    <row r="499" spans="1:7" ht="28.8" x14ac:dyDescent="0.3">
      <c r="A499" s="9" t="s">
        <v>501</v>
      </c>
      <c r="B499" s="7">
        <v>0</v>
      </c>
      <c r="C499" s="8">
        <v>167</v>
      </c>
      <c r="D499" s="7">
        <v>18.05</v>
      </c>
      <c r="F499">
        <f t="shared" si="14"/>
        <v>-2.7700831024931143E-3</v>
      </c>
      <c r="G499">
        <f t="shared" si="15"/>
        <v>2.7739268827252244E-3</v>
      </c>
    </row>
    <row r="500" spans="1:7" ht="28.8" x14ac:dyDescent="0.3">
      <c r="A500" s="9" t="s">
        <v>502</v>
      </c>
      <c r="B500" s="7">
        <v>-0.27700000000000002</v>
      </c>
      <c r="C500" s="8">
        <v>291</v>
      </c>
      <c r="D500" s="7">
        <v>18</v>
      </c>
      <c r="F500">
        <f t="shared" si="14"/>
        <v>2.7777777777778173E-3</v>
      </c>
      <c r="G500">
        <f t="shared" si="15"/>
        <v>-2.7739268827253194E-3</v>
      </c>
    </row>
    <row r="501" spans="1:7" ht="28.8" x14ac:dyDescent="0.3">
      <c r="A501" s="9" t="s">
        <v>503</v>
      </c>
      <c r="B501" s="7">
        <v>0.27779999999999999</v>
      </c>
      <c r="C501" s="8">
        <v>46</v>
      </c>
      <c r="D501" s="7">
        <v>18.05</v>
      </c>
      <c r="F501">
        <f t="shared" si="14"/>
        <v>0</v>
      </c>
      <c r="G501">
        <f t="shared" si="15"/>
        <v>0</v>
      </c>
    </row>
    <row r="502" spans="1:7" ht="28.8" x14ac:dyDescent="0.3">
      <c r="A502" s="9" t="s">
        <v>504</v>
      </c>
      <c r="B502" s="7">
        <v>0</v>
      </c>
      <c r="C502" s="8">
        <v>159</v>
      </c>
      <c r="D502" s="7">
        <v>18.05</v>
      </c>
    </row>
    <row r="503" spans="1:7" ht="15" x14ac:dyDescent="0.3">
      <c r="F503">
        <f>AVERAGE(F2:F501)</f>
        <v>1.00005157873899E-3</v>
      </c>
    </row>
    <row r="504" spans="1:7" ht="15" x14ac:dyDescent="0.3"/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0E71-9BA7-43A8-B64B-EF45C0E33971}">
  <sheetPr codeName="工作表4">
    <outlinePr summaryBelow="0" summaryRight="0"/>
  </sheetPr>
  <dimension ref="A1:G504"/>
  <sheetViews>
    <sheetView topLeftCell="A492" workbookViewId="0">
      <selection activeCell="F503" sqref="F503"/>
    </sheetView>
  </sheetViews>
  <sheetFormatPr defaultRowHeight="16.2" x14ac:dyDescent="0.3"/>
  <cols>
    <col min="1" max="1" width="16.625" customWidth="1"/>
    <col min="2" max="2" width="11.375" style="1" customWidth="1"/>
    <col min="3" max="3" width="13.875" customWidth="1"/>
    <col min="4" max="4" width="11.625" style="1" customWidth="1"/>
    <col min="6" max="6" width="9.75" bestFit="1" customWidth="1"/>
    <col min="7" max="7" width="13.625" bestFit="1" customWidth="1"/>
  </cols>
  <sheetData>
    <row r="1" spans="1:7" ht="15" x14ac:dyDescent="0.3">
      <c r="A1" s="9" t="s">
        <v>0</v>
      </c>
      <c r="B1" s="13" t="s">
        <v>523</v>
      </c>
      <c r="C1" s="8" t="s">
        <v>2</v>
      </c>
      <c r="D1" s="7" t="s">
        <v>3</v>
      </c>
      <c r="F1" s="12" t="s">
        <v>521</v>
      </c>
      <c r="G1" s="12" t="s">
        <v>530</v>
      </c>
    </row>
    <row r="2" spans="1:7" ht="28.8" x14ac:dyDescent="0.3">
      <c r="A2" s="9" t="s">
        <v>4</v>
      </c>
      <c r="B2" s="7">
        <v>2.8729</v>
      </c>
      <c r="C2" s="8">
        <v>14757</v>
      </c>
      <c r="D2" s="7">
        <v>931</v>
      </c>
      <c r="F2">
        <f>(D3-D2)/D2</f>
        <v>2.0408163265306121E-2</v>
      </c>
      <c r="G2">
        <f>LN(D2/D3)</f>
        <v>-2.0202707317519466E-2</v>
      </c>
    </row>
    <row r="3" spans="1:7" ht="28.8" x14ac:dyDescent="0.3">
      <c r="A3" s="9" t="s">
        <v>5</v>
      </c>
      <c r="B3" s="7">
        <v>2.0407999999999999</v>
      </c>
      <c r="C3" s="8">
        <v>11707</v>
      </c>
      <c r="D3" s="7">
        <v>950</v>
      </c>
      <c r="F3">
        <f t="shared" ref="F3:F66" si="0">(D4-D3)/D3</f>
        <v>-4.2105263157894736E-3</v>
      </c>
      <c r="G3">
        <f t="shared" ref="G3:G66" si="1">LN(D3/D4)</f>
        <v>4.2194155427082896E-3</v>
      </c>
    </row>
    <row r="4" spans="1:7" ht="28.8" x14ac:dyDescent="0.3">
      <c r="A4" s="9" t="s">
        <v>6</v>
      </c>
      <c r="B4" s="7">
        <v>-0.42109999999999997</v>
      </c>
      <c r="C4" s="8">
        <v>13251</v>
      </c>
      <c r="D4" s="7">
        <v>946</v>
      </c>
      <c r="F4">
        <f t="shared" si="0"/>
        <v>4.2283298097251587E-3</v>
      </c>
      <c r="G4">
        <f t="shared" si="1"/>
        <v>-4.2194155427082106E-3</v>
      </c>
    </row>
    <row r="5" spans="1:7" ht="28.8" x14ac:dyDescent="0.3">
      <c r="A5" s="9" t="s">
        <v>7</v>
      </c>
      <c r="B5" s="7">
        <v>0.42280000000000001</v>
      </c>
      <c r="C5" s="8">
        <v>15508</v>
      </c>
      <c r="D5" s="7">
        <v>950</v>
      </c>
      <c r="F5">
        <f t="shared" si="0"/>
        <v>3.1578947368421054E-2</v>
      </c>
      <c r="G5">
        <f t="shared" si="1"/>
        <v>-3.1090587070031119E-2</v>
      </c>
    </row>
    <row r="6" spans="1:7" ht="28.8" x14ac:dyDescent="0.3">
      <c r="A6" s="9" t="s">
        <v>8</v>
      </c>
      <c r="B6" s="7">
        <v>3.1579000000000002</v>
      </c>
      <c r="C6" s="8">
        <v>11965</v>
      </c>
      <c r="D6" s="7">
        <v>980</v>
      </c>
      <c r="F6">
        <f t="shared" si="0"/>
        <v>-2.0408163265306124E-3</v>
      </c>
      <c r="G6">
        <f t="shared" si="1"/>
        <v>2.042901629800331E-3</v>
      </c>
    </row>
    <row r="7" spans="1:7" ht="28.8" x14ac:dyDescent="0.3">
      <c r="A7" s="9" t="s">
        <v>9</v>
      </c>
      <c r="B7" s="7">
        <v>-0.2041</v>
      </c>
      <c r="C7" s="8">
        <v>6379</v>
      </c>
      <c r="D7" s="7">
        <v>978</v>
      </c>
      <c r="F7">
        <f t="shared" si="0"/>
        <v>-1.4314928425357873E-2</v>
      </c>
      <c r="G7">
        <f t="shared" si="1"/>
        <v>1.4418375424271671E-2</v>
      </c>
    </row>
    <row r="8" spans="1:7" ht="28.8" x14ac:dyDescent="0.3">
      <c r="A8" s="9" t="s">
        <v>10</v>
      </c>
      <c r="B8" s="7">
        <v>-1.4315</v>
      </c>
      <c r="C8" s="8">
        <v>7991</v>
      </c>
      <c r="D8" s="7">
        <v>964</v>
      </c>
      <c r="F8">
        <f t="shared" si="0"/>
        <v>-1.3485477178423237E-2</v>
      </c>
      <c r="G8">
        <f t="shared" si="1"/>
        <v>1.3577232065155225E-2</v>
      </c>
    </row>
    <row r="9" spans="1:7" ht="28.8" x14ac:dyDescent="0.3">
      <c r="A9" s="9" t="s">
        <v>11</v>
      </c>
      <c r="B9" s="7">
        <v>-1.3485</v>
      </c>
      <c r="C9" s="8">
        <v>7565</v>
      </c>
      <c r="D9" s="7">
        <v>951</v>
      </c>
      <c r="F9">
        <f t="shared" si="0"/>
        <v>1.4721345951629864E-2</v>
      </c>
      <c r="G9">
        <f t="shared" si="1"/>
        <v>-1.4614038793595628E-2</v>
      </c>
    </row>
    <row r="10" spans="1:7" ht="28.8" x14ac:dyDescent="0.3">
      <c r="A10" s="9" t="s">
        <v>12</v>
      </c>
      <c r="B10" s="7">
        <v>1.4721</v>
      </c>
      <c r="C10" s="8">
        <v>8565</v>
      </c>
      <c r="D10" s="7">
        <v>965</v>
      </c>
      <c r="F10">
        <f t="shared" si="0"/>
        <v>-2.5906735751295335E-2</v>
      </c>
      <c r="G10">
        <f t="shared" si="1"/>
        <v>2.6248226074936411E-2</v>
      </c>
    </row>
    <row r="11" spans="1:7" ht="28.8" x14ac:dyDescent="0.3">
      <c r="A11" s="9" t="s">
        <v>13</v>
      </c>
      <c r="B11" s="7">
        <v>-2.5907</v>
      </c>
      <c r="C11" s="8">
        <v>8417</v>
      </c>
      <c r="D11" s="7">
        <v>940</v>
      </c>
      <c r="F11">
        <f t="shared" si="0"/>
        <v>4.2553191489361703E-3</v>
      </c>
      <c r="G11">
        <f t="shared" si="1"/>
        <v>-4.2462908814510968E-3</v>
      </c>
    </row>
    <row r="12" spans="1:7" ht="28.8" x14ac:dyDescent="0.3">
      <c r="A12" s="9" t="s">
        <v>14</v>
      </c>
      <c r="B12" s="7">
        <v>0.42549999999999999</v>
      </c>
      <c r="C12" s="8">
        <v>8044</v>
      </c>
      <c r="D12" s="7">
        <v>944</v>
      </c>
      <c r="F12">
        <f t="shared" si="0"/>
        <v>-5.0847457627118647E-2</v>
      </c>
      <c r="G12">
        <f t="shared" si="1"/>
        <v>5.2185753170570247E-2</v>
      </c>
    </row>
    <row r="13" spans="1:7" ht="28.8" x14ac:dyDescent="0.3">
      <c r="A13" s="9" t="s">
        <v>15</v>
      </c>
      <c r="B13" s="7">
        <v>-5.0846999999999998</v>
      </c>
      <c r="C13" s="8">
        <v>15572</v>
      </c>
      <c r="D13" s="7">
        <v>896</v>
      </c>
      <c r="F13">
        <f t="shared" si="0"/>
        <v>4.464285714285714E-3</v>
      </c>
      <c r="G13">
        <f t="shared" si="1"/>
        <v>-4.4543503493803087E-3</v>
      </c>
    </row>
    <row r="14" spans="1:7" ht="28.8" x14ac:dyDescent="0.3">
      <c r="A14" s="9" t="s">
        <v>16</v>
      </c>
      <c r="B14" s="7">
        <v>0.44640000000000002</v>
      </c>
      <c r="C14" s="8">
        <v>14215</v>
      </c>
      <c r="D14" s="7">
        <v>900</v>
      </c>
      <c r="F14">
        <f t="shared" si="0"/>
        <v>3.3333333333333333E-2</v>
      </c>
      <c r="G14">
        <f t="shared" si="1"/>
        <v>-3.2789822822990838E-2</v>
      </c>
    </row>
    <row r="15" spans="1:7" ht="28.8" x14ac:dyDescent="0.3">
      <c r="A15" s="9" t="s">
        <v>17</v>
      </c>
      <c r="B15" s="7">
        <v>3.3332999999999999</v>
      </c>
      <c r="C15" s="8">
        <v>9625</v>
      </c>
      <c r="D15" s="7">
        <v>930</v>
      </c>
      <c r="F15">
        <f t="shared" si="0"/>
        <v>-3.5483870967741936E-2</v>
      </c>
      <c r="G15">
        <f t="shared" si="1"/>
        <v>3.6128724088505482E-2</v>
      </c>
    </row>
    <row r="16" spans="1:7" ht="28.8" x14ac:dyDescent="0.3">
      <c r="A16" s="9" t="s">
        <v>18</v>
      </c>
      <c r="B16" s="7">
        <v>-3.5484</v>
      </c>
      <c r="C16" s="8">
        <v>12469</v>
      </c>
      <c r="D16" s="7">
        <v>897</v>
      </c>
      <c r="F16">
        <f t="shared" si="0"/>
        <v>-1.560758082497213E-2</v>
      </c>
      <c r="G16">
        <f t="shared" si="1"/>
        <v>1.5730661454836165E-2</v>
      </c>
    </row>
    <row r="17" spans="1:7" ht="28.8" x14ac:dyDescent="0.3">
      <c r="A17" s="9" t="s">
        <v>19</v>
      </c>
      <c r="B17" s="7">
        <v>-1.5608</v>
      </c>
      <c r="C17" s="8">
        <v>10585</v>
      </c>
      <c r="D17" s="7">
        <v>883</v>
      </c>
      <c r="F17">
        <f t="shared" si="0"/>
        <v>-1.8120045300113252E-2</v>
      </c>
      <c r="G17">
        <f t="shared" si="1"/>
        <v>1.8286223823418147E-2</v>
      </c>
    </row>
    <row r="18" spans="1:7" ht="28.8" x14ac:dyDescent="0.3">
      <c r="A18" s="9" t="s">
        <v>20</v>
      </c>
      <c r="B18" s="7">
        <v>-1.8120000000000001</v>
      </c>
      <c r="C18" s="8">
        <v>9984</v>
      </c>
      <c r="D18" s="7">
        <v>867</v>
      </c>
      <c r="F18">
        <f t="shared" si="0"/>
        <v>1.384083044982699E-2</v>
      </c>
      <c r="G18">
        <f t="shared" si="1"/>
        <v>-1.3745920904635126E-2</v>
      </c>
    </row>
    <row r="19" spans="1:7" ht="28.8" x14ac:dyDescent="0.3">
      <c r="A19" s="9" t="s">
        <v>21</v>
      </c>
      <c r="B19" s="7">
        <v>1.3841000000000001</v>
      </c>
      <c r="C19" s="8">
        <v>9503</v>
      </c>
      <c r="D19" s="7">
        <v>879</v>
      </c>
      <c r="F19">
        <f t="shared" si="0"/>
        <v>-1.7064846416382253E-2</v>
      </c>
      <c r="G19">
        <f t="shared" si="1"/>
        <v>1.7212128881121426E-2</v>
      </c>
    </row>
    <row r="20" spans="1:7" ht="28.8" x14ac:dyDescent="0.3">
      <c r="A20" s="9" t="s">
        <v>22</v>
      </c>
      <c r="B20" s="7">
        <v>-1.7064999999999999</v>
      </c>
      <c r="C20" s="8">
        <v>9564</v>
      </c>
      <c r="D20" s="7">
        <v>864</v>
      </c>
      <c r="F20">
        <f t="shared" si="0"/>
        <v>2.7777777777777776E-2</v>
      </c>
      <c r="G20">
        <f t="shared" si="1"/>
        <v>-2.7398974188114388E-2</v>
      </c>
    </row>
    <row r="21" spans="1:7" ht="28.8" x14ac:dyDescent="0.3">
      <c r="A21" s="9" t="s">
        <v>23</v>
      </c>
      <c r="B21" s="7">
        <v>2.7778</v>
      </c>
      <c r="C21" s="8">
        <v>9536</v>
      </c>
      <c r="D21" s="7">
        <v>888</v>
      </c>
      <c r="F21">
        <f t="shared" si="0"/>
        <v>1.2387387387387387E-2</v>
      </c>
      <c r="G21">
        <f t="shared" si="1"/>
        <v>-1.231129147945019E-2</v>
      </c>
    </row>
    <row r="22" spans="1:7" ht="28.8" x14ac:dyDescent="0.3">
      <c r="A22" s="9" t="s">
        <v>24</v>
      </c>
      <c r="B22" s="7">
        <v>1.2386999999999999</v>
      </c>
      <c r="C22" s="8">
        <v>8342</v>
      </c>
      <c r="D22" s="7">
        <v>899</v>
      </c>
      <c r="F22">
        <f t="shared" si="0"/>
        <v>8.8987764182424916E-3</v>
      </c>
      <c r="G22">
        <f t="shared" si="1"/>
        <v>-8.8594156435163468E-3</v>
      </c>
    </row>
    <row r="23" spans="1:7" ht="28.8" x14ac:dyDescent="0.3">
      <c r="A23" s="9" t="s">
        <v>25</v>
      </c>
      <c r="B23" s="7">
        <v>0.88990000000000002</v>
      </c>
      <c r="C23" s="8">
        <v>6870</v>
      </c>
      <c r="D23" s="7">
        <v>907</v>
      </c>
      <c r="F23">
        <f t="shared" si="0"/>
        <v>1.3230429988974642E-2</v>
      </c>
      <c r="G23">
        <f t="shared" si="1"/>
        <v>-1.3143672240550479E-2</v>
      </c>
    </row>
    <row r="24" spans="1:7" ht="28.8" x14ac:dyDescent="0.3">
      <c r="A24" s="9" t="s">
        <v>26</v>
      </c>
      <c r="B24" s="7">
        <v>1.323</v>
      </c>
      <c r="C24" s="8">
        <v>6819</v>
      </c>
      <c r="D24" s="7">
        <v>919</v>
      </c>
      <c r="F24">
        <f t="shared" si="0"/>
        <v>-1.1969532100108813E-2</v>
      </c>
      <c r="G24">
        <f t="shared" si="1"/>
        <v>1.2041743754393684E-2</v>
      </c>
    </row>
    <row r="25" spans="1:7" ht="28.8" x14ac:dyDescent="0.3">
      <c r="A25" s="9" t="s">
        <v>27</v>
      </c>
      <c r="B25" s="7">
        <v>-1.1970000000000001</v>
      </c>
      <c r="C25" s="8">
        <v>6095</v>
      </c>
      <c r="D25" s="7">
        <v>908</v>
      </c>
      <c r="F25">
        <f t="shared" si="0"/>
        <v>-5.5066079295154188E-3</v>
      </c>
      <c r="G25">
        <f t="shared" si="1"/>
        <v>5.5218251843079467E-3</v>
      </c>
    </row>
    <row r="26" spans="1:7" ht="28.8" x14ac:dyDescent="0.3">
      <c r="A26" s="9" t="s">
        <v>28</v>
      </c>
      <c r="B26" s="7">
        <v>-0.55069999999999997</v>
      </c>
      <c r="C26" s="8">
        <v>4643</v>
      </c>
      <c r="D26" s="7">
        <v>903</v>
      </c>
      <c r="F26">
        <f t="shared" si="0"/>
        <v>-1.9933554817275746E-2</v>
      </c>
      <c r="G26">
        <f t="shared" si="1"/>
        <v>2.0134908409055807E-2</v>
      </c>
    </row>
    <row r="27" spans="1:7" ht="28.8" x14ac:dyDescent="0.3">
      <c r="A27" s="9" t="s">
        <v>29</v>
      </c>
      <c r="B27" s="7">
        <v>-1.9934000000000001</v>
      </c>
      <c r="C27" s="8">
        <v>7815</v>
      </c>
      <c r="D27" s="7">
        <v>885</v>
      </c>
      <c r="F27">
        <f t="shared" si="0"/>
        <v>-4.5197740112994352E-3</v>
      </c>
      <c r="G27">
        <f t="shared" si="1"/>
        <v>4.5300190717501186E-3</v>
      </c>
    </row>
    <row r="28" spans="1:7" ht="28.8" x14ac:dyDescent="0.3">
      <c r="A28" s="9" t="s">
        <v>30</v>
      </c>
      <c r="B28" s="7">
        <v>-0.45200000000000001</v>
      </c>
      <c r="C28" s="8">
        <v>7242</v>
      </c>
      <c r="D28" s="7">
        <v>881</v>
      </c>
      <c r="F28">
        <f t="shared" si="0"/>
        <v>-1.2485811577752554E-2</v>
      </c>
      <c r="G28">
        <f t="shared" si="1"/>
        <v>1.2564414287550167E-2</v>
      </c>
    </row>
    <row r="29" spans="1:7" ht="28.8" x14ac:dyDescent="0.3">
      <c r="A29" s="9" t="s">
        <v>31</v>
      </c>
      <c r="B29" s="7">
        <v>-1.2485999999999999</v>
      </c>
      <c r="C29" s="8">
        <v>8634</v>
      </c>
      <c r="D29" s="7">
        <v>870</v>
      </c>
      <c r="F29">
        <f t="shared" si="0"/>
        <v>2.7586206896551724E-2</v>
      </c>
      <c r="G29">
        <f t="shared" si="1"/>
        <v>-2.72125635248847E-2</v>
      </c>
    </row>
    <row r="30" spans="1:7" ht="28.8" x14ac:dyDescent="0.3">
      <c r="A30" s="9" t="s">
        <v>32</v>
      </c>
      <c r="B30" s="7">
        <v>2.7585999999999999</v>
      </c>
      <c r="C30" s="8">
        <v>7176</v>
      </c>
      <c r="D30" s="7">
        <v>894</v>
      </c>
      <c r="F30">
        <f t="shared" si="0"/>
        <v>6.1521252796420581E-2</v>
      </c>
      <c r="G30">
        <f t="shared" si="1"/>
        <v>-5.9703023436413677E-2</v>
      </c>
    </row>
    <row r="31" spans="1:7" ht="28.8" x14ac:dyDescent="0.3">
      <c r="A31" s="9" t="s">
        <v>33</v>
      </c>
      <c r="B31" s="7">
        <v>6.1520999999999999</v>
      </c>
      <c r="C31" s="8">
        <v>16822</v>
      </c>
      <c r="D31" s="7">
        <v>949</v>
      </c>
      <c r="F31">
        <f t="shared" si="0"/>
        <v>-6.3224446786090622E-3</v>
      </c>
      <c r="G31">
        <f t="shared" si="1"/>
        <v>6.3425159764702805E-3</v>
      </c>
    </row>
    <row r="32" spans="1:7" ht="28.8" x14ac:dyDescent="0.3">
      <c r="A32" s="9" t="s">
        <v>34</v>
      </c>
      <c r="B32" s="7">
        <v>-0.63219999999999998</v>
      </c>
      <c r="C32" s="8">
        <v>11990</v>
      </c>
      <c r="D32" s="7">
        <v>943</v>
      </c>
      <c r="F32">
        <f t="shared" si="0"/>
        <v>-2.1208907741251328E-3</v>
      </c>
      <c r="G32">
        <f t="shared" si="1"/>
        <v>2.1231430480777515E-3</v>
      </c>
    </row>
    <row r="33" spans="1:7" ht="28.8" x14ac:dyDescent="0.3">
      <c r="A33" s="9" t="s">
        <v>35</v>
      </c>
      <c r="B33" s="7">
        <v>-0.21210000000000001</v>
      </c>
      <c r="C33" s="8">
        <v>9733</v>
      </c>
      <c r="D33" s="7">
        <v>941</v>
      </c>
      <c r="F33">
        <f t="shared" si="0"/>
        <v>3.1880977683315624E-2</v>
      </c>
      <c r="G33">
        <f t="shared" si="1"/>
        <v>-3.1383328705945221E-2</v>
      </c>
    </row>
    <row r="34" spans="1:7" ht="28.8" x14ac:dyDescent="0.3">
      <c r="A34" s="9" t="s">
        <v>36</v>
      </c>
      <c r="B34" s="7">
        <v>3.1880999999999999</v>
      </c>
      <c r="C34" s="8">
        <v>12775</v>
      </c>
      <c r="D34" s="7">
        <v>971</v>
      </c>
      <c r="F34">
        <f t="shared" si="0"/>
        <v>-2.0597322348094747E-3</v>
      </c>
      <c r="G34">
        <f t="shared" si="1"/>
        <v>2.0618564005587771E-3</v>
      </c>
    </row>
    <row r="35" spans="1:7" ht="28.8" x14ac:dyDescent="0.3">
      <c r="A35" s="9" t="s">
        <v>37</v>
      </c>
      <c r="B35" s="7">
        <v>-0.20599999999999999</v>
      </c>
      <c r="C35" s="8">
        <v>9308</v>
      </c>
      <c r="D35" s="7">
        <v>969</v>
      </c>
      <c r="F35">
        <f t="shared" si="0"/>
        <v>-8.2559339525283791E-3</v>
      </c>
      <c r="G35">
        <f t="shared" si="1"/>
        <v>8.2902029204736608E-3</v>
      </c>
    </row>
    <row r="36" spans="1:7" ht="28.8" x14ac:dyDescent="0.3">
      <c r="A36" s="9" t="s">
        <v>38</v>
      </c>
      <c r="B36" s="7">
        <v>-0.8256</v>
      </c>
      <c r="C36" s="8">
        <v>5773</v>
      </c>
      <c r="D36" s="7">
        <v>961</v>
      </c>
      <c r="F36">
        <f t="shared" si="0"/>
        <v>3.5379812695109258E-2</v>
      </c>
      <c r="G36">
        <f t="shared" si="1"/>
        <v>-3.4768328188300293E-2</v>
      </c>
    </row>
    <row r="37" spans="1:7" ht="28.8" x14ac:dyDescent="0.3">
      <c r="A37" s="9" t="s">
        <v>39</v>
      </c>
      <c r="B37" s="7">
        <v>3.5379999999999998</v>
      </c>
      <c r="C37" s="8">
        <v>12518</v>
      </c>
      <c r="D37" s="7">
        <v>995</v>
      </c>
      <c r="F37">
        <f t="shared" si="0"/>
        <v>3.015075376884422E-3</v>
      </c>
      <c r="G37">
        <f t="shared" si="1"/>
        <v>-3.0105391528711519E-3</v>
      </c>
    </row>
    <row r="38" spans="1:7" ht="28.8" x14ac:dyDescent="0.3">
      <c r="A38" s="9" t="s">
        <v>40</v>
      </c>
      <c r="B38" s="7">
        <v>0.30149999999999999</v>
      </c>
      <c r="C38" s="8">
        <v>5555</v>
      </c>
      <c r="D38" s="7">
        <v>998</v>
      </c>
      <c r="F38">
        <f t="shared" si="0"/>
        <v>2.2044088176352707E-2</v>
      </c>
      <c r="G38">
        <f t="shared" si="1"/>
        <v>-2.1804629966852826E-2</v>
      </c>
    </row>
    <row r="39" spans="1:7" ht="28.8" x14ac:dyDescent="0.3">
      <c r="A39" s="9" t="s">
        <v>41</v>
      </c>
      <c r="B39" s="7">
        <v>2.2044000000000001</v>
      </c>
      <c r="C39" s="8">
        <v>8167</v>
      </c>
      <c r="D39" s="7">
        <v>1020</v>
      </c>
      <c r="F39">
        <f t="shared" si="0"/>
        <v>-2.0588235294117647E-2</v>
      </c>
      <c r="G39">
        <f t="shared" si="1"/>
        <v>2.0803127629763326E-2</v>
      </c>
    </row>
    <row r="40" spans="1:7" ht="28.8" x14ac:dyDescent="0.3">
      <c r="A40" s="9" t="s">
        <v>42</v>
      </c>
      <c r="B40" s="7">
        <v>-2.0588000000000002</v>
      </c>
      <c r="C40" s="8">
        <v>6835</v>
      </c>
      <c r="D40" s="7">
        <v>999</v>
      </c>
      <c r="F40">
        <f t="shared" si="0"/>
        <v>-3.903903903903904E-2</v>
      </c>
      <c r="G40">
        <f t="shared" si="1"/>
        <v>3.9821494186671511E-2</v>
      </c>
    </row>
    <row r="41" spans="1:7" ht="28.8" x14ac:dyDescent="0.3">
      <c r="A41" s="9" t="s">
        <v>43</v>
      </c>
      <c r="B41" s="7">
        <v>-3.9039000000000001</v>
      </c>
      <c r="C41" s="8">
        <v>10591</v>
      </c>
      <c r="D41" s="7">
        <v>960</v>
      </c>
      <c r="F41">
        <f t="shared" si="0"/>
        <v>1.0416666666666667E-3</v>
      </c>
      <c r="G41">
        <f t="shared" si="1"/>
        <v>-1.0411245084106151E-3</v>
      </c>
    </row>
    <row r="42" spans="1:7" ht="28.8" x14ac:dyDescent="0.3">
      <c r="A42" s="9" t="s">
        <v>44</v>
      </c>
      <c r="B42" s="7">
        <v>0.1042</v>
      </c>
      <c r="C42" s="8">
        <v>9936</v>
      </c>
      <c r="D42" s="7">
        <v>961</v>
      </c>
      <c r="F42">
        <f t="shared" si="0"/>
        <v>4.1623309053069723E-3</v>
      </c>
      <c r="G42">
        <f t="shared" si="1"/>
        <v>-4.1536923686934044E-3</v>
      </c>
    </row>
    <row r="43" spans="1:7" ht="28.8" x14ac:dyDescent="0.3">
      <c r="A43" s="9" t="s">
        <v>45</v>
      </c>
      <c r="B43" s="7">
        <v>0.41620000000000001</v>
      </c>
      <c r="C43" s="8">
        <v>8837</v>
      </c>
      <c r="D43" s="7">
        <v>965</v>
      </c>
      <c r="F43">
        <f t="shared" si="0"/>
        <v>2.072538860103627E-2</v>
      </c>
      <c r="G43">
        <f t="shared" si="1"/>
        <v>-2.0513539833102903E-2</v>
      </c>
    </row>
    <row r="44" spans="1:7" ht="28.8" x14ac:dyDescent="0.3">
      <c r="A44" s="9" t="s">
        <v>46</v>
      </c>
      <c r="B44" s="7">
        <v>2.0724999999999998</v>
      </c>
      <c r="C44" s="8">
        <v>6003</v>
      </c>
      <c r="D44" s="7">
        <v>985</v>
      </c>
      <c r="F44">
        <f t="shared" si="0"/>
        <v>-1.015228426395939E-2</v>
      </c>
      <c r="G44">
        <f t="shared" si="1"/>
        <v>1.0204170174241668E-2</v>
      </c>
    </row>
    <row r="45" spans="1:7" ht="28.8" x14ac:dyDescent="0.3">
      <c r="A45" s="9" t="s">
        <v>47</v>
      </c>
      <c r="B45" s="7">
        <v>-1.0152000000000001</v>
      </c>
      <c r="C45" s="8">
        <v>6494</v>
      </c>
      <c r="D45" s="7">
        <v>975</v>
      </c>
      <c r="F45">
        <f t="shared" si="0"/>
        <v>-1.2307692307692308E-2</v>
      </c>
      <c r="G45">
        <f t="shared" si="1"/>
        <v>1.2384059199721622E-2</v>
      </c>
    </row>
    <row r="46" spans="1:7" ht="28.8" x14ac:dyDescent="0.3">
      <c r="A46" s="9" t="s">
        <v>48</v>
      </c>
      <c r="B46" s="7">
        <v>-1.2307999999999999</v>
      </c>
      <c r="C46" s="8">
        <v>4616</v>
      </c>
      <c r="D46" s="7">
        <v>963</v>
      </c>
      <c r="F46">
        <f t="shared" si="0"/>
        <v>3.6344755970924195E-2</v>
      </c>
      <c r="G46">
        <f t="shared" si="1"/>
        <v>-3.5699864513338397E-2</v>
      </c>
    </row>
    <row r="47" spans="1:7" ht="28.8" x14ac:dyDescent="0.3">
      <c r="A47" s="9" t="s">
        <v>49</v>
      </c>
      <c r="B47" s="7">
        <v>3.6345000000000001</v>
      </c>
      <c r="C47" s="8">
        <v>11068</v>
      </c>
      <c r="D47" s="7">
        <v>998</v>
      </c>
      <c r="F47">
        <f t="shared" si="0"/>
        <v>-1.002004008016032E-2</v>
      </c>
      <c r="G47">
        <f t="shared" si="1"/>
        <v>1.007057856359609E-2</v>
      </c>
    </row>
    <row r="48" spans="1:7" ht="28.8" x14ac:dyDescent="0.3">
      <c r="A48" s="9" t="s">
        <v>50</v>
      </c>
      <c r="B48" s="7">
        <v>-1.002</v>
      </c>
      <c r="C48" s="8">
        <v>6767</v>
      </c>
      <c r="D48" s="7">
        <v>988</v>
      </c>
      <c r="F48">
        <f t="shared" si="0"/>
        <v>-4.048582995951417E-3</v>
      </c>
      <c r="G48">
        <f t="shared" si="1"/>
        <v>4.056800695614469E-3</v>
      </c>
    </row>
    <row r="49" spans="1:7" ht="28.8" x14ac:dyDescent="0.3">
      <c r="A49" s="9" t="s">
        <v>51</v>
      </c>
      <c r="B49" s="7">
        <v>-0.40489999999999998</v>
      </c>
      <c r="C49" s="8">
        <v>6178</v>
      </c>
      <c r="D49" s="7">
        <v>984</v>
      </c>
      <c r="F49">
        <f t="shared" si="0"/>
        <v>5.1829268292682924E-2</v>
      </c>
      <c r="G49">
        <f t="shared" si="1"/>
        <v>-5.0530808647216E-2</v>
      </c>
    </row>
    <row r="50" spans="1:7" ht="28.8" x14ac:dyDescent="0.3">
      <c r="A50" s="9" t="s">
        <v>52</v>
      </c>
      <c r="B50" s="7">
        <v>5.1829000000000001</v>
      </c>
      <c r="C50" s="8">
        <v>11303</v>
      </c>
      <c r="D50" s="7">
        <v>1035</v>
      </c>
      <c r="F50">
        <f t="shared" si="0"/>
        <v>3.3816425120772944E-2</v>
      </c>
      <c r="G50">
        <f t="shared" si="1"/>
        <v>-3.3257221756482352E-2</v>
      </c>
    </row>
    <row r="51" spans="1:7" ht="28.8" x14ac:dyDescent="0.3">
      <c r="A51" s="9" t="s">
        <v>53</v>
      </c>
      <c r="B51" s="7">
        <v>3.3816000000000002</v>
      </c>
      <c r="C51" s="8">
        <v>11479</v>
      </c>
      <c r="D51" s="7">
        <v>1070</v>
      </c>
      <c r="F51">
        <f t="shared" si="0"/>
        <v>-4.6728971962616819E-3</v>
      </c>
      <c r="G51">
        <f t="shared" si="1"/>
        <v>4.6838493124264375E-3</v>
      </c>
    </row>
    <row r="52" spans="1:7" ht="28.8" x14ac:dyDescent="0.3">
      <c r="A52" s="9" t="s">
        <v>54</v>
      </c>
      <c r="B52" s="7">
        <v>-0.46729999999999999</v>
      </c>
      <c r="C52" s="8">
        <v>8769</v>
      </c>
      <c r="D52" s="7">
        <v>1065</v>
      </c>
      <c r="F52">
        <f t="shared" si="0"/>
        <v>1.4084507042253521E-2</v>
      </c>
      <c r="G52">
        <f t="shared" si="1"/>
        <v>-1.3986241974739839E-2</v>
      </c>
    </row>
    <row r="53" spans="1:7" ht="28.8" x14ac:dyDescent="0.3">
      <c r="A53" s="9" t="s">
        <v>55</v>
      </c>
      <c r="B53" s="7">
        <v>1.4085000000000001</v>
      </c>
      <c r="C53" s="8">
        <v>9050</v>
      </c>
      <c r="D53" s="7">
        <v>1080</v>
      </c>
      <c r="F53">
        <f t="shared" si="0"/>
        <v>9.7222222222222224E-2</v>
      </c>
      <c r="G53">
        <f t="shared" si="1"/>
        <v>-9.2781733450966214E-2</v>
      </c>
    </row>
    <row r="54" spans="1:7" ht="28.8" x14ac:dyDescent="0.3">
      <c r="A54" s="9" t="s">
        <v>56</v>
      </c>
      <c r="B54" s="7">
        <v>9.7222000000000008</v>
      </c>
      <c r="C54" s="8">
        <v>6567</v>
      </c>
      <c r="D54" s="7">
        <v>1185</v>
      </c>
      <c r="F54">
        <f t="shared" si="0"/>
        <v>-6.7510548523206745E-2</v>
      </c>
      <c r="G54">
        <f t="shared" si="1"/>
        <v>6.9897439617378335E-2</v>
      </c>
    </row>
    <row r="55" spans="1:7" ht="28.8" x14ac:dyDescent="0.3">
      <c r="A55" s="9" t="s">
        <v>57</v>
      </c>
      <c r="B55" s="7">
        <v>-6.7511000000000001</v>
      </c>
      <c r="C55" s="8">
        <v>26691</v>
      </c>
      <c r="D55" s="7">
        <v>1105</v>
      </c>
      <c r="F55">
        <f t="shared" si="0"/>
        <v>-1.8099547511312219E-2</v>
      </c>
      <c r="G55">
        <f t="shared" si="1"/>
        <v>1.8265347977293189E-2</v>
      </c>
    </row>
    <row r="56" spans="1:7" ht="28.8" x14ac:dyDescent="0.3">
      <c r="A56" s="9" t="s">
        <v>58</v>
      </c>
      <c r="B56" s="7">
        <v>-1.81</v>
      </c>
      <c r="C56" s="8">
        <v>18231</v>
      </c>
      <c r="D56" s="7">
        <v>1085</v>
      </c>
      <c r="F56">
        <f t="shared" si="0"/>
        <v>-7.3732718894009217E-2</v>
      </c>
      <c r="G56">
        <f t="shared" si="1"/>
        <v>7.6592445481383872E-2</v>
      </c>
    </row>
    <row r="57" spans="1:7" ht="28.8" x14ac:dyDescent="0.3">
      <c r="A57" s="9" t="s">
        <v>59</v>
      </c>
      <c r="B57" s="7">
        <v>-7.3733000000000004</v>
      </c>
      <c r="C57" s="8">
        <v>14706</v>
      </c>
      <c r="D57" s="7">
        <v>1005</v>
      </c>
      <c r="F57">
        <f t="shared" si="0"/>
        <v>4.975124378109453E-2</v>
      </c>
      <c r="G57">
        <f t="shared" si="1"/>
        <v>-4.8553225416990795E-2</v>
      </c>
    </row>
    <row r="58" spans="1:7" ht="28.8" x14ac:dyDescent="0.3">
      <c r="A58" s="9" t="s">
        <v>60</v>
      </c>
      <c r="B58" s="7">
        <v>4.9751000000000003</v>
      </c>
      <c r="C58" s="8">
        <v>14707</v>
      </c>
      <c r="D58" s="7">
        <v>1055</v>
      </c>
      <c r="F58">
        <f t="shared" si="0"/>
        <v>4.7393364928909956E-3</v>
      </c>
      <c r="G58">
        <f t="shared" si="1"/>
        <v>-4.728141195946012E-3</v>
      </c>
    </row>
    <row r="59" spans="1:7" ht="28.8" x14ac:dyDescent="0.3">
      <c r="A59" s="9" t="s">
        <v>61</v>
      </c>
      <c r="B59" s="7">
        <v>0.47389999999999999</v>
      </c>
      <c r="C59" s="8">
        <v>10404</v>
      </c>
      <c r="D59" s="7">
        <v>1060</v>
      </c>
      <c r="F59">
        <f t="shared" si="0"/>
        <v>-7.6415094339622638E-2</v>
      </c>
      <c r="G59">
        <f t="shared" si="1"/>
        <v>7.9492544575602536E-2</v>
      </c>
    </row>
    <row r="60" spans="1:7" ht="28.8" x14ac:dyDescent="0.3">
      <c r="A60" s="9" t="s">
        <v>62</v>
      </c>
      <c r="B60" s="7">
        <v>-7.6414999999999997</v>
      </c>
      <c r="C60" s="8">
        <v>19770</v>
      </c>
      <c r="D60" s="7">
        <v>979</v>
      </c>
      <c r="F60">
        <f t="shared" si="0"/>
        <v>-6.945863125638406E-2</v>
      </c>
      <c r="G60">
        <f t="shared" si="1"/>
        <v>7.1988745270552018E-2</v>
      </c>
    </row>
    <row r="61" spans="1:7" ht="28.8" x14ac:dyDescent="0.3">
      <c r="A61" s="9" t="s">
        <v>63</v>
      </c>
      <c r="B61" s="7">
        <v>-6.9459</v>
      </c>
      <c r="C61" s="8">
        <v>25311</v>
      </c>
      <c r="D61" s="7">
        <v>911</v>
      </c>
      <c r="F61">
        <f t="shared" si="0"/>
        <v>-2.5246981339187707E-2</v>
      </c>
      <c r="G61">
        <f t="shared" si="1"/>
        <v>2.5571154267788162E-2</v>
      </c>
    </row>
    <row r="62" spans="1:7" ht="28.8" x14ac:dyDescent="0.3">
      <c r="A62" s="9" t="s">
        <v>64</v>
      </c>
      <c r="B62" s="7">
        <v>-2.5247000000000002</v>
      </c>
      <c r="C62" s="8">
        <v>31743</v>
      </c>
      <c r="D62" s="7">
        <v>888</v>
      </c>
      <c r="F62">
        <f t="shared" si="0"/>
        <v>-1.6891891891891893E-2</v>
      </c>
      <c r="G62">
        <f t="shared" si="1"/>
        <v>1.70361871525678E-2</v>
      </c>
    </row>
    <row r="63" spans="1:7" ht="28.8" x14ac:dyDescent="0.3">
      <c r="A63" s="9" t="s">
        <v>65</v>
      </c>
      <c r="B63" s="7">
        <v>-1.6892</v>
      </c>
      <c r="C63" s="8">
        <v>16914</v>
      </c>
      <c r="D63" s="7">
        <v>873</v>
      </c>
      <c r="F63">
        <f t="shared" si="0"/>
        <v>2.5200458190148912E-2</v>
      </c>
      <c r="G63">
        <f t="shared" si="1"/>
        <v>-2.4888162435253141E-2</v>
      </c>
    </row>
    <row r="64" spans="1:7" ht="28.8" x14ac:dyDescent="0.3">
      <c r="A64" s="9" t="s">
        <v>66</v>
      </c>
      <c r="B64" s="7">
        <v>2.52</v>
      </c>
      <c r="C64" s="8">
        <v>11955</v>
      </c>
      <c r="D64" s="7">
        <v>895</v>
      </c>
      <c r="F64">
        <f t="shared" si="0"/>
        <v>2.1229050279329607E-2</v>
      </c>
      <c r="G64">
        <f t="shared" si="1"/>
        <v>-2.1006853179294658E-2</v>
      </c>
    </row>
    <row r="65" spans="1:7" ht="28.8" x14ac:dyDescent="0.3">
      <c r="A65" s="9" t="s">
        <v>67</v>
      </c>
      <c r="B65" s="7">
        <v>2.1229</v>
      </c>
      <c r="C65" s="8">
        <v>16387</v>
      </c>
      <c r="D65" s="7">
        <v>914</v>
      </c>
      <c r="F65">
        <f t="shared" si="0"/>
        <v>8.7527352297592995E-2</v>
      </c>
      <c r="G65">
        <f t="shared" si="1"/>
        <v>-8.3906635202424001E-2</v>
      </c>
    </row>
    <row r="66" spans="1:7" ht="28.8" x14ac:dyDescent="0.3">
      <c r="A66" s="9" t="s">
        <v>68</v>
      </c>
      <c r="B66" s="7">
        <v>8.7527000000000008</v>
      </c>
      <c r="C66" s="8">
        <v>16451</v>
      </c>
      <c r="D66" s="7">
        <v>994</v>
      </c>
      <c r="F66">
        <f t="shared" si="0"/>
        <v>-5.1307847082494973E-2</v>
      </c>
      <c r="G66">
        <f t="shared" si="1"/>
        <v>5.267092402311644E-2</v>
      </c>
    </row>
    <row r="67" spans="1:7" ht="28.8" x14ac:dyDescent="0.3">
      <c r="A67" s="9" t="s">
        <v>69</v>
      </c>
      <c r="B67" s="7">
        <v>-5.1307999999999998</v>
      </c>
      <c r="C67" s="8">
        <v>12726</v>
      </c>
      <c r="D67" s="7">
        <v>943</v>
      </c>
      <c r="F67">
        <f t="shared" ref="F67:F130" si="2">(D68-D67)/D67</f>
        <v>-1.3785790031813362E-2</v>
      </c>
      <c r="G67">
        <f t="shared" ref="G67:G130" si="3">LN(D67/D68)</f>
        <v>1.3881696486155818E-2</v>
      </c>
    </row>
    <row r="68" spans="1:7" ht="28.8" x14ac:dyDescent="0.3">
      <c r="A68" s="9" t="s">
        <v>70</v>
      </c>
      <c r="B68" s="7">
        <v>-1.3786</v>
      </c>
      <c r="C68" s="8">
        <v>11288</v>
      </c>
      <c r="D68" s="7">
        <v>930</v>
      </c>
      <c r="F68">
        <f t="shared" si="2"/>
        <v>2.6881720430107527E-2</v>
      </c>
      <c r="G68">
        <f t="shared" si="3"/>
        <v>-2.6526754333428597E-2</v>
      </c>
    </row>
    <row r="69" spans="1:7" ht="28.8" x14ac:dyDescent="0.3">
      <c r="A69" s="9" t="s">
        <v>71</v>
      </c>
      <c r="B69" s="7">
        <v>2.6882000000000001</v>
      </c>
      <c r="C69" s="8">
        <v>13888</v>
      </c>
      <c r="D69" s="7">
        <v>955</v>
      </c>
      <c r="F69">
        <f t="shared" si="2"/>
        <v>-1.2565445026178011E-2</v>
      </c>
      <c r="G69">
        <f t="shared" si="3"/>
        <v>1.2645057847272793E-2</v>
      </c>
    </row>
    <row r="70" spans="1:7" ht="28.8" x14ac:dyDescent="0.3">
      <c r="A70" s="9" t="s">
        <v>72</v>
      </c>
      <c r="B70" s="7">
        <v>-1.2565</v>
      </c>
      <c r="C70" s="8">
        <v>6117</v>
      </c>
      <c r="D70" s="7">
        <v>943</v>
      </c>
      <c r="F70">
        <f t="shared" si="2"/>
        <v>9.5440084835630972E-3</v>
      </c>
      <c r="G70">
        <f t="shared" si="3"/>
        <v>-9.498752157907785E-3</v>
      </c>
    </row>
    <row r="71" spans="1:7" ht="28.8" x14ac:dyDescent="0.3">
      <c r="A71" s="9" t="s">
        <v>73</v>
      </c>
      <c r="B71" s="7">
        <v>0.95440000000000003</v>
      </c>
      <c r="C71" s="8">
        <v>8851</v>
      </c>
      <c r="D71" s="7">
        <v>952</v>
      </c>
      <c r="F71">
        <f t="shared" si="2"/>
        <v>-1.0504201680672268E-3</v>
      </c>
      <c r="G71">
        <f t="shared" si="3"/>
        <v>1.0509722459750015E-3</v>
      </c>
    </row>
    <row r="72" spans="1:7" ht="28.8" x14ac:dyDescent="0.3">
      <c r="A72" s="9" t="s">
        <v>74</v>
      </c>
      <c r="B72" s="7">
        <v>-0.105</v>
      </c>
      <c r="C72" s="8">
        <v>5897</v>
      </c>
      <c r="D72" s="7">
        <v>951</v>
      </c>
      <c r="F72">
        <f t="shared" si="2"/>
        <v>-1.6824395373291272E-2</v>
      </c>
      <c r="G72">
        <f t="shared" si="3"/>
        <v>1.6967533256703287E-2</v>
      </c>
    </row>
    <row r="73" spans="1:7" ht="28.8" x14ac:dyDescent="0.3">
      <c r="A73" s="9" t="s">
        <v>75</v>
      </c>
      <c r="B73" s="7">
        <v>-1.6823999999999999</v>
      </c>
      <c r="C73" s="8">
        <v>9408</v>
      </c>
      <c r="D73" s="7">
        <v>935</v>
      </c>
      <c r="F73">
        <f t="shared" si="2"/>
        <v>2.7807486631016044E-2</v>
      </c>
      <c r="G73">
        <f t="shared" si="3"/>
        <v>-2.7427879681605458E-2</v>
      </c>
    </row>
    <row r="74" spans="1:7" ht="28.8" x14ac:dyDescent="0.3">
      <c r="A74" s="9" t="s">
        <v>76</v>
      </c>
      <c r="B74" s="7">
        <v>2.7806999999999999</v>
      </c>
      <c r="C74" s="8">
        <v>7683</v>
      </c>
      <c r="D74" s="7">
        <v>961</v>
      </c>
      <c r="F74">
        <f t="shared" si="2"/>
        <v>3.5379812695109258E-2</v>
      </c>
      <c r="G74">
        <f t="shared" si="3"/>
        <v>-3.4768328188300293E-2</v>
      </c>
    </row>
    <row r="75" spans="1:7" ht="28.8" x14ac:dyDescent="0.3">
      <c r="A75" s="9" t="s">
        <v>77</v>
      </c>
      <c r="B75" s="7">
        <v>3.5379999999999998</v>
      </c>
      <c r="C75" s="8">
        <v>9735</v>
      </c>
      <c r="D75" s="7">
        <v>995</v>
      </c>
      <c r="F75">
        <f t="shared" si="2"/>
        <v>-1.8090452261306532E-2</v>
      </c>
      <c r="G75">
        <f t="shared" si="3"/>
        <v>1.8256085115810079E-2</v>
      </c>
    </row>
    <row r="76" spans="1:7" ht="28.8" x14ac:dyDescent="0.3">
      <c r="A76" s="9" t="s">
        <v>78</v>
      </c>
      <c r="B76" s="7">
        <v>-1.8089999999999999</v>
      </c>
      <c r="C76" s="8">
        <v>7359</v>
      </c>
      <c r="D76" s="7">
        <v>977</v>
      </c>
      <c r="F76">
        <f t="shared" si="2"/>
        <v>-1.8423746161719549E-2</v>
      </c>
      <c r="G76">
        <f t="shared" si="3"/>
        <v>1.8595577159344498E-2</v>
      </c>
    </row>
    <row r="77" spans="1:7" ht="28.8" x14ac:dyDescent="0.3">
      <c r="A77" s="9" t="s">
        <v>79</v>
      </c>
      <c r="B77" s="7">
        <v>-1.8424</v>
      </c>
      <c r="C77" s="8">
        <v>7280</v>
      </c>
      <c r="D77" s="7">
        <v>959</v>
      </c>
      <c r="F77">
        <f t="shared" si="2"/>
        <v>2.2940563086548488E-2</v>
      </c>
      <c r="G77">
        <f t="shared" si="3"/>
        <v>-2.2681384681924814E-2</v>
      </c>
    </row>
    <row r="78" spans="1:7" ht="28.8" x14ac:dyDescent="0.3">
      <c r="A78" s="9" t="s">
        <v>80</v>
      </c>
      <c r="B78" s="7">
        <v>2.2940999999999998</v>
      </c>
      <c r="C78" s="8">
        <v>5997</v>
      </c>
      <c r="D78" s="7">
        <v>981</v>
      </c>
      <c r="F78">
        <f t="shared" si="2"/>
        <v>-4.0774719673802246E-3</v>
      </c>
      <c r="G78">
        <f t="shared" si="3"/>
        <v>4.0858075225803543E-3</v>
      </c>
    </row>
    <row r="79" spans="1:7" ht="28.8" x14ac:dyDescent="0.3">
      <c r="A79" s="9" t="s">
        <v>81</v>
      </c>
      <c r="B79" s="7">
        <v>-0.40770000000000001</v>
      </c>
      <c r="C79" s="8">
        <v>4084</v>
      </c>
      <c r="D79" s="7">
        <v>977</v>
      </c>
      <c r="F79">
        <f t="shared" si="2"/>
        <v>-4.0941658137154556E-3</v>
      </c>
      <c r="G79">
        <f t="shared" si="3"/>
        <v>4.1025698567776839E-3</v>
      </c>
    </row>
    <row r="80" spans="1:7" ht="28.8" x14ac:dyDescent="0.3">
      <c r="A80" s="9" t="s">
        <v>82</v>
      </c>
      <c r="B80" s="7">
        <v>-0.40939999999999999</v>
      </c>
      <c r="C80" s="8">
        <v>5423</v>
      </c>
      <c r="D80" s="7">
        <v>973</v>
      </c>
      <c r="F80">
        <f t="shared" si="2"/>
        <v>-7.1942446043165471E-3</v>
      </c>
      <c r="G80">
        <f t="shared" si="3"/>
        <v>7.2202479734870973E-3</v>
      </c>
    </row>
    <row r="81" spans="1:7" ht="28.8" x14ac:dyDescent="0.3">
      <c r="A81" s="9" t="s">
        <v>83</v>
      </c>
      <c r="B81" s="7">
        <v>-0.71940000000000004</v>
      </c>
      <c r="C81" s="8">
        <v>3584</v>
      </c>
      <c r="D81" s="7">
        <v>966</v>
      </c>
      <c r="F81">
        <f t="shared" si="2"/>
        <v>1.0351966873706005E-3</v>
      </c>
      <c r="G81">
        <f t="shared" si="3"/>
        <v>-1.0346612407763304E-3</v>
      </c>
    </row>
    <row r="82" spans="1:7" ht="28.8" x14ac:dyDescent="0.3">
      <c r="A82" s="9" t="s">
        <v>84</v>
      </c>
      <c r="B82" s="7">
        <v>0.10349999999999999</v>
      </c>
      <c r="C82" s="8">
        <v>3982</v>
      </c>
      <c r="D82" s="7">
        <v>967</v>
      </c>
      <c r="F82">
        <f t="shared" si="2"/>
        <v>3.2057911065149949E-2</v>
      </c>
      <c r="G82">
        <f t="shared" si="3"/>
        <v>-3.1554780858169623E-2</v>
      </c>
    </row>
    <row r="83" spans="1:7" ht="28.8" x14ac:dyDescent="0.3">
      <c r="A83" s="9" t="s">
        <v>85</v>
      </c>
      <c r="B83" s="7">
        <v>3.2058</v>
      </c>
      <c r="C83" s="8">
        <v>9223</v>
      </c>
      <c r="D83" s="7">
        <v>998</v>
      </c>
      <c r="F83">
        <f t="shared" si="2"/>
        <v>-1.8036072144288578E-2</v>
      </c>
      <c r="G83">
        <f t="shared" si="3"/>
        <v>1.820070464684637E-2</v>
      </c>
    </row>
    <row r="84" spans="1:7" ht="28.8" x14ac:dyDescent="0.3">
      <c r="A84" s="9" t="s">
        <v>86</v>
      </c>
      <c r="B84" s="7">
        <v>-1.8036000000000001</v>
      </c>
      <c r="C84" s="8">
        <v>6101</v>
      </c>
      <c r="D84" s="7">
        <v>980</v>
      </c>
      <c r="F84">
        <f t="shared" si="2"/>
        <v>9.1836734693877559E-3</v>
      </c>
      <c r="G84">
        <f t="shared" si="3"/>
        <v>-9.1417599580945128E-3</v>
      </c>
    </row>
    <row r="85" spans="1:7" ht="28.8" x14ac:dyDescent="0.3">
      <c r="A85" s="9" t="s">
        <v>87</v>
      </c>
      <c r="B85" s="7">
        <v>0.91839999999999999</v>
      </c>
      <c r="C85" s="8">
        <v>5500</v>
      </c>
      <c r="D85" s="7">
        <v>989</v>
      </c>
      <c r="F85">
        <f t="shared" si="2"/>
        <v>-4.0444893832153692E-3</v>
      </c>
      <c r="G85">
        <f t="shared" si="3"/>
        <v>4.052690450623289E-3</v>
      </c>
    </row>
    <row r="86" spans="1:7" ht="28.8" x14ac:dyDescent="0.3">
      <c r="A86" s="9" t="s">
        <v>88</v>
      </c>
      <c r="B86" s="7">
        <v>-0.40439999999999998</v>
      </c>
      <c r="C86" s="8">
        <v>5172</v>
      </c>
      <c r="D86" s="7">
        <v>985</v>
      </c>
      <c r="F86">
        <f t="shared" si="2"/>
        <v>-7.1065989847715737E-3</v>
      </c>
      <c r="G86">
        <f t="shared" si="3"/>
        <v>7.1319711372716523E-3</v>
      </c>
    </row>
    <row r="87" spans="1:7" ht="28.8" x14ac:dyDescent="0.3">
      <c r="A87" s="9" t="s">
        <v>89</v>
      </c>
      <c r="B87" s="7">
        <v>-0.7107</v>
      </c>
      <c r="C87" s="8">
        <v>6313</v>
      </c>
      <c r="D87" s="7">
        <v>978</v>
      </c>
      <c r="F87">
        <f t="shared" si="2"/>
        <v>-1.3292433537832311E-2</v>
      </c>
      <c r="G87">
        <f t="shared" si="3"/>
        <v>1.3381568695831368E-2</v>
      </c>
    </row>
    <row r="88" spans="1:7" ht="28.8" x14ac:dyDescent="0.3">
      <c r="A88" s="9" t="s">
        <v>90</v>
      </c>
      <c r="B88" s="7">
        <v>-1.3291999999999999</v>
      </c>
      <c r="C88" s="8">
        <v>6077</v>
      </c>
      <c r="D88" s="7">
        <v>965</v>
      </c>
      <c r="F88">
        <f t="shared" si="2"/>
        <v>-4.8704663212435231E-2</v>
      </c>
      <c r="G88">
        <f t="shared" si="3"/>
        <v>4.9930710718495433E-2</v>
      </c>
    </row>
    <row r="89" spans="1:7" ht="28.8" x14ac:dyDescent="0.3">
      <c r="A89" s="9" t="s">
        <v>91</v>
      </c>
      <c r="B89" s="7">
        <v>-4.8704999999999998</v>
      </c>
      <c r="C89" s="8">
        <v>11806</v>
      </c>
      <c r="D89" s="7">
        <v>918</v>
      </c>
      <c r="F89">
        <f t="shared" si="2"/>
        <v>-1.6339869281045753E-2</v>
      </c>
      <c r="G89">
        <f t="shared" si="3"/>
        <v>1.6474837203505042E-2</v>
      </c>
    </row>
    <row r="90" spans="1:7" ht="28.8" x14ac:dyDescent="0.3">
      <c r="A90" s="9" t="s">
        <v>92</v>
      </c>
      <c r="B90" s="7">
        <v>-1.6339999999999999</v>
      </c>
      <c r="C90" s="8">
        <v>14408</v>
      </c>
      <c r="D90" s="7">
        <v>903</v>
      </c>
      <c r="F90">
        <f t="shared" si="2"/>
        <v>4.2081949058693245E-2</v>
      </c>
      <c r="G90">
        <f t="shared" si="3"/>
        <v>-4.1220586168394267E-2</v>
      </c>
    </row>
    <row r="91" spans="1:7" ht="28.8" x14ac:dyDescent="0.3">
      <c r="A91" s="9" t="s">
        <v>93</v>
      </c>
      <c r="B91" s="7">
        <v>4.2081999999999997</v>
      </c>
      <c r="C91" s="8">
        <v>8988</v>
      </c>
      <c r="D91" s="7">
        <v>941</v>
      </c>
      <c r="F91">
        <f t="shared" si="2"/>
        <v>-1.2752391073326248E-2</v>
      </c>
      <c r="G91">
        <f t="shared" si="3"/>
        <v>1.2834400771541188E-2</v>
      </c>
    </row>
    <row r="92" spans="1:7" ht="28.8" x14ac:dyDescent="0.3">
      <c r="A92" s="9" t="s">
        <v>94</v>
      </c>
      <c r="B92" s="7">
        <v>-1.2751999999999999</v>
      </c>
      <c r="C92" s="8">
        <v>3582</v>
      </c>
      <c r="D92" s="7">
        <v>929</v>
      </c>
      <c r="F92">
        <f t="shared" si="2"/>
        <v>-2.1528525296017221E-3</v>
      </c>
      <c r="G92">
        <f t="shared" si="3"/>
        <v>2.1551732479834118E-3</v>
      </c>
    </row>
    <row r="93" spans="1:7" ht="28.8" x14ac:dyDescent="0.3">
      <c r="A93" s="9" t="s">
        <v>95</v>
      </c>
      <c r="B93" s="7">
        <v>-0.21529999999999999</v>
      </c>
      <c r="C93" s="8">
        <v>5050</v>
      </c>
      <c r="D93" s="7">
        <v>927</v>
      </c>
      <c r="F93">
        <f t="shared" si="2"/>
        <v>8.6299892125134836E-3</v>
      </c>
      <c r="G93">
        <f t="shared" si="3"/>
        <v>-8.5929637228318347E-3</v>
      </c>
    </row>
    <row r="94" spans="1:7" ht="28.8" x14ac:dyDescent="0.3">
      <c r="A94" s="9" t="s">
        <v>96</v>
      </c>
      <c r="B94" s="7">
        <v>0.86299999999999999</v>
      </c>
      <c r="C94" s="8">
        <v>3891</v>
      </c>
      <c r="D94" s="7">
        <v>935</v>
      </c>
      <c r="F94">
        <f t="shared" si="2"/>
        <v>0</v>
      </c>
      <c r="G94">
        <f t="shared" si="3"/>
        <v>0</v>
      </c>
    </row>
    <row r="95" spans="1:7" ht="28.8" x14ac:dyDescent="0.3">
      <c r="A95" s="9" t="s">
        <v>97</v>
      </c>
      <c r="B95" s="7">
        <v>0</v>
      </c>
      <c r="C95" s="8">
        <v>5525</v>
      </c>
      <c r="D95" s="7">
        <v>935</v>
      </c>
      <c r="F95">
        <f t="shared" si="2"/>
        <v>2.8877005347593583E-2</v>
      </c>
      <c r="G95">
        <f t="shared" si="3"/>
        <v>-2.846792137701952E-2</v>
      </c>
    </row>
    <row r="96" spans="1:7" ht="28.8" x14ac:dyDescent="0.3">
      <c r="A96" s="9" t="s">
        <v>98</v>
      </c>
      <c r="B96" s="7">
        <v>2.8877000000000002</v>
      </c>
      <c r="C96" s="8">
        <v>10667</v>
      </c>
      <c r="D96" s="7">
        <v>962</v>
      </c>
      <c r="F96">
        <f t="shared" si="2"/>
        <v>-7.2765072765072769E-3</v>
      </c>
      <c r="G96">
        <f t="shared" si="3"/>
        <v>7.3031101849763492E-3</v>
      </c>
    </row>
    <row r="97" spans="1:7" ht="28.8" x14ac:dyDescent="0.3">
      <c r="A97" s="9" t="s">
        <v>99</v>
      </c>
      <c r="B97" s="7">
        <v>-0.72770000000000001</v>
      </c>
      <c r="C97" s="8">
        <v>5621</v>
      </c>
      <c r="D97" s="7">
        <v>955</v>
      </c>
      <c r="F97">
        <f t="shared" si="2"/>
        <v>2.0942408376963353E-3</v>
      </c>
      <c r="G97">
        <f t="shared" si="3"/>
        <v>-2.0920509722240632E-3</v>
      </c>
    </row>
    <row r="98" spans="1:7" ht="28.8" x14ac:dyDescent="0.3">
      <c r="A98" s="9" t="s">
        <v>100</v>
      </c>
      <c r="B98" s="7">
        <v>0.2094</v>
      </c>
      <c r="C98" s="8">
        <v>4790</v>
      </c>
      <c r="D98" s="7">
        <v>957</v>
      </c>
      <c r="F98">
        <f t="shared" si="2"/>
        <v>0</v>
      </c>
      <c r="G98">
        <f t="shared" si="3"/>
        <v>0</v>
      </c>
    </row>
    <row r="99" spans="1:7" ht="28.8" x14ac:dyDescent="0.3">
      <c r="A99" s="9" t="s">
        <v>101</v>
      </c>
      <c r="B99" s="7">
        <v>0</v>
      </c>
      <c r="C99" s="8">
        <v>7532</v>
      </c>
      <c r="D99" s="7">
        <v>957</v>
      </c>
      <c r="F99">
        <f t="shared" si="2"/>
        <v>-3.657262277951933E-2</v>
      </c>
      <c r="G99">
        <f t="shared" si="3"/>
        <v>3.7258167896360425E-2</v>
      </c>
    </row>
    <row r="100" spans="1:7" ht="28.8" x14ac:dyDescent="0.3">
      <c r="A100" s="9" t="s">
        <v>102</v>
      </c>
      <c r="B100" s="7">
        <v>0.20899999999999999</v>
      </c>
      <c r="C100" s="8">
        <v>7187</v>
      </c>
      <c r="D100" s="7">
        <v>922</v>
      </c>
      <c r="F100">
        <f t="shared" si="2"/>
        <v>-5.4229934924078091E-3</v>
      </c>
      <c r="G100">
        <f t="shared" si="3"/>
        <v>5.4377513001289089E-3</v>
      </c>
    </row>
    <row r="101" spans="1:7" ht="28.8" x14ac:dyDescent="0.3">
      <c r="A101" s="9" t="s">
        <v>103</v>
      </c>
      <c r="B101" s="7">
        <v>-0.5423</v>
      </c>
      <c r="C101" s="8">
        <v>5379</v>
      </c>
      <c r="D101" s="7">
        <v>917</v>
      </c>
      <c r="F101">
        <f t="shared" si="2"/>
        <v>3.2715376226826608E-3</v>
      </c>
      <c r="G101">
        <f t="shared" si="3"/>
        <v>-3.2661977866211812E-3</v>
      </c>
    </row>
    <row r="102" spans="1:7" ht="28.8" x14ac:dyDescent="0.3">
      <c r="A102" s="9" t="s">
        <v>104</v>
      </c>
      <c r="B102" s="7">
        <v>0.32719999999999999</v>
      </c>
      <c r="C102" s="8">
        <v>6530</v>
      </c>
      <c r="D102" s="7">
        <v>920</v>
      </c>
      <c r="F102">
        <f t="shared" si="2"/>
        <v>-1.0869565217391304E-3</v>
      </c>
      <c r="G102">
        <f t="shared" si="3"/>
        <v>1.0875476873989189E-3</v>
      </c>
    </row>
    <row r="103" spans="1:7" ht="28.8" x14ac:dyDescent="0.3">
      <c r="A103" s="9" t="s">
        <v>105</v>
      </c>
      <c r="B103" s="7">
        <v>-0.1087</v>
      </c>
      <c r="C103" s="8">
        <v>5186</v>
      </c>
      <c r="D103" s="7">
        <v>919</v>
      </c>
      <c r="F103">
        <f t="shared" si="2"/>
        <v>1.7410228509249184E-2</v>
      </c>
      <c r="G103">
        <f t="shared" si="3"/>
        <v>-1.726040693299993E-2</v>
      </c>
    </row>
    <row r="104" spans="1:7" ht="28.8" x14ac:dyDescent="0.3">
      <c r="A104" s="9" t="s">
        <v>106</v>
      </c>
      <c r="B104" s="7">
        <v>1.7410000000000001</v>
      </c>
      <c r="C104" s="8">
        <v>5706</v>
      </c>
      <c r="D104" s="7">
        <v>935</v>
      </c>
      <c r="F104">
        <f t="shared" si="2"/>
        <v>-9.6256684491978616E-3</v>
      </c>
      <c r="G104">
        <f t="shared" si="3"/>
        <v>9.672294642507507E-3</v>
      </c>
    </row>
    <row r="105" spans="1:7" ht="28.8" x14ac:dyDescent="0.3">
      <c r="A105" s="9" t="s">
        <v>107</v>
      </c>
      <c r="B105" s="7">
        <v>-0.96260000000000001</v>
      </c>
      <c r="C105" s="8">
        <v>7219</v>
      </c>
      <c r="D105" s="7">
        <v>926</v>
      </c>
      <c r="F105">
        <f t="shared" si="2"/>
        <v>4.3196544276457886E-3</v>
      </c>
      <c r="G105">
        <f t="shared" si="3"/>
        <v>-4.3103515011222119E-3</v>
      </c>
    </row>
    <row r="106" spans="1:7" ht="28.8" x14ac:dyDescent="0.3">
      <c r="A106" s="9" t="s">
        <v>108</v>
      </c>
      <c r="B106" s="7">
        <v>0.432</v>
      </c>
      <c r="C106" s="8">
        <v>3410</v>
      </c>
      <c r="D106" s="7">
        <v>930</v>
      </c>
      <c r="F106">
        <f t="shared" si="2"/>
        <v>2.2580645161290321E-2</v>
      </c>
      <c r="G106">
        <f t="shared" si="3"/>
        <v>-2.2329476398088657E-2</v>
      </c>
    </row>
    <row r="107" spans="1:7" ht="28.8" x14ac:dyDescent="0.3">
      <c r="A107" s="9" t="s">
        <v>109</v>
      </c>
      <c r="B107" s="7">
        <v>2.2581000000000002</v>
      </c>
      <c r="C107" s="8">
        <v>7490</v>
      </c>
      <c r="D107" s="7">
        <v>951</v>
      </c>
      <c r="F107">
        <f t="shared" si="2"/>
        <v>6.3091482649842269E-3</v>
      </c>
      <c r="G107">
        <f t="shared" si="3"/>
        <v>-6.2893289075639904E-3</v>
      </c>
    </row>
    <row r="108" spans="1:7" ht="28.8" x14ac:dyDescent="0.3">
      <c r="A108" s="9" t="s">
        <v>110</v>
      </c>
      <c r="B108" s="7">
        <v>0.63090000000000002</v>
      </c>
      <c r="C108" s="8">
        <v>6055</v>
      </c>
      <c r="D108" s="7">
        <v>957</v>
      </c>
      <c r="F108">
        <f t="shared" si="2"/>
        <v>-3.9707419017763847E-2</v>
      </c>
      <c r="G108">
        <f t="shared" si="3"/>
        <v>4.0517269097267147E-2</v>
      </c>
    </row>
    <row r="109" spans="1:7" ht="28.8" x14ac:dyDescent="0.3">
      <c r="A109" s="9" t="s">
        <v>111</v>
      </c>
      <c r="B109" s="7">
        <v>-3.9706999999999999</v>
      </c>
      <c r="C109" s="8">
        <v>7197</v>
      </c>
      <c r="D109" s="7">
        <v>919</v>
      </c>
      <c r="F109">
        <f t="shared" si="2"/>
        <v>1.088139281828074E-3</v>
      </c>
      <c r="G109">
        <f t="shared" si="3"/>
        <v>-1.0875476873989933E-3</v>
      </c>
    </row>
    <row r="110" spans="1:7" ht="28.8" x14ac:dyDescent="0.3">
      <c r="A110" s="9" t="s">
        <v>112</v>
      </c>
      <c r="B110" s="7">
        <v>0.10879999999999999</v>
      </c>
      <c r="C110" s="8">
        <v>3177</v>
      </c>
      <c r="D110" s="7">
        <v>920</v>
      </c>
      <c r="F110">
        <f t="shared" si="2"/>
        <v>-8.6956521739130436E-3</v>
      </c>
      <c r="G110">
        <f t="shared" si="3"/>
        <v>8.7336799687546315E-3</v>
      </c>
    </row>
    <row r="111" spans="1:7" ht="28.8" x14ac:dyDescent="0.3">
      <c r="A111" s="9" t="s">
        <v>113</v>
      </c>
      <c r="B111" s="7">
        <v>-0.86960000000000004</v>
      </c>
      <c r="C111" s="8">
        <v>5054</v>
      </c>
      <c r="D111" s="7">
        <v>912</v>
      </c>
      <c r="F111">
        <f t="shared" si="2"/>
        <v>7.6754385964912276E-3</v>
      </c>
      <c r="G111">
        <f t="shared" si="3"/>
        <v>-7.6461322813557069E-3</v>
      </c>
    </row>
    <row r="112" spans="1:7" ht="28.8" x14ac:dyDescent="0.3">
      <c r="A112" s="9" t="s">
        <v>114</v>
      </c>
      <c r="B112" s="7">
        <v>0.76749999999999996</v>
      </c>
      <c r="C112" s="8">
        <v>4257</v>
      </c>
      <c r="D112" s="7">
        <v>919</v>
      </c>
      <c r="F112">
        <f t="shared" si="2"/>
        <v>1.5233949945593036E-2</v>
      </c>
      <c r="G112">
        <f t="shared" si="3"/>
        <v>-1.5119078491656774E-2</v>
      </c>
    </row>
    <row r="113" spans="1:7" ht="28.8" x14ac:dyDescent="0.3">
      <c r="A113" s="9" t="s">
        <v>115</v>
      </c>
      <c r="B113" s="7">
        <v>1.5234000000000001</v>
      </c>
      <c r="C113" s="8">
        <v>4544</v>
      </c>
      <c r="D113" s="7">
        <v>933</v>
      </c>
      <c r="F113">
        <f t="shared" si="2"/>
        <v>-1.0718113612004287E-2</v>
      </c>
      <c r="G113">
        <f t="shared" si="3"/>
        <v>1.0775966344491739E-2</v>
      </c>
    </row>
    <row r="114" spans="1:7" ht="28.8" x14ac:dyDescent="0.3">
      <c r="A114" s="9" t="s">
        <v>116</v>
      </c>
      <c r="B114" s="7">
        <v>-1.0718000000000001</v>
      </c>
      <c r="C114" s="8">
        <v>5040</v>
      </c>
      <c r="D114" s="7">
        <v>923</v>
      </c>
      <c r="F114">
        <f t="shared" si="2"/>
        <v>1.6251354279523293E-2</v>
      </c>
      <c r="G114">
        <f t="shared" si="3"/>
        <v>-1.6120714503372532E-2</v>
      </c>
    </row>
    <row r="115" spans="1:7" ht="28.8" x14ac:dyDescent="0.3">
      <c r="A115" s="9" t="s">
        <v>117</v>
      </c>
      <c r="B115" s="7">
        <v>1.6251</v>
      </c>
      <c r="C115" s="8">
        <v>8669</v>
      </c>
      <c r="D115" s="7">
        <v>938</v>
      </c>
      <c r="F115">
        <f t="shared" si="2"/>
        <v>-5.1172707889125799E-2</v>
      </c>
      <c r="G115">
        <f t="shared" si="3"/>
        <v>5.2528486280039192E-2</v>
      </c>
    </row>
    <row r="116" spans="1:7" ht="28.8" x14ac:dyDescent="0.3">
      <c r="A116" s="9" t="s">
        <v>118</v>
      </c>
      <c r="B116" s="7">
        <v>-5.1173000000000002</v>
      </c>
      <c r="C116" s="8">
        <v>17046</v>
      </c>
      <c r="D116" s="7">
        <v>890</v>
      </c>
      <c r="F116">
        <f t="shared" si="2"/>
        <v>4.8314606741573035E-2</v>
      </c>
      <c r="G116">
        <f t="shared" si="3"/>
        <v>-4.7183738121158246E-2</v>
      </c>
    </row>
    <row r="117" spans="1:7" ht="28.8" x14ac:dyDescent="0.3">
      <c r="A117" s="9" t="s">
        <v>119</v>
      </c>
      <c r="B117" s="7">
        <v>4.8315000000000001</v>
      </c>
      <c r="C117" s="8">
        <v>10421</v>
      </c>
      <c r="D117" s="7">
        <v>933</v>
      </c>
      <c r="F117">
        <f t="shared" si="2"/>
        <v>-2.465166130760986E-2</v>
      </c>
      <c r="G117">
        <f t="shared" si="3"/>
        <v>2.4960601336448014E-2</v>
      </c>
    </row>
    <row r="118" spans="1:7" ht="28.8" x14ac:dyDescent="0.3">
      <c r="A118" s="9" t="s">
        <v>120</v>
      </c>
      <c r="B118" s="7">
        <v>-2.4651999999999998</v>
      </c>
      <c r="C118" s="8">
        <v>6139</v>
      </c>
      <c r="D118" s="7">
        <v>910</v>
      </c>
      <c r="F118">
        <f t="shared" si="2"/>
        <v>2.6373626373626374E-2</v>
      </c>
      <c r="G118">
        <f t="shared" si="3"/>
        <v>-2.6031838717946867E-2</v>
      </c>
    </row>
    <row r="119" spans="1:7" ht="28.8" x14ac:dyDescent="0.3">
      <c r="A119" s="9" t="s">
        <v>121</v>
      </c>
      <c r="B119" s="7">
        <v>2.6374</v>
      </c>
      <c r="C119" s="8">
        <v>4122</v>
      </c>
      <c r="D119" s="7">
        <v>934</v>
      </c>
      <c r="F119">
        <f t="shared" si="2"/>
        <v>4.2826552462526769E-3</v>
      </c>
      <c r="G119">
        <f t="shared" si="3"/>
        <v>-4.2735107773820497E-3</v>
      </c>
    </row>
    <row r="120" spans="1:7" ht="28.8" x14ac:dyDescent="0.3">
      <c r="A120" s="9" t="s">
        <v>122</v>
      </c>
      <c r="B120" s="7">
        <v>0.42830000000000001</v>
      </c>
      <c r="C120" s="8">
        <v>3168</v>
      </c>
      <c r="D120" s="7">
        <v>938</v>
      </c>
      <c r="F120">
        <f t="shared" si="2"/>
        <v>1.279317697228145E-2</v>
      </c>
      <c r="G120">
        <f t="shared" si="3"/>
        <v>-1.2712035588361861E-2</v>
      </c>
    </row>
    <row r="121" spans="1:7" ht="28.8" x14ac:dyDescent="0.3">
      <c r="A121" s="9" t="s">
        <v>123</v>
      </c>
      <c r="B121" s="7">
        <v>1.2793000000000001</v>
      </c>
      <c r="C121" s="8">
        <v>6227</v>
      </c>
      <c r="D121" s="7">
        <v>950</v>
      </c>
      <c r="F121">
        <f t="shared" si="2"/>
        <v>1.1578947368421053E-2</v>
      </c>
      <c r="G121">
        <f t="shared" si="3"/>
        <v>-1.151242437570592E-2</v>
      </c>
    </row>
    <row r="122" spans="1:7" ht="28.8" x14ac:dyDescent="0.3">
      <c r="A122" s="9" t="s">
        <v>124</v>
      </c>
      <c r="B122" s="7">
        <v>1.1578999999999999</v>
      </c>
      <c r="C122" s="8">
        <v>7656</v>
      </c>
      <c r="D122" s="7">
        <v>961</v>
      </c>
      <c r="F122">
        <f t="shared" si="2"/>
        <v>-2.6014568158168574E-2</v>
      </c>
      <c r="G122">
        <f t="shared" si="3"/>
        <v>2.6358932492700351E-2</v>
      </c>
    </row>
    <row r="123" spans="1:7" ht="28.8" x14ac:dyDescent="0.3">
      <c r="A123" s="9" t="s">
        <v>125</v>
      </c>
      <c r="B123" s="7">
        <v>-2.6015000000000001</v>
      </c>
      <c r="C123" s="8">
        <v>3869</v>
      </c>
      <c r="D123" s="7">
        <v>936</v>
      </c>
      <c r="F123">
        <f t="shared" si="2"/>
        <v>-1.6025641025641024E-2</v>
      </c>
      <c r="G123">
        <f t="shared" si="3"/>
        <v>1.6155440222285208E-2</v>
      </c>
    </row>
    <row r="124" spans="1:7" ht="28.8" x14ac:dyDescent="0.3">
      <c r="A124" s="9" t="s">
        <v>126</v>
      </c>
      <c r="B124" s="7">
        <v>-1.6026</v>
      </c>
      <c r="C124" s="8">
        <v>4439</v>
      </c>
      <c r="D124" s="7">
        <v>921</v>
      </c>
      <c r="F124">
        <f t="shared" si="2"/>
        <v>1.0857763300760044E-3</v>
      </c>
      <c r="G124">
        <f t="shared" si="3"/>
        <v>-1.0851873012869635E-3</v>
      </c>
    </row>
    <row r="125" spans="1:7" ht="28.8" x14ac:dyDescent="0.3">
      <c r="A125" s="9" t="s">
        <v>127</v>
      </c>
      <c r="B125" s="7">
        <v>0.1086</v>
      </c>
      <c r="C125" s="8">
        <v>2513</v>
      </c>
      <c r="D125" s="7">
        <v>922</v>
      </c>
      <c r="F125">
        <f t="shared" si="2"/>
        <v>-1.3015184381778741E-2</v>
      </c>
      <c r="G125">
        <f t="shared" si="3"/>
        <v>1.3100624045698056E-2</v>
      </c>
    </row>
    <row r="126" spans="1:7" ht="28.8" x14ac:dyDescent="0.3">
      <c r="A126" s="9" t="s">
        <v>128</v>
      </c>
      <c r="B126" s="7">
        <v>-1.3015000000000001</v>
      </c>
      <c r="C126" s="8">
        <v>4585</v>
      </c>
      <c r="D126" s="7">
        <v>910</v>
      </c>
      <c r="F126">
        <f t="shared" si="2"/>
        <v>-6.5934065934065934E-3</v>
      </c>
      <c r="G126">
        <f t="shared" si="3"/>
        <v>6.6152391187191831E-3</v>
      </c>
    </row>
    <row r="127" spans="1:7" ht="28.8" x14ac:dyDescent="0.3">
      <c r="A127" s="9" t="s">
        <v>129</v>
      </c>
      <c r="B127" s="7">
        <v>-0.6593</v>
      </c>
      <c r="C127" s="8">
        <v>4309</v>
      </c>
      <c r="D127" s="7">
        <v>904</v>
      </c>
      <c r="F127">
        <f t="shared" si="2"/>
        <v>6.6371681415929203E-3</v>
      </c>
      <c r="G127">
        <f t="shared" si="3"/>
        <v>-6.6152391187192048E-3</v>
      </c>
    </row>
    <row r="128" spans="1:7" ht="28.8" x14ac:dyDescent="0.3">
      <c r="A128" s="9" t="s">
        <v>130</v>
      </c>
      <c r="B128" s="7">
        <v>0.66369999999999996</v>
      </c>
      <c r="C128" s="8">
        <v>5316</v>
      </c>
      <c r="D128" s="7">
        <v>910</v>
      </c>
      <c r="F128">
        <f t="shared" si="2"/>
        <v>-9.8901098901098897E-3</v>
      </c>
      <c r="G128">
        <f t="shared" si="3"/>
        <v>9.9393419025577048E-3</v>
      </c>
    </row>
    <row r="129" spans="1:7" ht="28.8" x14ac:dyDescent="0.3">
      <c r="A129" s="9" t="s">
        <v>131</v>
      </c>
      <c r="B129" s="7">
        <v>-0.98899999999999999</v>
      </c>
      <c r="C129" s="8">
        <v>3748</v>
      </c>
      <c r="D129" s="7">
        <v>901</v>
      </c>
      <c r="F129">
        <f t="shared" si="2"/>
        <v>-2.3307436182019976E-2</v>
      </c>
      <c r="G129">
        <f t="shared" si="3"/>
        <v>2.3583350136085812E-2</v>
      </c>
    </row>
    <row r="130" spans="1:7" ht="28.8" x14ac:dyDescent="0.3">
      <c r="A130" s="9" t="s">
        <v>132</v>
      </c>
      <c r="B130" s="7">
        <v>-2.3307000000000002</v>
      </c>
      <c r="C130" s="8">
        <v>5619</v>
      </c>
      <c r="D130" s="7">
        <v>880</v>
      </c>
      <c r="F130">
        <f t="shared" si="2"/>
        <v>3.6363636363636362E-2</v>
      </c>
      <c r="G130">
        <f t="shared" si="3"/>
        <v>-3.5718082602079232E-2</v>
      </c>
    </row>
    <row r="131" spans="1:7" ht="28.8" x14ac:dyDescent="0.3">
      <c r="A131" s="9" t="s">
        <v>133</v>
      </c>
      <c r="B131" s="7">
        <v>3.6364000000000001</v>
      </c>
      <c r="C131" s="8">
        <v>6112</v>
      </c>
      <c r="D131" s="7">
        <v>912</v>
      </c>
      <c r="F131">
        <f t="shared" ref="F131:F194" si="4">(D132-D131)/D131</f>
        <v>-2.6315789473684209E-2</v>
      </c>
      <c r="G131">
        <f t="shared" ref="G131:G194" si="5">LN(D131/D132)</f>
        <v>2.6668247082161273E-2</v>
      </c>
    </row>
    <row r="132" spans="1:7" ht="28.8" x14ac:dyDescent="0.3">
      <c r="A132" s="9" t="s">
        <v>134</v>
      </c>
      <c r="B132" s="7">
        <v>-2.6316000000000002</v>
      </c>
      <c r="C132" s="8">
        <v>5605</v>
      </c>
      <c r="D132" s="7">
        <v>888</v>
      </c>
      <c r="F132">
        <f t="shared" si="4"/>
        <v>-1.6891891891891893E-2</v>
      </c>
      <c r="G132">
        <f t="shared" si="5"/>
        <v>1.70361871525678E-2</v>
      </c>
    </row>
    <row r="133" spans="1:7" ht="28.8" x14ac:dyDescent="0.3">
      <c r="A133" s="9" t="s">
        <v>135</v>
      </c>
      <c r="B133" s="7">
        <v>-1.6892</v>
      </c>
      <c r="C133" s="8">
        <v>5568</v>
      </c>
      <c r="D133" s="7">
        <v>873</v>
      </c>
      <c r="F133">
        <f t="shared" si="4"/>
        <v>4.3528064146620846E-2</v>
      </c>
      <c r="G133">
        <f t="shared" si="5"/>
        <v>-4.2607341420356083E-2</v>
      </c>
    </row>
    <row r="134" spans="1:7" ht="28.8" x14ac:dyDescent="0.3">
      <c r="A134" s="9" t="s">
        <v>136</v>
      </c>
      <c r="B134" s="7">
        <v>4.3528000000000002</v>
      </c>
      <c r="C134" s="8">
        <v>5355</v>
      </c>
      <c r="D134" s="7">
        <v>911</v>
      </c>
      <c r="F134">
        <f t="shared" si="4"/>
        <v>-2.1953896816684962E-3</v>
      </c>
      <c r="G134">
        <f t="shared" si="5"/>
        <v>2.1978030824794399E-3</v>
      </c>
    </row>
    <row r="135" spans="1:7" ht="28.8" x14ac:dyDescent="0.3">
      <c r="A135" s="9" t="s">
        <v>137</v>
      </c>
      <c r="B135" s="7">
        <v>-0.2195</v>
      </c>
      <c r="C135" s="8">
        <v>3669</v>
      </c>
      <c r="D135" s="7">
        <v>909</v>
      </c>
      <c r="F135">
        <f t="shared" si="4"/>
        <v>2.2002200220022001E-3</v>
      </c>
      <c r="G135">
        <f t="shared" si="5"/>
        <v>-2.1978030824795383E-3</v>
      </c>
    </row>
    <row r="136" spans="1:7" ht="28.8" x14ac:dyDescent="0.3">
      <c r="A136" s="9" t="s">
        <v>138</v>
      </c>
      <c r="B136" s="7">
        <v>0.22</v>
      </c>
      <c r="C136" s="8">
        <v>4529</v>
      </c>
      <c r="D136" s="7">
        <v>911</v>
      </c>
      <c r="F136">
        <f t="shared" si="4"/>
        <v>-2.5246981339187707E-2</v>
      </c>
      <c r="G136">
        <f t="shared" si="5"/>
        <v>2.5571154267788162E-2</v>
      </c>
    </row>
    <row r="137" spans="1:7" ht="28.8" x14ac:dyDescent="0.3">
      <c r="A137" s="9" t="s">
        <v>139</v>
      </c>
      <c r="B137" s="7">
        <v>-2.5247000000000002</v>
      </c>
      <c r="C137" s="8">
        <v>9982</v>
      </c>
      <c r="D137" s="7">
        <v>888</v>
      </c>
      <c r="F137">
        <f t="shared" si="4"/>
        <v>9.0090090090090089E-3</v>
      </c>
      <c r="G137">
        <f t="shared" si="5"/>
        <v>-8.9686699827603751E-3</v>
      </c>
    </row>
    <row r="138" spans="1:7" ht="28.8" x14ac:dyDescent="0.3">
      <c r="A138" s="9" t="s">
        <v>140</v>
      </c>
      <c r="B138" s="7">
        <v>0.90090000000000003</v>
      </c>
      <c r="C138" s="8">
        <v>5541</v>
      </c>
      <c r="D138" s="7">
        <v>896</v>
      </c>
      <c r="F138">
        <f t="shared" si="4"/>
        <v>1.7857142857142856E-2</v>
      </c>
      <c r="G138">
        <f t="shared" si="5"/>
        <v>-1.7699577099400975E-2</v>
      </c>
    </row>
    <row r="139" spans="1:7" ht="28.8" x14ac:dyDescent="0.3">
      <c r="A139" s="9" t="s">
        <v>141</v>
      </c>
      <c r="B139" s="7">
        <v>1.7857000000000001</v>
      </c>
      <c r="C139" s="8">
        <v>4321</v>
      </c>
      <c r="D139" s="7">
        <v>912</v>
      </c>
      <c r="F139">
        <f t="shared" si="4"/>
        <v>-1.2061403508771929E-2</v>
      </c>
      <c r="G139">
        <f t="shared" si="5"/>
        <v>1.2134732465993395E-2</v>
      </c>
    </row>
    <row r="140" spans="1:7" ht="28.8" x14ac:dyDescent="0.3">
      <c r="A140" s="9" t="s">
        <v>142</v>
      </c>
      <c r="B140" s="7">
        <v>-1.2060999999999999</v>
      </c>
      <c r="C140" s="8">
        <v>7759</v>
      </c>
      <c r="D140" s="7">
        <v>901</v>
      </c>
      <c r="F140">
        <f t="shared" si="4"/>
        <v>2.8856825749167592E-2</v>
      </c>
      <c r="G140">
        <f t="shared" si="5"/>
        <v>-2.84483079575172E-2</v>
      </c>
    </row>
    <row r="141" spans="1:7" ht="28.8" x14ac:dyDescent="0.3">
      <c r="A141" s="9" t="s">
        <v>143</v>
      </c>
      <c r="B141" s="7">
        <v>2.8856999999999999</v>
      </c>
      <c r="C141" s="8">
        <v>9426</v>
      </c>
      <c r="D141" s="7">
        <v>927</v>
      </c>
      <c r="F141">
        <f t="shared" si="4"/>
        <v>6.4724919093851136E-3</v>
      </c>
      <c r="G141">
        <f t="shared" si="5"/>
        <v>-6.4516352814887193E-3</v>
      </c>
    </row>
    <row r="142" spans="1:7" ht="28.8" x14ac:dyDescent="0.3">
      <c r="A142" s="9" t="s">
        <v>144</v>
      </c>
      <c r="B142" s="7">
        <v>0.6472</v>
      </c>
      <c r="C142" s="8">
        <v>5835</v>
      </c>
      <c r="D142" s="7">
        <v>933</v>
      </c>
      <c r="F142">
        <f t="shared" si="4"/>
        <v>-1.5005359056806002E-2</v>
      </c>
      <c r="G142">
        <f t="shared" si="5"/>
        <v>1.5119078491656867E-2</v>
      </c>
    </row>
    <row r="143" spans="1:7" ht="28.8" x14ac:dyDescent="0.3">
      <c r="A143" s="9" t="s">
        <v>145</v>
      </c>
      <c r="B143" s="7">
        <v>-1.5004999999999999</v>
      </c>
      <c r="C143" s="8">
        <v>5982</v>
      </c>
      <c r="D143" s="7">
        <v>919</v>
      </c>
      <c r="F143">
        <f t="shared" si="4"/>
        <v>-2.5027203482045703E-2</v>
      </c>
      <c r="G143">
        <f t="shared" si="5"/>
        <v>2.5345709380756518E-2</v>
      </c>
    </row>
    <row r="144" spans="1:7" ht="28.8" x14ac:dyDescent="0.3">
      <c r="A144" s="9" t="s">
        <v>146</v>
      </c>
      <c r="B144" s="7">
        <v>-2.5026999999999999</v>
      </c>
      <c r="C144" s="8">
        <v>8507</v>
      </c>
      <c r="D144" s="7">
        <v>896</v>
      </c>
      <c r="F144">
        <f t="shared" si="4"/>
        <v>7.8125E-3</v>
      </c>
      <c r="G144">
        <f t="shared" si="5"/>
        <v>-7.7821404420549628E-3</v>
      </c>
    </row>
    <row r="145" spans="1:7" ht="28.8" x14ac:dyDescent="0.3">
      <c r="A145" s="9" t="s">
        <v>147</v>
      </c>
      <c r="B145" s="7">
        <v>0.78129999999999999</v>
      </c>
      <c r="C145" s="8">
        <v>3756</v>
      </c>
      <c r="D145" s="7">
        <v>903</v>
      </c>
      <c r="F145">
        <f t="shared" si="4"/>
        <v>9.9667774086378731E-3</v>
      </c>
      <c r="G145">
        <f t="shared" si="5"/>
        <v>-9.9174366573459155E-3</v>
      </c>
    </row>
    <row r="146" spans="1:7" ht="28.8" x14ac:dyDescent="0.3">
      <c r="A146" s="9" t="s">
        <v>148</v>
      </c>
      <c r="B146" s="7">
        <v>0.99670000000000003</v>
      </c>
      <c r="C146" s="8">
        <v>5405</v>
      </c>
      <c r="D146" s="7">
        <v>912</v>
      </c>
      <c r="F146">
        <f t="shared" si="4"/>
        <v>-1.2061403508771929E-2</v>
      </c>
      <c r="G146">
        <f t="shared" si="5"/>
        <v>1.2134732465993395E-2</v>
      </c>
    </row>
    <row r="147" spans="1:7" ht="28.8" x14ac:dyDescent="0.3">
      <c r="A147" s="9" t="s">
        <v>149</v>
      </c>
      <c r="B147" s="7">
        <v>-1.2060999999999999</v>
      </c>
      <c r="C147" s="8">
        <v>6326</v>
      </c>
      <c r="D147" s="7">
        <v>901</v>
      </c>
      <c r="F147">
        <f t="shared" si="4"/>
        <v>2.6637069922308545E-2</v>
      </c>
      <c r="G147">
        <f t="shared" si="5"/>
        <v>-2.6288479904087236E-2</v>
      </c>
    </row>
    <row r="148" spans="1:7" ht="28.8" x14ac:dyDescent="0.3">
      <c r="A148" s="9" t="s">
        <v>150</v>
      </c>
      <c r="B148" s="7">
        <v>2.6637</v>
      </c>
      <c r="C148" s="8">
        <v>4863</v>
      </c>
      <c r="D148" s="7">
        <v>925</v>
      </c>
      <c r="F148">
        <f t="shared" si="4"/>
        <v>2.1621621621621622E-3</v>
      </c>
      <c r="G148">
        <f t="shared" si="5"/>
        <v>-2.1598280534300086E-3</v>
      </c>
    </row>
    <row r="149" spans="1:7" ht="28.8" x14ac:dyDescent="0.3">
      <c r="A149" s="9" t="s">
        <v>151</v>
      </c>
      <c r="B149" s="7">
        <v>0.2162</v>
      </c>
      <c r="C149" s="8">
        <v>3014</v>
      </c>
      <c r="D149" s="7">
        <v>927</v>
      </c>
      <c r="F149">
        <f t="shared" si="4"/>
        <v>2.1574973031283712E-2</v>
      </c>
      <c r="G149">
        <f t="shared" si="5"/>
        <v>-2.1345527620223112E-2</v>
      </c>
    </row>
    <row r="150" spans="1:7" ht="28.8" x14ac:dyDescent="0.3">
      <c r="A150" s="9" t="s">
        <v>152</v>
      </c>
      <c r="B150" s="7">
        <v>2.1575000000000002</v>
      </c>
      <c r="C150" s="8">
        <v>8536</v>
      </c>
      <c r="D150" s="7">
        <v>947</v>
      </c>
      <c r="F150">
        <f t="shared" si="4"/>
        <v>-1.2671594508975714E-2</v>
      </c>
      <c r="G150">
        <f t="shared" si="5"/>
        <v>1.275256389739134E-2</v>
      </c>
    </row>
    <row r="151" spans="1:7" ht="28.8" x14ac:dyDescent="0.3">
      <c r="A151" s="9" t="s">
        <v>153</v>
      </c>
      <c r="B151" s="7">
        <v>-1.2672000000000001</v>
      </c>
      <c r="C151" s="8">
        <v>5483</v>
      </c>
      <c r="D151" s="7">
        <v>935</v>
      </c>
      <c r="F151">
        <f t="shared" si="4"/>
        <v>1.0695187165775401E-3</v>
      </c>
      <c r="G151">
        <f t="shared" si="5"/>
        <v>-1.0689471889050444E-3</v>
      </c>
    </row>
    <row r="152" spans="1:7" ht="28.8" x14ac:dyDescent="0.3">
      <c r="A152" s="9" t="s">
        <v>154</v>
      </c>
      <c r="B152" s="7">
        <v>0.107</v>
      </c>
      <c r="C152" s="8">
        <v>4041</v>
      </c>
      <c r="D152" s="7">
        <v>936</v>
      </c>
      <c r="F152">
        <f t="shared" si="4"/>
        <v>4.2735042735042739E-3</v>
      </c>
      <c r="G152">
        <f t="shared" si="5"/>
        <v>-4.2643987864575397E-3</v>
      </c>
    </row>
    <row r="153" spans="1:7" ht="28.8" x14ac:dyDescent="0.3">
      <c r="A153" s="9" t="s">
        <v>155</v>
      </c>
      <c r="B153" s="7">
        <v>0.4274</v>
      </c>
      <c r="C153" s="8">
        <v>7362</v>
      </c>
      <c r="D153" s="7">
        <v>940</v>
      </c>
      <c r="F153">
        <f t="shared" si="4"/>
        <v>-3.0851063829787233E-2</v>
      </c>
      <c r="G153">
        <f t="shared" si="5"/>
        <v>3.1336978004091166E-2</v>
      </c>
    </row>
    <row r="154" spans="1:7" ht="28.8" x14ac:dyDescent="0.3">
      <c r="A154" s="9" t="s">
        <v>156</v>
      </c>
      <c r="B154" s="7">
        <v>-3.0851000000000002</v>
      </c>
      <c r="C154" s="8">
        <v>8480</v>
      </c>
      <c r="D154" s="7">
        <v>911</v>
      </c>
      <c r="F154">
        <f t="shared" si="4"/>
        <v>4.3907793633369925E-3</v>
      </c>
      <c r="G154">
        <f t="shared" si="5"/>
        <v>-4.3811680155629766E-3</v>
      </c>
    </row>
    <row r="155" spans="1:7" ht="28.8" x14ac:dyDescent="0.3">
      <c r="A155" s="9" t="s">
        <v>157</v>
      </c>
      <c r="B155" s="7">
        <v>0.43909999999999999</v>
      </c>
      <c r="C155" s="8">
        <v>5320</v>
      </c>
      <c r="D155" s="7">
        <v>915</v>
      </c>
      <c r="F155">
        <f t="shared" si="4"/>
        <v>5.4644808743169399E-3</v>
      </c>
      <c r="G155">
        <f t="shared" si="5"/>
        <v>-5.449604767564703E-3</v>
      </c>
    </row>
    <row r="156" spans="1:7" ht="28.8" x14ac:dyDescent="0.3">
      <c r="A156" s="9" t="s">
        <v>158</v>
      </c>
      <c r="B156" s="7">
        <v>0.5464</v>
      </c>
      <c r="C156" s="8">
        <v>4848</v>
      </c>
      <c r="D156" s="7">
        <v>920</v>
      </c>
      <c r="F156">
        <f t="shared" si="4"/>
        <v>4.2391304347826085E-2</v>
      </c>
      <c r="G156">
        <f t="shared" si="5"/>
        <v>-4.1517404840352178E-2</v>
      </c>
    </row>
    <row r="157" spans="1:7" ht="28.8" x14ac:dyDescent="0.3">
      <c r="A157" s="9" t="s">
        <v>159</v>
      </c>
      <c r="B157" s="7">
        <v>4.2390999999999996</v>
      </c>
      <c r="C157" s="8">
        <v>11010</v>
      </c>
      <c r="D157" s="7">
        <v>959</v>
      </c>
      <c r="F157">
        <f t="shared" si="4"/>
        <v>-2.0855057351407717E-3</v>
      </c>
      <c r="G157">
        <f t="shared" si="5"/>
        <v>2.087683430483895E-3</v>
      </c>
    </row>
    <row r="158" spans="1:7" ht="28.8" x14ac:dyDescent="0.3">
      <c r="A158" s="9" t="s">
        <v>160</v>
      </c>
      <c r="B158" s="7">
        <v>-0.20860000000000001</v>
      </c>
      <c r="C158" s="8">
        <v>7353</v>
      </c>
      <c r="D158" s="7">
        <v>957</v>
      </c>
      <c r="F158">
        <f t="shared" si="4"/>
        <v>-4.5977011494252873E-2</v>
      </c>
      <c r="G158">
        <f t="shared" si="5"/>
        <v>4.7067510857985731E-2</v>
      </c>
    </row>
    <row r="159" spans="1:7" ht="28.8" x14ac:dyDescent="0.3">
      <c r="A159" s="9" t="s">
        <v>161</v>
      </c>
      <c r="B159" s="7">
        <v>-4.5976999999999997</v>
      </c>
      <c r="C159" s="8">
        <v>8807</v>
      </c>
      <c r="D159" s="7">
        <v>913</v>
      </c>
      <c r="F159">
        <f t="shared" si="4"/>
        <v>-8.7623220153340634E-3</v>
      </c>
      <c r="G159">
        <f t="shared" si="5"/>
        <v>8.8009368950422804E-3</v>
      </c>
    </row>
    <row r="160" spans="1:7" ht="28.8" x14ac:dyDescent="0.3">
      <c r="A160" s="9" t="s">
        <v>162</v>
      </c>
      <c r="B160" s="7">
        <v>-0.87619999999999998</v>
      </c>
      <c r="C160" s="8">
        <v>8747</v>
      </c>
      <c r="D160" s="7">
        <v>905</v>
      </c>
      <c r="F160">
        <f t="shared" si="4"/>
        <v>-2.2099447513812154E-2</v>
      </c>
      <c r="G160">
        <f t="shared" si="5"/>
        <v>2.2347298691996618E-2</v>
      </c>
    </row>
    <row r="161" spans="1:7" ht="28.8" x14ac:dyDescent="0.3">
      <c r="A161" s="9" t="s">
        <v>163</v>
      </c>
      <c r="B161" s="7">
        <v>-2.2099000000000002</v>
      </c>
      <c r="C161" s="8">
        <v>6601</v>
      </c>
      <c r="D161" s="7">
        <v>885</v>
      </c>
      <c r="F161">
        <f t="shared" si="4"/>
        <v>7.9096045197740109E-3</v>
      </c>
      <c r="G161">
        <f t="shared" si="5"/>
        <v>-7.8784875720798279E-3</v>
      </c>
    </row>
    <row r="162" spans="1:7" ht="28.8" x14ac:dyDescent="0.3">
      <c r="A162" s="9" t="s">
        <v>164</v>
      </c>
      <c r="B162" s="7">
        <v>0.79100000000000004</v>
      </c>
      <c r="C162" s="8">
        <v>4625</v>
      </c>
      <c r="D162" s="7">
        <v>892</v>
      </c>
      <c r="F162">
        <f t="shared" si="4"/>
        <v>-2.8026905829596414E-2</v>
      </c>
      <c r="G162">
        <f t="shared" si="5"/>
        <v>2.842715579946745E-2</v>
      </c>
    </row>
    <row r="163" spans="1:7" ht="28.8" x14ac:dyDescent="0.3">
      <c r="A163" s="9" t="s">
        <v>165</v>
      </c>
      <c r="B163" s="7">
        <v>-2.8027000000000002</v>
      </c>
      <c r="C163" s="8">
        <v>9075</v>
      </c>
      <c r="D163" s="7">
        <v>867</v>
      </c>
      <c r="F163">
        <f t="shared" si="4"/>
        <v>4.61361014994233E-3</v>
      </c>
      <c r="G163">
        <f t="shared" si="5"/>
        <v>-4.6030000719609662E-3</v>
      </c>
    </row>
    <row r="164" spans="1:7" ht="28.8" x14ac:dyDescent="0.3">
      <c r="A164" s="9" t="s">
        <v>166</v>
      </c>
      <c r="B164" s="7">
        <v>0.46139999999999998</v>
      </c>
      <c r="C164" s="8">
        <v>5437</v>
      </c>
      <c r="D164" s="7">
        <v>871</v>
      </c>
      <c r="F164">
        <f t="shared" si="4"/>
        <v>4.5924225028702644E-2</v>
      </c>
      <c r="G164">
        <f t="shared" si="5"/>
        <v>-4.4900920407455545E-2</v>
      </c>
    </row>
    <row r="165" spans="1:7" ht="28.8" x14ac:dyDescent="0.3">
      <c r="A165" s="9" t="s">
        <v>167</v>
      </c>
      <c r="B165" s="7">
        <v>4.5923999999999996</v>
      </c>
      <c r="C165" s="8">
        <v>7536</v>
      </c>
      <c r="D165" s="7">
        <v>911</v>
      </c>
      <c r="F165">
        <f t="shared" si="4"/>
        <v>-1.0976948408342481E-3</v>
      </c>
      <c r="G165">
        <f t="shared" si="5"/>
        <v>1.0982977490625919E-3</v>
      </c>
    </row>
    <row r="166" spans="1:7" ht="28.8" x14ac:dyDescent="0.3">
      <c r="A166" s="9" t="s">
        <v>168</v>
      </c>
      <c r="B166" s="7">
        <v>-0.10979999999999999</v>
      </c>
      <c r="C166" s="8">
        <v>4815</v>
      </c>
      <c r="D166" s="7">
        <v>910</v>
      </c>
      <c r="F166">
        <f t="shared" si="4"/>
        <v>-2.5274725274725275E-2</v>
      </c>
      <c r="G166">
        <f t="shared" si="5"/>
        <v>2.559961720131617E-2</v>
      </c>
    </row>
    <row r="167" spans="1:7" ht="28.8" x14ac:dyDescent="0.3">
      <c r="A167" s="9" t="s">
        <v>169</v>
      </c>
      <c r="B167" s="7">
        <v>-2.5274999999999999</v>
      </c>
      <c r="C167" s="8">
        <v>9179</v>
      </c>
      <c r="D167" s="7">
        <v>887</v>
      </c>
      <c r="F167">
        <f t="shared" si="4"/>
        <v>-2.8184892897406989E-2</v>
      </c>
      <c r="G167">
        <f t="shared" si="5"/>
        <v>2.8589711645886424E-2</v>
      </c>
    </row>
    <row r="168" spans="1:7" ht="28.8" x14ac:dyDescent="0.3">
      <c r="A168" s="9" t="s">
        <v>170</v>
      </c>
      <c r="B168" s="7">
        <v>-2.8184999999999998</v>
      </c>
      <c r="C168" s="8">
        <v>5792</v>
      </c>
      <c r="D168" s="7">
        <v>862</v>
      </c>
      <c r="F168">
        <f t="shared" si="4"/>
        <v>-2.5522041763341066E-2</v>
      </c>
      <c r="G168">
        <f t="shared" si="5"/>
        <v>2.5853378826333706E-2</v>
      </c>
    </row>
    <row r="169" spans="1:7" ht="28.8" x14ac:dyDescent="0.3">
      <c r="A169" s="9" t="s">
        <v>171</v>
      </c>
      <c r="B169" s="7">
        <v>-2.5522</v>
      </c>
      <c r="C169" s="8">
        <v>8950</v>
      </c>
      <c r="D169" s="7">
        <v>840</v>
      </c>
      <c r="F169">
        <f t="shared" si="4"/>
        <v>2.0238095238095239E-2</v>
      </c>
      <c r="G169">
        <f t="shared" si="5"/>
        <v>-2.0036026760420496E-2</v>
      </c>
    </row>
    <row r="170" spans="1:7" ht="28.8" x14ac:dyDescent="0.3">
      <c r="A170" s="9" t="s">
        <v>172</v>
      </c>
      <c r="B170" s="7">
        <v>2.0238</v>
      </c>
      <c r="C170" s="8">
        <v>6522</v>
      </c>
      <c r="D170" s="7">
        <v>857</v>
      </c>
      <c r="F170">
        <f t="shared" si="4"/>
        <v>1.1668611435239206E-2</v>
      </c>
      <c r="G170">
        <f t="shared" si="5"/>
        <v>-1.1601058182762055E-2</v>
      </c>
    </row>
    <row r="171" spans="1:7" ht="28.8" x14ac:dyDescent="0.3">
      <c r="A171" s="9" t="s">
        <v>173</v>
      </c>
      <c r="B171" s="7">
        <v>1.1669</v>
      </c>
      <c r="C171" s="8">
        <v>6064</v>
      </c>
      <c r="D171" s="7">
        <v>867</v>
      </c>
      <c r="F171">
        <f t="shared" si="4"/>
        <v>3.5755478662053058E-2</v>
      </c>
      <c r="G171">
        <f t="shared" si="5"/>
        <v>-3.5131091521657803E-2</v>
      </c>
    </row>
    <row r="172" spans="1:7" ht="28.8" x14ac:dyDescent="0.3">
      <c r="A172" s="9" t="s">
        <v>174</v>
      </c>
      <c r="B172" s="7">
        <v>3.5754999999999999</v>
      </c>
      <c r="C172" s="8">
        <v>6912</v>
      </c>
      <c r="D172" s="7">
        <v>898</v>
      </c>
      <c r="F172">
        <f t="shared" si="4"/>
        <v>3.3407572383073497E-3</v>
      </c>
      <c r="G172">
        <f t="shared" si="5"/>
        <v>-3.3351893061383505E-3</v>
      </c>
    </row>
    <row r="173" spans="1:7" ht="28.8" x14ac:dyDescent="0.3">
      <c r="A173" s="9" t="s">
        <v>175</v>
      </c>
      <c r="B173" s="7">
        <v>0.33410000000000001</v>
      </c>
      <c r="C173" s="8">
        <v>4559</v>
      </c>
      <c r="D173" s="7">
        <v>901</v>
      </c>
      <c r="F173">
        <f t="shared" si="4"/>
        <v>1.3318534961154272E-2</v>
      </c>
      <c r="G173">
        <f t="shared" si="5"/>
        <v>-1.3230622986630514E-2</v>
      </c>
    </row>
    <row r="174" spans="1:7" ht="28.8" x14ac:dyDescent="0.3">
      <c r="A174" s="9" t="s">
        <v>176</v>
      </c>
      <c r="B174" s="7">
        <v>1.3319000000000001</v>
      </c>
      <c r="C174" s="8">
        <v>6120</v>
      </c>
      <c r="D174" s="7">
        <v>913</v>
      </c>
      <c r="F174">
        <f t="shared" si="4"/>
        <v>1.4238773274917854E-2</v>
      </c>
      <c r="G174">
        <f t="shared" si="5"/>
        <v>-1.4138354051210944E-2</v>
      </c>
    </row>
    <row r="175" spans="1:7" ht="28.8" x14ac:dyDescent="0.3">
      <c r="A175" s="9" t="s">
        <v>177</v>
      </c>
      <c r="B175" s="7">
        <v>1.4238999999999999</v>
      </c>
      <c r="C175" s="8">
        <v>4750</v>
      </c>
      <c r="D175" s="7">
        <v>926</v>
      </c>
      <c r="F175">
        <f t="shared" si="4"/>
        <v>1.2958963282937365E-2</v>
      </c>
      <c r="G175">
        <f t="shared" si="5"/>
        <v>-1.287571436004528E-2</v>
      </c>
    </row>
    <row r="176" spans="1:7" ht="28.8" x14ac:dyDescent="0.3">
      <c r="A176" s="9" t="s">
        <v>178</v>
      </c>
      <c r="B176" s="7">
        <v>1.2959000000000001</v>
      </c>
      <c r="C176" s="8">
        <v>5842</v>
      </c>
      <c r="D176" s="7">
        <v>938</v>
      </c>
      <c r="F176">
        <f t="shared" si="4"/>
        <v>8.5287846481876331E-3</v>
      </c>
      <c r="G176">
        <f t="shared" si="5"/>
        <v>-8.4926200456535879E-3</v>
      </c>
    </row>
    <row r="177" spans="1:7" ht="28.8" x14ac:dyDescent="0.3">
      <c r="A177" s="9" t="s">
        <v>179</v>
      </c>
      <c r="B177" s="7">
        <v>0.85289999999999999</v>
      </c>
      <c r="C177" s="8">
        <v>6475</v>
      </c>
      <c r="D177" s="7">
        <v>946</v>
      </c>
      <c r="F177">
        <f t="shared" si="4"/>
        <v>-4.2283298097251587E-3</v>
      </c>
      <c r="G177">
        <f t="shared" si="5"/>
        <v>4.2372944755152174E-3</v>
      </c>
    </row>
    <row r="178" spans="1:7" ht="28.8" x14ac:dyDescent="0.3">
      <c r="A178" s="9" t="s">
        <v>180</v>
      </c>
      <c r="B178" s="7">
        <v>-0.42280000000000001</v>
      </c>
      <c r="C178" s="8">
        <v>8154</v>
      </c>
      <c r="D178" s="7">
        <v>942</v>
      </c>
      <c r="F178">
        <f t="shared" si="4"/>
        <v>-6.369426751592357E-3</v>
      </c>
      <c r="G178">
        <f t="shared" si="5"/>
        <v>6.3897980987709883E-3</v>
      </c>
    </row>
    <row r="179" spans="1:7" ht="28.8" x14ac:dyDescent="0.3">
      <c r="A179" s="9" t="s">
        <v>181</v>
      </c>
      <c r="B179" s="7">
        <v>-0.63690000000000002</v>
      </c>
      <c r="C179" s="8">
        <v>3849</v>
      </c>
      <c r="D179" s="7">
        <v>936</v>
      </c>
      <c r="F179">
        <f t="shared" si="4"/>
        <v>-2.4572649572649572E-2</v>
      </c>
      <c r="G179">
        <f t="shared" si="5"/>
        <v>2.4879595882623472E-2</v>
      </c>
    </row>
    <row r="180" spans="1:7" ht="28.8" x14ac:dyDescent="0.3">
      <c r="A180" s="9" t="s">
        <v>182</v>
      </c>
      <c r="B180" s="7">
        <v>-2.4573</v>
      </c>
      <c r="C180" s="8">
        <v>5549</v>
      </c>
      <c r="D180" s="7">
        <v>913</v>
      </c>
      <c r="F180">
        <f t="shared" si="4"/>
        <v>9.8576122672508221E-3</v>
      </c>
      <c r="G180">
        <f t="shared" si="5"/>
        <v>-9.8093429616254099E-3</v>
      </c>
    </row>
    <row r="181" spans="1:7" ht="28.8" x14ac:dyDescent="0.3">
      <c r="A181" s="9" t="s">
        <v>183</v>
      </c>
      <c r="B181" s="7">
        <v>0.98580000000000001</v>
      </c>
      <c r="C181" s="8">
        <v>2963</v>
      </c>
      <c r="D181" s="7">
        <v>922</v>
      </c>
      <c r="F181">
        <f t="shared" si="4"/>
        <v>6.5075921908893707E-3</v>
      </c>
      <c r="G181">
        <f t="shared" si="5"/>
        <v>-6.4865092296067734E-3</v>
      </c>
    </row>
    <row r="182" spans="1:7" ht="28.8" x14ac:dyDescent="0.3">
      <c r="A182" s="9" t="s">
        <v>184</v>
      </c>
      <c r="B182" s="7">
        <v>0.65080000000000005</v>
      </c>
      <c r="C182" s="8">
        <v>2965</v>
      </c>
      <c r="D182" s="7">
        <v>928</v>
      </c>
      <c r="F182">
        <f t="shared" si="4"/>
        <v>4.3103448275862068E-3</v>
      </c>
      <c r="G182">
        <f t="shared" si="5"/>
        <v>-4.3010818993905854E-3</v>
      </c>
    </row>
    <row r="183" spans="1:7" ht="28.8" x14ac:dyDescent="0.3">
      <c r="A183" s="9" t="s">
        <v>185</v>
      </c>
      <c r="B183" s="7">
        <v>0.43099999999999999</v>
      </c>
      <c r="C183" s="8">
        <v>3089</v>
      </c>
      <c r="D183" s="7">
        <v>932</v>
      </c>
      <c r="F183">
        <f t="shared" si="4"/>
        <v>-4.2918454935622317E-3</v>
      </c>
      <c r="G183">
        <f t="shared" si="5"/>
        <v>4.3010818993907017E-3</v>
      </c>
    </row>
    <row r="184" spans="1:7" ht="28.8" x14ac:dyDescent="0.3">
      <c r="A184" s="9" t="s">
        <v>186</v>
      </c>
      <c r="B184" s="7">
        <v>-0.42920000000000003</v>
      </c>
      <c r="C184" s="8">
        <v>2368</v>
      </c>
      <c r="D184" s="7">
        <v>928</v>
      </c>
      <c r="F184">
        <f t="shared" si="4"/>
        <v>1.2931034482758621E-2</v>
      </c>
      <c r="G184">
        <f t="shared" si="5"/>
        <v>-1.2848142477849024E-2</v>
      </c>
    </row>
    <row r="185" spans="1:7" ht="28.8" x14ac:dyDescent="0.3">
      <c r="A185" s="9" t="s">
        <v>187</v>
      </c>
      <c r="B185" s="7">
        <v>1.2930999999999999</v>
      </c>
      <c r="C185" s="8">
        <v>3522</v>
      </c>
      <c r="D185" s="7">
        <v>940</v>
      </c>
      <c r="F185">
        <f t="shared" si="4"/>
        <v>4.2553191489361701E-2</v>
      </c>
      <c r="G185">
        <f t="shared" si="5"/>
        <v>-4.1672696400568074E-2</v>
      </c>
    </row>
    <row r="186" spans="1:7" ht="28.8" x14ac:dyDescent="0.3">
      <c r="A186" s="9" t="s">
        <v>188</v>
      </c>
      <c r="B186" s="7">
        <v>4.2553000000000001</v>
      </c>
      <c r="C186" s="8">
        <v>10948</v>
      </c>
      <c r="D186" s="7">
        <v>980</v>
      </c>
      <c r="F186">
        <f t="shared" si="4"/>
        <v>-2.0408163265306124E-3</v>
      </c>
      <c r="G186">
        <f t="shared" si="5"/>
        <v>2.042901629800331E-3</v>
      </c>
    </row>
    <row r="187" spans="1:7" ht="28.8" x14ac:dyDescent="0.3">
      <c r="A187" s="9" t="s">
        <v>189</v>
      </c>
      <c r="B187" s="7">
        <v>-0.2041</v>
      </c>
      <c r="C187" s="8">
        <v>7326</v>
      </c>
      <c r="D187" s="7">
        <v>978</v>
      </c>
      <c r="F187">
        <f t="shared" si="4"/>
        <v>-2.0449897750511249E-2</v>
      </c>
      <c r="G187">
        <f t="shared" si="5"/>
        <v>2.0661892063956844E-2</v>
      </c>
    </row>
    <row r="188" spans="1:7" ht="28.8" x14ac:dyDescent="0.3">
      <c r="A188" s="9" t="s">
        <v>190</v>
      </c>
      <c r="B188" s="7">
        <v>-2.0449999999999999</v>
      </c>
      <c r="C188" s="8">
        <v>3607</v>
      </c>
      <c r="D188" s="7">
        <v>958</v>
      </c>
      <c r="F188">
        <f t="shared" si="4"/>
        <v>-4.1753653444676405E-3</v>
      </c>
      <c r="G188">
        <f t="shared" si="5"/>
        <v>4.1841065225740907E-3</v>
      </c>
    </row>
    <row r="189" spans="1:7" ht="28.8" x14ac:dyDescent="0.3">
      <c r="A189" s="9" t="s">
        <v>191</v>
      </c>
      <c r="B189" s="7">
        <v>-0.41749999999999998</v>
      </c>
      <c r="C189" s="8">
        <v>3976</v>
      </c>
      <c r="D189" s="7">
        <v>954</v>
      </c>
      <c r="F189">
        <f t="shared" si="4"/>
        <v>3.0398322851153039E-2</v>
      </c>
      <c r="G189">
        <f t="shared" si="5"/>
        <v>-2.9945448698880054E-2</v>
      </c>
    </row>
    <row r="190" spans="1:7" ht="28.8" x14ac:dyDescent="0.3">
      <c r="A190" s="9" t="s">
        <v>192</v>
      </c>
      <c r="B190" s="7">
        <v>3.0398000000000001</v>
      </c>
      <c r="C190" s="8">
        <v>4506</v>
      </c>
      <c r="D190" s="7">
        <v>983</v>
      </c>
      <c r="F190">
        <f t="shared" si="4"/>
        <v>4.2726347914547304E-2</v>
      </c>
      <c r="G190">
        <f t="shared" si="5"/>
        <v>-4.1838771425342036E-2</v>
      </c>
    </row>
    <row r="191" spans="1:7" ht="28.8" x14ac:dyDescent="0.3">
      <c r="A191" s="9" t="s">
        <v>193</v>
      </c>
      <c r="B191" s="7">
        <v>4.2725999999999997</v>
      </c>
      <c r="C191" s="8">
        <v>11863</v>
      </c>
      <c r="D191" s="7">
        <v>1025</v>
      </c>
      <c r="F191">
        <f t="shared" si="4"/>
        <v>9.7560975609756097E-3</v>
      </c>
      <c r="G191">
        <f t="shared" si="5"/>
        <v>-9.7088141269609379E-3</v>
      </c>
    </row>
    <row r="192" spans="1:7" ht="28.8" x14ac:dyDescent="0.3">
      <c r="A192" s="9" t="s">
        <v>194</v>
      </c>
      <c r="B192" s="7">
        <v>0.97560000000000002</v>
      </c>
      <c r="C192" s="8">
        <v>5968</v>
      </c>
      <c r="D192" s="7">
        <v>1035</v>
      </c>
      <c r="F192">
        <f t="shared" si="4"/>
        <v>-4.830917874396135E-3</v>
      </c>
      <c r="G192">
        <f t="shared" si="5"/>
        <v>4.8426244757879908E-3</v>
      </c>
    </row>
    <row r="193" spans="1:7" ht="28.8" x14ac:dyDescent="0.3">
      <c r="A193" s="9" t="s">
        <v>195</v>
      </c>
      <c r="B193" s="7">
        <v>-0.48309999999999997</v>
      </c>
      <c r="C193" s="8">
        <v>7313</v>
      </c>
      <c r="D193" s="7">
        <v>1030</v>
      </c>
      <c r="F193">
        <f t="shared" si="4"/>
        <v>5.3398058252427182E-2</v>
      </c>
      <c r="G193">
        <f t="shared" si="5"/>
        <v>-5.2021184750878476E-2</v>
      </c>
    </row>
    <row r="194" spans="1:7" ht="28.8" x14ac:dyDescent="0.3">
      <c r="A194" s="9" t="s">
        <v>196</v>
      </c>
      <c r="B194" s="7">
        <v>5.3398000000000003</v>
      </c>
      <c r="C194" s="8">
        <v>13199</v>
      </c>
      <c r="D194" s="7">
        <v>1085</v>
      </c>
      <c r="F194">
        <f t="shared" si="4"/>
        <v>4.608294930875576E-3</v>
      </c>
      <c r="G194">
        <f t="shared" si="5"/>
        <v>-4.5977092486294314E-3</v>
      </c>
    </row>
    <row r="195" spans="1:7" ht="28.8" x14ac:dyDescent="0.3">
      <c r="A195" s="9" t="s">
        <v>197</v>
      </c>
      <c r="B195" s="7">
        <v>0.46079999999999999</v>
      </c>
      <c r="C195" s="8">
        <v>10562</v>
      </c>
      <c r="D195" s="7">
        <v>1090</v>
      </c>
      <c r="F195">
        <f t="shared" ref="F195:F258" si="6">(D196-D195)/D195</f>
        <v>-9.1743119266055051E-3</v>
      </c>
      <c r="G195">
        <f t="shared" ref="G195:G258" si="7">LN(D195/D196)</f>
        <v>9.2166551049240476E-3</v>
      </c>
    </row>
    <row r="196" spans="1:7" ht="28.8" x14ac:dyDescent="0.3">
      <c r="A196" s="9" t="s">
        <v>198</v>
      </c>
      <c r="B196" s="7">
        <v>-0.91739999999999999</v>
      </c>
      <c r="C196" s="8">
        <v>5357</v>
      </c>
      <c r="D196" s="7">
        <v>1080</v>
      </c>
      <c r="F196">
        <f t="shared" si="6"/>
        <v>-2.3148148148148147E-2</v>
      </c>
      <c r="G196">
        <f t="shared" si="7"/>
        <v>2.3420274208098422E-2</v>
      </c>
    </row>
    <row r="197" spans="1:7" ht="28.8" x14ac:dyDescent="0.3">
      <c r="A197" s="9" t="s">
        <v>199</v>
      </c>
      <c r="B197" s="7">
        <v>-2.3148</v>
      </c>
      <c r="C197" s="8">
        <v>6209</v>
      </c>
      <c r="D197" s="7">
        <v>1055</v>
      </c>
      <c r="F197">
        <f t="shared" si="6"/>
        <v>-1.4218009478672985E-2</v>
      </c>
      <c r="G197">
        <f t="shared" si="7"/>
        <v>1.4320053774748471E-2</v>
      </c>
    </row>
    <row r="198" spans="1:7" ht="28.8" x14ac:dyDescent="0.3">
      <c r="A198" s="9" t="s">
        <v>200</v>
      </c>
      <c r="B198" s="7">
        <v>-1.4218</v>
      </c>
      <c r="C198" s="8">
        <v>4303</v>
      </c>
      <c r="D198" s="7">
        <v>1040</v>
      </c>
      <c r="F198">
        <f t="shared" si="6"/>
        <v>-4.807692307692308E-3</v>
      </c>
      <c r="G198">
        <f t="shared" si="7"/>
        <v>4.8192864359489218E-3</v>
      </c>
    </row>
    <row r="199" spans="1:7" ht="28.8" x14ac:dyDescent="0.3">
      <c r="A199" s="9" t="s">
        <v>201</v>
      </c>
      <c r="B199" s="7">
        <v>-0.48080000000000001</v>
      </c>
      <c r="C199" s="8">
        <v>3042</v>
      </c>
      <c r="D199" s="7">
        <v>1035</v>
      </c>
      <c r="F199">
        <f t="shared" si="6"/>
        <v>-2.8985507246376812E-2</v>
      </c>
      <c r="G199">
        <f t="shared" si="7"/>
        <v>2.9413885206293407E-2</v>
      </c>
    </row>
    <row r="200" spans="1:7" ht="28.8" x14ac:dyDescent="0.3">
      <c r="A200" s="9" t="s">
        <v>202</v>
      </c>
      <c r="B200" s="7">
        <v>-2.8986000000000001</v>
      </c>
      <c r="C200" s="8">
        <v>4570</v>
      </c>
      <c r="D200" s="7">
        <v>1005</v>
      </c>
      <c r="F200">
        <f t="shared" si="6"/>
        <v>2.4875621890547265E-2</v>
      </c>
      <c r="G200">
        <f t="shared" si="7"/>
        <v>-2.4571260730505317E-2</v>
      </c>
    </row>
    <row r="201" spans="1:7" ht="28.8" x14ac:dyDescent="0.3">
      <c r="A201" s="9" t="s">
        <v>203</v>
      </c>
      <c r="B201" s="7">
        <v>2.4876</v>
      </c>
      <c r="C201" s="8">
        <v>3878</v>
      </c>
      <c r="D201" s="7">
        <v>1030</v>
      </c>
      <c r="F201">
        <f t="shared" si="6"/>
        <v>-1.9417475728155338E-2</v>
      </c>
      <c r="G201">
        <f t="shared" si="7"/>
        <v>1.9608471388376337E-2</v>
      </c>
    </row>
    <row r="202" spans="1:7" ht="28.8" x14ac:dyDescent="0.3">
      <c r="A202" s="9" t="s">
        <v>204</v>
      </c>
      <c r="B202" s="7">
        <v>-1.9417</v>
      </c>
      <c r="C202" s="8">
        <v>8407</v>
      </c>
      <c r="D202" s="7">
        <v>1010</v>
      </c>
      <c r="F202">
        <f t="shared" si="6"/>
        <v>5.4455445544554455E-2</v>
      </c>
      <c r="G202">
        <f t="shared" si="7"/>
        <v>-5.3024468308220316E-2</v>
      </c>
    </row>
    <row r="203" spans="1:7" ht="28.8" x14ac:dyDescent="0.3">
      <c r="A203" s="9" t="s">
        <v>205</v>
      </c>
      <c r="B203" s="7">
        <v>5.4455</v>
      </c>
      <c r="C203" s="8">
        <v>6547</v>
      </c>
      <c r="D203" s="7">
        <v>1065</v>
      </c>
      <c r="F203">
        <f t="shared" si="6"/>
        <v>1.4084507042253521E-2</v>
      </c>
      <c r="G203">
        <f t="shared" si="7"/>
        <v>-1.3986241974739839E-2</v>
      </c>
    </row>
    <row r="204" spans="1:7" ht="28.8" x14ac:dyDescent="0.3">
      <c r="A204" s="9" t="s">
        <v>206</v>
      </c>
      <c r="B204" s="7">
        <v>1.4085000000000001</v>
      </c>
      <c r="C204" s="8">
        <v>7194</v>
      </c>
      <c r="D204" s="7">
        <v>1080</v>
      </c>
      <c r="F204">
        <f t="shared" si="6"/>
        <v>-1.8518518518518517E-2</v>
      </c>
      <c r="G204">
        <f t="shared" si="7"/>
        <v>1.8692133012152546E-2</v>
      </c>
    </row>
    <row r="205" spans="1:7" ht="28.8" x14ac:dyDescent="0.3">
      <c r="A205" s="9" t="s">
        <v>207</v>
      </c>
      <c r="B205" s="7">
        <v>-1.8519000000000001</v>
      </c>
      <c r="C205" s="8">
        <v>4782</v>
      </c>
      <c r="D205" s="7">
        <v>1060</v>
      </c>
      <c r="F205">
        <f t="shared" si="6"/>
        <v>2.358490566037736E-2</v>
      </c>
      <c r="G205">
        <f t="shared" si="7"/>
        <v>-2.3311078868447108E-2</v>
      </c>
    </row>
    <row r="206" spans="1:7" ht="28.8" x14ac:dyDescent="0.3">
      <c r="A206" s="9" t="s">
        <v>208</v>
      </c>
      <c r="B206" s="7">
        <v>2.3584999999999998</v>
      </c>
      <c r="C206" s="8">
        <v>4650</v>
      </c>
      <c r="D206" s="7">
        <v>1085</v>
      </c>
      <c r="F206">
        <f t="shared" si="6"/>
        <v>-1.8433179723502304E-2</v>
      </c>
      <c r="G206">
        <f t="shared" si="7"/>
        <v>1.8605187831034486E-2</v>
      </c>
    </row>
    <row r="207" spans="1:7" ht="28.8" x14ac:dyDescent="0.3">
      <c r="A207" s="9" t="s">
        <v>209</v>
      </c>
      <c r="B207" s="7">
        <v>-1.8432999999999999</v>
      </c>
      <c r="C207" s="8">
        <v>6286</v>
      </c>
      <c r="D207" s="7">
        <v>1065</v>
      </c>
      <c r="F207">
        <f t="shared" si="6"/>
        <v>2.8169014084507043E-2</v>
      </c>
      <c r="G207">
        <f t="shared" si="7"/>
        <v>-2.7779564107075706E-2</v>
      </c>
    </row>
    <row r="208" spans="1:7" ht="28.8" x14ac:dyDescent="0.3">
      <c r="A208" s="9" t="s">
        <v>210</v>
      </c>
      <c r="B208" s="7">
        <v>2.8169</v>
      </c>
      <c r="C208" s="8">
        <v>7553</v>
      </c>
      <c r="D208" s="7">
        <v>1095</v>
      </c>
      <c r="F208">
        <f t="shared" si="6"/>
        <v>-9.1324200913242004E-3</v>
      </c>
      <c r="G208">
        <f t="shared" si="7"/>
        <v>9.1743762760412295E-3</v>
      </c>
    </row>
    <row r="209" spans="1:7" ht="28.8" x14ac:dyDescent="0.3">
      <c r="A209" s="9" t="s">
        <v>211</v>
      </c>
      <c r="B209" s="7">
        <v>-0.91320000000000001</v>
      </c>
      <c r="C209" s="8">
        <v>3406</v>
      </c>
      <c r="D209" s="7">
        <v>1085</v>
      </c>
      <c r="F209">
        <f t="shared" si="6"/>
        <v>-9.2165898617511521E-3</v>
      </c>
      <c r="G209">
        <f t="shared" si="7"/>
        <v>9.2593254127967262E-3</v>
      </c>
    </row>
    <row r="210" spans="1:7" ht="28.8" x14ac:dyDescent="0.3">
      <c r="A210" s="9" t="s">
        <v>212</v>
      </c>
      <c r="B210" s="7">
        <v>-0.92169999999999996</v>
      </c>
      <c r="C210" s="8">
        <v>3190</v>
      </c>
      <c r="D210" s="7">
        <v>1075</v>
      </c>
      <c r="F210">
        <f t="shared" si="6"/>
        <v>0</v>
      </c>
      <c r="G210">
        <f t="shared" si="7"/>
        <v>0</v>
      </c>
    </row>
    <row r="211" spans="1:7" ht="28.8" x14ac:dyDescent="0.3">
      <c r="A211" s="9" t="s">
        <v>213</v>
      </c>
      <c r="B211" s="7">
        <v>0</v>
      </c>
      <c r="C211" s="8">
        <v>3450</v>
      </c>
      <c r="D211" s="7">
        <v>1075</v>
      </c>
      <c r="F211">
        <f t="shared" si="6"/>
        <v>-4.6511627906976744E-3</v>
      </c>
      <c r="G211">
        <f t="shared" si="7"/>
        <v>4.6620131058113714E-3</v>
      </c>
    </row>
    <row r="212" spans="1:7" ht="28.8" x14ac:dyDescent="0.3">
      <c r="A212" s="9" t="s">
        <v>214</v>
      </c>
      <c r="B212" s="7">
        <v>-0.46510000000000001</v>
      </c>
      <c r="C212" s="8">
        <v>4197</v>
      </c>
      <c r="D212" s="7">
        <v>1070</v>
      </c>
      <c r="F212">
        <f t="shared" si="6"/>
        <v>-9.3457943925233638E-3</v>
      </c>
      <c r="G212">
        <f t="shared" si="7"/>
        <v>9.3897403498391374E-3</v>
      </c>
    </row>
    <row r="213" spans="1:7" ht="28.8" x14ac:dyDescent="0.3">
      <c r="A213" s="9" t="s">
        <v>215</v>
      </c>
      <c r="B213" s="7">
        <v>-0.93459999999999999</v>
      </c>
      <c r="C213" s="8">
        <v>3025</v>
      </c>
      <c r="D213" s="7">
        <v>1060</v>
      </c>
      <c r="F213">
        <f t="shared" si="6"/>
        <v>2.8301886792452831E-2</v>
      </c>
      <c r="G213">
        <f t="shared" si="7"/>
        <v>-2.7908788117076502E-2</v>
      </c>
    </row>
    <row r="214" spans="1:7" ht="28.8" x14ac:dyDescent="0.3">
      <c r="A214" s="9" t="s">
        <v>216</v>
      </c>
      <c r="B214" s="7">
        <v>2.8302</v>
      </c>
      <c r="C214" s="8">
        <v>3900</v>
      </c>
      <c r="D214" s="7">
        <v>1090</v>
      </c>
      <c r="F214">
        <f t="shared" si="6"/>
        <v>-1.3761467889908258E-2</v>
      </c>
      <c r="G214">
        <f t="shared" si="7"/>
        <v>1.3857034661426281E-2</v>
      </c>
    </row>
    <row r="215" spans="1:7" ht="28.8" x14ac:dyDescent="0.3">
      <c r="A215" s="9" t="s">
        <v>217</v>
      </c>
      <c r="B215" s="7">
        <v>-1.3761000000000001</v>
      </c>
      <c r="C215" s="8">
        <v>5577</v>
      </c>
      <c r="D215" s="7">
        <v>1075</v>
      </c>
      <c r="F215">
        <f t="shared" si="6"/>
        <v>-1.8604651162790697E-2</v>
      </c>
      <c r="G215">
        <f t="shared" si="7"/>
        <v>1.8779894651596275E-2</v>
      </c>
    </row>
    <row r="216" spans="1:7" ht="28.8" x14ac:dyDescent="0.3">
      <c r="A216" s="9" t="s">
        <v>218</v>
      </c>
      <c r="B216" s="7">
        <v>-1.8605</v>
      </c>
      <c r="C216" s="8">
        <v>3333</v>
      </c>
      <c r="D216" s="7">
        <v>1055</v>
      </c>
      <c r="F216">
        <f t="shared" si="6"/>
        <v>3.3175355450236969E-2</v>
      </c>
      <c r="G216">
        <f t="shared" si="7"/>
        <v>-3.2636929313022547E-2</v>
      </c>
    </row>
    <row r="217" spans="1:7" ht="28.8" x14ac:dyDescent="0.3">
      <c r="A217" s="9" t="s">
        <v>219</v>
      </c>
      <c r="B217" s="7">
        <v>3.3174999999999999</v>
      </c>
      <c r="C217" s="8">
        <v>4476</v>
      </c>
      <c r="D217" s="7">
        <v>1090</v>
      </c>
      <c r="F217">
        <f t="shared" si="6"/>
        <v>-4.5871559633027525E-3</v>
      </c>
      <c r="G217">
        <f t="shared" si="7"/>
        <v>4.5977092486295494E-3</v>
      </c>
    </row>
    <row r="218" spans="1:7" ht="28.8" x14ac:dyDescent="0.3">
      <c r="A218" s="9" t="s">
        <v>220</v>
      </c>
      <c r="B218" s="7">
        <v>-0.4587</v>
      </c>
      <c r="C218" s="8">
        <v>1375</v>
      </c>
      <c r="D218" s="7">
        <v>1085</v>
      </c>
      <c r="F218">
        <f t="shared" si="6"/>
        <v>9.2165898617511521E-3</v>
      </c>
      <c r="G218">
        <f t="shared" si="7"/>
        <v>-9.1743762760412694E-3</v>
      </c>
    </row>
    <row r="219" spans="1:7" ht="28.8" x14ac:dyDescent="0.3">
      <c r="A219" s="9" t="s">
        <v>221</v>
      </c>
      <c r="B219" s="7">
        <v>0.92169999999999996</v>
      </c>
      <c r="C219" s="8">
        <v>2771</v>
      </c>
      <c r="D219" s="7">
        <v>1095</v>
      </c>
      <c r="F219">
        <f t="shared" si="6"/>
        <v>2.2831050228310501E-2</v>
      </c>
      <c r="G219">
        <f t="shared" si="7"/>
        <v>-2.2574322038539065E-2</v>
      </c>
    </row>
    <row r="220" spans="1:7" ht="28.8" x14ac:dyDescent="0.3">
      <c r="A220" s="9" t="s">
        <v>222</v>
      </c>
      <c r="B220" s="7">
        <v>2.2831000000000001</v>
      </c>
      <c r="C220" s="8">
        <v>5416</v>
      </c>
      <c r="D220" s="7">
        <v>1120</v>
      </c>
      <c r="F220">
        <f t="shared" si="6"/>
        <v>2.2321428571428572E-2</v>
      </c>
      <c r="G220">
        <f t="shared" si="7"/>
        <v>-2.2075951699199847E-2</v>
      </c>
    </row>
    <row r="221" spans="1:7" ht="28.8" x14ac:dyDescent="0.3">
      <c r="A221" s="9" t="s">
        <v>223</v>
      </c>
      <c r="B221" s="7">
        <v>2.2321</v>
      </c>
      <c r="C221" s="8">
        <v>8596</v>
      </c>
      <c r="D221" s="7">
        <v>1145</v>
      </c>
      <c r="F221">
        <f t="shared" si="6"/>
        <v>2.6200873362445413E-2</v>
      </c>
      <c r="G221">
        <f t="shared" si="7"/>
        <v>-2.5863510589919352E-2</v>
      </c>
    </row>
    <row r="222" spans="1:7" ht="28.8" x14ac:dyDescent="0.3">
      <c r="A222" s="9" t="s">
        <v>224</v>
      </c>
      <c r="B222" s="7">
        <v>2.6200999999999999</v>
      </c>
      <c r="C222" s="8">
        <v>5042</v>
      </c>
      <c r="D222" s="7">
        <v>1175</v>
      </c>
      <c r="F222">
        <f t="shared" si="6"/>
        <v>8.5106382978723406E-3</v>
      </c>
      <c r="G222">
        <f t="shared" si="7"/>
        <v>-8.4746269909722321E-3</v>
      </c>
    </row>
    <row r="223" spans="1:7" ht="28.8" x14ac:dyDescent="0.3">
      <c r="A223" s="9" t="s">
        <v>225</v>
      </c>
      <c r="B223" s="7">
        <v>0.85109999999999997</v>
      </c>
      <c r="C223" s="8">
        <v>5160</v>
      </c>
      <c r="D223" s="7">
        <v>1185</v>
      </c>
      <c r="F223">
        <f t="shared" si="6"/>
        <v>4.2194092827004216E-3</v>
      </c>
      <c r="G223">
        <f t="shared" si="7"/>
        <v>-4.2105325363434943E-3</v>
      </c>
    </row>
    <row r="224" spans="1:7" ht="28.8" x14ac:dyDescent="0.3">
      <c r="A224" s="9" t="s">
        <v>226</v>
      </c>
      <c r="B224" s="7">
        <v>0.4219</v>
      </c>
      <c r="C224" s="8">
        <v>3858</v>
      </c>
      <c r="D224" s="7">
        <v>1190</v>
      </c>
      <c r="F224">
        <f t="shared" si="6"/>
        <v>-3.3613445378151259E-2</v>
      </c>
      <c r="G224">
        <f t="shared" si="7"/>
        <v>3.4191364748279343E-2</v>
      </c>
    </row>
    <row r="225" spans="1:7" ht="28.8" x14ac:dyDescent="0.3">
      <c r="A225" s="9" t="s">
        <v>227</v>
      </c>
      <c r="B225" s="7">
        <v>-3.3613</v>
      </c>
      <c r="C225" s="8">
        <v>7574</v>
      </c>
      <c r="D225" s="7">
        <v>1150</v>
      </c>
      <c r="F225">
        <f t="shared" si="6"/>
        <v>1.3043478260869565E-2</v>
      </c>
      <c r="G225">
        <f t="shared" si="7"/>
        <v>-1.2959144642505228E-2</v>
      </c>
    </row>
    <row r="226" spans="1:7" ht="28.8" x14ac:dyDescent="0.3">
      <c r="A226" s="9" t="s">
        <v>228</v>
      </c>
      <c r="B226" s="7">
        <v>1.3043</v>
      </c>
      <c r="C226" s="8">
        <v>6761</v>
      </c>
      <c r="D226" s="7">
        <v>1165</v>
      </c>
      <c r="F226">
        <f t="shared" si="6"/>
        <v>8.5836909871244635E-3</v>
      </c>
      <c r="G226">
        <f t="shared" si="7"/>
        <v>-8.5470605784584083E-3</v>
      </c>
    </row>
    <row r="227" spans="1:7" ht="28.8" x14ac:dyDescent="0.3">
      <c r="A227" s="9" t="s">
        <v>229</v>
      </c>
      <c r="B227" s="7">
        <v>0.85840000000000005</v>
      </c>
      <c r="C227" s="8">
        <v>7170</v>
      </c>
      <c r="D227" s="7">
        <v>1175</v>
      </c>
      <c r="F227">
        <f t="shared" si="6"/>
        <v>-3.4042553191489362E-2</v>
      </c>
      <c r="G227">
        <f t="shared" si="7"/>
        <v>3.4635496662756338E-2</v>
      </c>
    </row>
    <row r="228" spans="1:7" ht="28.8" x14ac:dyDescent="0.3">
      <c r="A228" s="9" t="s">
        <v>230</v>
      </c>
      <c r="B228" s="7">
        <v>-3.4043000000000001</v>
      </c>
      <c r="C228" s="8">
        <v>8411</v>
      </c>
      <c r="D228" s="7">
        <v>1135</v>
      </c>
      <c r="F228">
        <f t="shared" si="6"/>
        <v>-3.0837004405286344E-2</v>
      </c>
      <c r="G228">
        <f t="shared" si="7"/>
        <v>3.1322471129041067E-2</v>
      </c>
    </row>
    <row r="229" spans="1:7" ht="28.8" x14ac:dyDescent="0.3">
      <c r="A229" s="9" t="s">
        <v>231</v>
      </c>
      <c r="B229" s="7">
        <v>-3.0836999999999999</v>
      </c>
      <c r="C229" s="8">
        <v>8690</v>
      </c>
      <c r="D229" s="7">
        <v>1100</v>
      </c>
      <c r="F229">
        <f t="shared" si="6"/>
        <v>-4.5454545454545452E-3</v>
      </c>
      <c r="G229">
        <f t="shared" si="7"/>
        <v>4.5558165358606613E-3</v>
      </c>
    </row>
    <row r="230" spans="1:7" ht="28.8" x14ac:dyDescent="0.3">
      <c r="A230" s="9" t="s">
        <v>232</v>
      </c>
      <c r="B230" s="7">
        <v>-0.45450000000000002</v>
      </c>
      <c r="C230" s="8">
        <v>7452</v>
      </c>
      <c r="D230" s="7">
        <v>1095</v>
      </c>
      <c r="F230">
        <f t="shared" si="6"/>
        <v>-1.3698630136986301E-2</v>
      </c>
      <c r="G230">
        <f t="shared" si="7"/>
        <v>1.3793322132335769E-2</v>
      </c>
    </row>
    <row r="231" spans="1:7" ht="28.8" x14ac:dyDescent="0.3">
      <c r="A231" s="9" t="s">
        <v>233</v>
      </c>
      <c r="B231" s="7">
        <v>-1.3698999999999999</v>
      </c>
      <c r="C231" s="8">
        <v>4807</v>
      </c>
      <c r="D231" s="7">
        <v>1080</v>
      </c>
      <c r="F231">
        <f t="shared" si="6"/>
        <v>4.6296296296296294E-3</v>
      </c>
      <c r="G231">
        <f t="shared" si="7"/>
        <v>-4.6189458562945285E-3</v>
      </c>
    </row>
    <row r="232" spans="1:7" ht="28.8" x14ac:dyDescent="0.3">
      <c r="A232" s="9" t="s">
        <v>234</v>
      </c>
      <c r="B232" s="7">
        <v>0.46300000000000002</v>
      </c>
      <c r="C232" s="8">
        <v>3084</v>
      </c>
      <c r="D232" s="7">
        <v>1085</v>
      </c>
      <c r="F232">
        <f t="shared" si="6"/>
        <v>1.3824884792626729E-2</v>
      </c>
      <c r="G232">
        <f t="shared" si="7"/>
        <v>-1.373019281190202E-2</v>
      </c>
    </row>
    <row r="233" spans="1:7" ht="28.8" x14ac:dyDescent="0.3">
      <c r="A233" s="9" t="s">
        <v>235</v>
      </c>
      <c r="B233" s="7">
        <v>1.3825000000000001</v>
      </c>
      <c r="C233" s="8">
        <v>5091</v>
      </c>
      <c r="D233" s="7">
        <v>1100</v>
      </c>
      <c r="F233">
        <f t="shared" si="6"/>
        <v>-3.1818181818181815E-2</v>
      </c>
      <c r="G233">
        <f t="shared" si="7"/>
        <v>3.2335380642936451E-2</v>
      </c>
    </row>
    <row r="234" spans="1:7" ht="28.8" x14ac:dyDescent="0.3">
      <c r="A234" s="9" t="s">
        <v>236</v>
      </c>
      <c r="B234" s="7">
        <v>-3.1818</v>
      </c>
      <c r="C234" s="8">
        <v>5753</v>
      </c>
      <c r="D234" s="7">
        <v>1065</v>
      </c>
      <c r="F234">
        <f t="shared" si="6"/>
        <v>4.6948356807511735E-2</v>
      </c>
      <c r="G234">
        <f t="shared" si="7"/>
        <v>-4.5879605750693664E-2</v>
      </c>
    </row>
    <row r="235" spans="1:7" ht="28.8" x14ac:dyDescent="0.3">
      <c r="A235" s="9" t="s">
        <v>237</v>
      </c>
      <c r="B235" s="7">
        <v>4.6947999999999999</v>
      </c>
      <c r="C235" s="8">
        <v>5568</v>
      </c>
      <c r="D235" s="7">
        <v>1115</v>
      </c>
      <c r="F235">
        <f t="shared" si="6"/>
        <v>-8.9686098654708519E-3</v>
      </c>
      <c r="G235">
        <f t="shared" si="7"/>
        <v>9.0090699423659108E-3</v>
      </c>
    </row>
    <row r="236" spans="1:7" ht="28.8" x14ac:dyDescent="0.3">
      <c r="A236" s="9" t="s">
        <v>238</v>
      </c>
      <c r="B236" s="7">
        <v>-0.89690000000000003</v>
      </c>
      <c r="C236" s="8">
        <v>4961</v>
      </c>
      <c r="D236" s="7">
        <v>1105</v>
      </c>
      <c r="F236">
        <f t="shared" si="6"/>
        <v>-4.5248868778280547E-3</v>
      </c>
      <c r="G236">
        <f t="shared" si="7"/>
        <v>4.5351551653913628E-3</v>
      </c>
    </row>
    <row r="237" spans="1:7" ht="28.8" x14ac:dyDescent="0.3">
      <c r="A237" s="9" t="s">
        <v>239</v>
      </c>
      <c r="B237" s="7">
        <v>-0.45250000000000001</v>
      </c>
      <c r="C237" s="8">
        <v>4814</v>
      </c>
      <c r="D237" s="7">
        <v>1100</v>
      </c>
      <c r="F237">
        <f t="shared" si="6"/>
        <v>-9.0909090909090905E-3</v>
      </c>
      <c r="G237">
        <f t="shared" si="7"/>
        <v>9.1324835632724723E-3</v>
      </c>
    </row>
    <row r="238" spans="1:7" ht="28.8" x14ac:dyDescent="0.3">
      <c r="A238" s="9" t="s">
        <v>240</v>
      </c>
      <c r="B238" s="7">
        <v>-0.90910000000000002</v>
      </c>
      <c r="C238" s="8">
        <v>5412</v>
      </c>
      <c r="D238" s="7">
        <v>1090</v>
      </c>
      <c r="F238">
        <f t="shared" si="6"/>
        <v>-1.834862385321101E-2</v>
      </c>
      <c r="G238">
        <f t="shared" si="7"/>
        <v>1.8519047767237531E-2</v>
      </c>
    </row>
    <row r="239" spans="1:7" ht="28.8" x14ac:dyDescent="0.3">
      <c r="A239" s="9" t="s">
        <v>241</v>
      </c>
      <c r="B239" s="7">
        <v>-1.8349</v>
      </c>
      <c r="C239" s="8">
        <v>6033</v>
      </c>
      <c r="D239" s="7">
        <v>1070</v>
      </c>
      <c r="F239">
        <f t="shared" si="6"/>
        <v>1.8691588785046728E-2</v>
      </c>
      <c r="G239">
        <f t="shared" si="7"/>
        <v>-1.8519047767237527E-2</v>
      </c>
    </row>
    <row r="240" spans="1:7" ht="28.8" x14ac:dyDescent="0.3">
      <c r="A240" s="9" t="s">
        <v>242</v>
      </c>
      <c r="B240" s="7">
        <v>1.8692</v>
      </c>
      <c r="C240" s="8">
        <v>5104</v>
      </c>
      <c r="D240" s="7">
        <v>1090</v>
      </c>
      <c r="F240">
        <f t="shared" si="6"/>
        <v>-4.5871559633027525E-3</v>
      </c>
      <c r="G240">
        <f t="shared" si="7"/>
        <v>4.5977092486295494E-3</v>
      </c>
    </row>
    <row r="241" spans="1:7" ht="28.8" x14ac:dyDescent="0.3">
      <c r="A241" s="9" t="s">
        <v>243</v>
      </c>
      <c r="B241" s="7">
        <v>-0.4587</v>
      </c>
      <c r="C241" s="8">
        <v>4536</v>
      </c>
      <c r="D241" s="7">
        <v>1085</v>
      </c>
      <c r="F241">
        <f t="shared" si="6"/>
        <v>-9.2165898617511521E-3</v>
      </c>
      <c r="G241">
        <f t="shared" si="7"/>
        <v>9.2593254127967262E-3</v>
      </c>
    </row>
    <row r="242" spans="1:7" ht="28.8" x14ac:dyDescent="0.3">
      <c r="A242" s="9" t="s">
        <v>244</v>
      </c>
      <c r="B242" s="7">
        <v>-0.92169999999999996</v>
      </c>
      <c r="C242" s="8">
        <v>5220</v>
      </c>
      <c r="D242" s="7">
        <v>1075</v>
      </c>
      <c r="F242">
        <f t="shared" si="6"/>
        <v>2.3255813953488372E-2</v>
      </c>
      <c r="G242">
        <f t="shared" si="7"/>
        <v>-2.2989518224698718E-2</v>
      </c>
    </row>
    <row r="243" spans="1:7" ht="28.8" x14ac:dyDescent="0.3">
      <c r="A243" s="9" t="s">
        <v>245</v>
      </c>
      <c r="B243" s="7">
        <v>2.3256000000000001</v>
      </c>
      <c r="C243" s="8">
        <v>18948</v>
      </c>
      <c r="D243" s="7">
        <v>1100</v>
      </c>
      <c r="F243">
        <f t="shared" si="6"/>
        <v>-4.5454545454545452E-3</v>
      </c>
      <c r="G243">
        <f t="shared" si="7"/>
        <v>4.5558165358606613E-3</v>
      </c>
    </row>
    <row r="244" spans="1:7" ht="28.8" x14ac:dyDescent="0.3">
      <c r="A244" s="9" t="s">
        <v>246</v>
      </c>
      <c r="B244" s="7">
        <v>-0.45450000000000002</v>
      </c>
      <c r="C244" s="8">
        <v>9138</v>
      </c>
      <c r="D244" s="7">
        <v>1095</v>
      </c>
      <c r="F244">
        <f t="shared" si="6"/>
        <v>3.1963470319634701E-2</v>
      </c>
      <c r="G244">
        <f t="shared" si="7"/>
        <v>-3.1463269455785106E-2</v>
      </c>
    </row>
    <row r="245" spans="1:7" ht="28.8" x14ac:dyDescent="0.3">
      <c r="A245" s="9" t="s">
        <v>247</v>
      </c>
      <c r="B245" s="7">
        <v>3.1962999999999999</v>
      </c>
      <c r="C245" s="8">
        <v>8215</v>
      </c>
      <c r="D245" s="7">
        <v>1130</v>
      </c>
      <c r="F245">
        <f t="shared" si="6"/>
        <v>2.6548672566371681E-2</v>
      </c>
      <c r="G245">
        <f t="shared" si="7"/>
        <v>-2.6202372394024072E-2</v>
      </c>
    </row>
    <row r="246" spans="1:7" ht="28.8" x14ac:dyDescent="0.3">
      <c r="A246" s="9" t="s">
        <v>248</v>
      </c>
      <c r="B246" s="7">
        <v>2.6549</v>
      </c>
      <c r="C246" s="8">
        <v>8726</v>
      </c>
      <c r="D246" s="7">
        <v>1160</v>
      </c>
      <c r="F246">
        <f t="shared" si="6"/>
        <v>-8.6206896551724137E-3</v>
      </c>
      <c r="G246">
        <f t="shared" si="7"/>
        <v>8.6580627431145311E-3</v>
      </c>
    </row>
    <row r="247" spans="1:7" ht="28.8" x14ac:dyDescent="0.3">
      <c r="A247" s="9" t="s">
        <v>249</v>
      </c>
      <c r="B247" s="7">
        <v>-0.86209999999999998</v>
      </c>
      <c r="C247" s="8">
        <v>5058</v>
      </c>
      <c r="D247" s="7">
        <v>1150</v>
      </c>
      <c r="F247">
        <f t="shared" si="6"/>
        <v>-3.9130434782608699E-2</v>
      </c>
      <c r="G247">
        <f t="shared" si="7"/>
        <v>3.9916607405442631E-2</v>
      </c>
    </row>
    <row r="248" spans="1:7" ht="28.8" x14ac:dyDescent="0.3">
      <c r="A248" s="9" t="s">
        <v>250</v>
      </c>
      <c r="B248" s="7">
        <v>-3.9129999999999998</v>
      </c>
      <c r="C248" s="8">
        <v>5789</v>
      </c>
      <c r="D248" s="7">
        <v>1105</v>
      </c>
      <c r="F248">
        <f t="shared" si="6"/>
        <v>-4.5248868778280547E-3</v>
      </c>
      <c r="G248">
        <f t="shared" si="7"/>
        <v>4.5351551653913628E-3</v>
      </c>
    </row>
    <row r="249" spans="1:7" ht="28.8" x14ac:dyDescent="0.3">
      <c r="A249" s="9" t="s">
        <v>251</v>
      </c>
      <c r="B249" s="7">
        <v>-0.45250000000000001</v>
      </c>
      <c r="C249" s="8">
        <v>3322</v>
      </c>
      <c r="D249" s="7">
        <v>1100</v>
      </c>
      <c r="F249">
        <f t="shared" si="6"/>
        <v>2.7272727272727271E-2</v>
      </c>
      <c r="G249">
        <f t="shared" si="7"/>
        <v>-2.6907452919924382E-2</v>
      </c>
    </row>
    <row r="250" spans="1:7" ht="28.8" x14ac:dyDescent="0.3">
      <c r="A250" s="9" t="s">
        <v>252</v>
      </c>
      <c r="B250" s="7">
        <v>2.7273000000000001</v>
      </c>
      <c r="C250" s="8">
        <v>2940</v>
      </c>
      <c r="D250" s="7">
        <v>1130</v>
      </c>
      <c r="F250">
        <f t="shared" si="6"/>
        <v>0</v>
      </c>
      <c r="G250">
        <f t="shared" si="7"/>
        <v>0</v>
      </c>
    </row>
    <row r="251" spans="1:7" ht="28.8" x14ac:dyDescent="0.3">
      <c r="A251" s="9" t="s">
        <v>253</v>
      </c>
      <c r="B251" s="7">
        <v>0</v>
      </c>
      <c r="C251" s="8">
        <v>3047</v>
      </c>
      <c r="D251" s="7">
        <v>1130</v>
      </c>
      <c r="F251">
        <f t="shared" si="6"/>
        <v>-8.8495575221238937E-3</v>
      </c>
      <c r="G251">
        <f t="shared" si="7"/>
        <v>8.8889474172459942E-3</v>
      </c>
    </row>
    <row r="252" spans="1:7" ht="28.8" x14ac:dyDescent="0.3">
      <c r="A252" s="9" t="s">
        <v>254</v>
      </c>
      <c r="B252" s="7">
        <v>-0.88500000000000001</v>
      </c>
      <c r="C252" s="8">
        <v>2777</v>
      </c>
      <c r="D252" s="7">
        <v>1120</v>
      </c>
      <c r="F252">
        <f t="shared" si="6"/>
        <v>8.9285714285714281E-3</v>
      </c>
      <c r="G252">
        <f t="shared" si="7"/>
        <v>-8.8889474172460393E-3</v>
      </c>
    </row>
    <row r="253" spans="1:7" ht="28.8" x14ac:dyDescent="0.3">
      <c r="A253" s="9" t="s">
        <v>255</v>
      </c>
      <c r="B253" s="7">
        <v>0.89290000000000003</v>
      </c>
      <c r="C253" s="8">
        <v>3249</v>
      </c>
      <c r="D253" s="7">
        <v>1130</v>
      </c>
      <c r="F253">
        <f t="shared" si="6"/>
        <v>-1.7699115044247787E-2</v>
      </c>
      <c r="G253">
        <f t="shared" si="7"/>
        <v>1.7857617400006472E-2</v>
      </c>
    </row>
    <row r="254" spans="1:7" ht="28.8" x14ac:dyDescent="0.3">
      <c r="A254" s="9" t="s">
        <v>256</v>
      </c>
      <c r="B254" s="7">
        <v>-1.7699</v>
      </c>
      <c r="C254" s="8">
        <v>4981</v>
      </c>
      <c r="D254" s="7">
        <v>1110</v>
      </c>
      <c r="F254">
        <f t="shared" si="6"/>
        <v>9.0090090090090089E-3</v>
      </c>
      <c r="G254">
        <f t="shared" si="7"/>
        <v>-8.9686699827603751E-3</v>
      </c>
    </row>
    <row r="255" spans="1:7" ht="28.8" x14ac:dyDescent="0.3">
      <c r="A255" s="9" t="s">
        <v>257</v>
      </c>
      <c r="B255" s="7">
        <v>0.90090000000000003</v>
      </c>
      <c r="C255" s="8">
        <v>3590</v>
      </c>
      <c r="D255" s="7">
        <v>1120</v>
      </c>
      <c r="F255">
        <f t="shared" si="6"/>
        <v>-5.3571428571428568E-2</v>
      </c>
      <c r="G255">
        <f t="shared" si="7"/>
        <v>5.5059777183027389E-2</v>
      </c>
    </row>
    <row r="256" spans="1:7" ht="28.8" x14ac:dyDescent="0.3">
      <c r="A256" s="9" t="s">
        <v>258</v>
      </c>
      <c r="B256" s="7">
        <v>-5.3571</v>
      </c>
      <c r="C256" s="8">
        <v>8155</v>
      </c>
      <c r="D256" s="7">
        <v>1060</v>
      </c>
      <c r="F256">
        <f t="shared" si="6"/>
        <v>2.358490566037736E-2</v>
      </c>
      <c r="G256">
        <f t="shared" si="7"/>
        <v>-2.3311078868447108E-2</v>
      </c>
    </row>
    <row r="257" spans="1:7" ht="28.8" x14ac:dyDescent="0.3">
      <c r="A257" s="9" t="s">
        <v>259</v>
      </c>
      <c r="B257" s="7">
        <v>2.3584999999999998</v>
      </c>
      <c r="C257" s="8">
        <v>7392</v>
      </c>
      <c r="D257" s="7">
        <v>1085</v>
      </c>
      <c r="F257">
        <f t="shared" si="6"/>
        <v>1.3824884792626729E-2</v>
      </c>
      <c r="G257">
        <f t="shared" si="7"/>
        <v>-1.373019281190202E-2</v>
      </c>
    </row>
    <row r="258" spans="1:7" ht="28.8" x14ac:dyDescent="0.3">
      <c r="A258" s="9" t="s">
        <v>260</v>
      </c>
      <c r="B258" s="7">
        <v>1.3825000000000001</v>
      </c>
      <c r="C258" s="8">
        <v>5544</v>
      </c>
      <c r="D258" s="7">
        <v>1100</v>
      </c>
      <c r="F258">
        <f t="shared" si="6"/>
        <v>-1.8181818181818181E-2</v>
      </c>
      <c r="G258">
        <f t="shared" si="7"/>
        <v>1.8349138668196617E-2</v>
      </c>
    </row>
    <row r="259" spans="1:7" ht="28.8" x14ac:dyDescent="0.3">
      <c r="A259" s="9" t="s">
        <v>261</v>
      </c>
      <c r="B259" s="7">
        <v>-1.8182</v>
      </c>
      <c r="C259" s="8">
        <v>3703</v>
      </c>
      <c r="D259" s="7">
        <v>1080</v>
      </c>
      <c r="F259">
        <f t="shared" ref="F259:F322" si="8">(D260-D259)/D259</f>
        <v>0</v>
      </c>
      <c r="G259">
        <f t="shared" ref="G259:G322" si="9">LN(D259/D260)</f>
        <v>0</v>
      </c>
    </row>
    <row r="260" spans="1:7" ht="28.8" x14ac:dyDescent="0.3">
      <c r="A260" s="9" t="s">
        <v>262</v>
      </c>
      <c r="B260" s="7">
        <v>0</v>
      </c>
      <c r="C260" s="8">
        <v>3873</v>
      </c>
      <c r="D260" s="7">
        <v>1080</v>
      </c>
      <c r="F260">
        <f t="shared" si="8"/>
        <v>-5.0925925925925923E-2</v>
      </c>
      <c r="G260">
        <f t="shared" si="9"/>
        <v>5.2268428545756869E-2</v>
      </c>
    </row>
    <row r="261" spans="1:7" ht="28.8" x14ac:dyDescent="0.3">
      <c r="A261" s="9" t="s">
        <v>263</v>
      </c>
      <c r="B261" s="7">
        <v>-5.0926</v>
      </c>
      <c r="C261" s="8">
        <v>6621</v>
      </c>
      <c r="D261" s="7">
        <v>1025</v>
      </c>
      <c r="F261">
        <f t="shared" si="8"/>
        <v>-5.1707317073170729E-2</v>
      </c>
      <c r="G261">
        <f t="shared" si="9"/>
        <v>5.3092087112069426E-2</v>
      </c>
    </row>
    <row r="262" spans="1:7" ht="28.8" x14ac:dyDescent="0.3">
      <c r="A262" s="9" t="s">
        <v>264</v>
      </c>
      <c r="B262" s="7">
        <v>-5.1707000000000001</v>
      </c>
      <c r="C262" s="8">
        <v>11348</v>
      </c>
      <c r="D262" s="7">
        <v>972</v>
      </c>
      <c r="F262">
        <f t="shared" si="8"/>
        <v>-9.2592592592592587E-3</v>
      </c>
      <c r="G262">
        <f t="shared" si="9"/>
        <v>9.3023926623134103E-3</v>
      </c>
    </row>
    <row r="263" spans="1:7" ht="28.8" x14ac:dyDescent="0.3">
      <c r="A263" s="9" t="s">
        <v>265</v>
      </c>
      <c r="B263" s="7">
        <v>-0.92589999999999995</v>
      </c>
      <c r="C263" s="8">
        <v>7471</v>
      </c>
      <c r="D263" s="7">
        <v>963</v>
      </c>
      <c r="F263">
        <f t="shared" si="8"/>
        <v>3.1152647975077881E-3</v>
      </c>
      <c r="G263">
        <f t="shared" si="9"/>
        <v>-3.1104224143923909E-3</v>
      </c>
    </row>
    <row r="264" spans="1:7" ht="28.8" x14ac:dyDescent="0.3">
      <c r="A264" s="9" t="s">
        <v>266</v>
      </c>
      <c r="B264" s="7">
        <v>0.3115</v>
      </c>
      <c r="C264" s="8">
        <v>6282</v>
      </c>
      <c r="D264" s="7">
        <v>966</v>
      </c>
      <c r="F264">
        <f t="shared" si="8"/>
        <v>3.0020703933747412E-2</v>
      </c>
      <c r="G264">
        <f t="shared" si="9"/>
        <v>-2.9578902946074764E-2</v>
      </c>
    </row>
    <row r="265" spans="1:7" ht="28.8" x14ac:dyDescent="0.3">
      <c r="A265" s="9" t="s">
        <v>267</v>
      </c>
      <c r="B265" s="7">
        <v>3.0021</v>
      </c>
      <c r="C265" s="8">
        <v>5992</v>
      </c>
      <c r="D265" s="7">
        <v>995</v>
      </c>
      <c r="F265">
        <f t="shared" si="8"/>
        <v>-3.2160804020100506E-2</v>
      </c>
      <c r="G265">
        <f t="shared" si="9"/>
        <v>3.2689325360467147E-2</v>
      </c>
    </row>
    <row r="266" spans="1:7" ht="28.8" x14ac:dyDescent="0.3">
      <c r="A266" s="9" t="s">
        <v>268</v>
      </c>
      <c r="B266" s="7">
        <v>-3.2161</v>
      </c>
      <c r="C266" s="8">
        <v>6396</v>
      </c>
      <c r="D266" s="7">
        <v>963</v>
      </c>
      <c r="F266">
        <f t="shared" si="8"/>
        <v>-1.9730010384215992E-2</v>
      </c>
      <c r="G266">
        <f t="shared" si="9"/>
        <v>1.9927245652624759E-2</v>
      </c>
    </row>
    <row r="267" spans="1:7" ht="28.8" x14ac:dyDescent="0.3">
      <c r="A267" s="9" t="s">
        <v>269</v>
      </c>
      <c r="B267" s="7">
        <v>-1.9730000000000001</v>
      </c>
      <c r="C267" s="8">
        <v>8927</v>
      </c>
      <c r="D267" s="7">
        <v>944</v>
      </c>
      <c r="F267">
        <f t="shared" si="8"/>
        <v>-4.2372881355932202E-2</v>
      </c>
      <c r="G267">
        <f t="shared" si="9"/>
        <v>4.3296805753324258E-2</v>
      </c>
    </row>
    <row r="268" spans="1:7" ht="28.8" x14ac:dyDescent="0.3">
      <c r="A268" s="9" t="s">
        <v>270</v>
      </c>
      <c r="B268" s="7">
        <v>-4.2373000000000003</v>
      </c>
      <c r="C268" s="8">
        <v>10994</v>
      </c>
      <c r="D268" s="7">
        <v>904</v>
      </c>
      <c r="F268">
        <f t="shared" si="8"/>
        <v>3.3185840707964601E-3</v>
      </c>
      <c r="G268">
        <f t="shared" si="9"/>
        <v>-3.3130897229601266E-3</v>
      </c>
    </row>
    <row r="269" spans="1:7" ht="28.8" x14ac:dyDescent="0.3">
      <c r="A269" s="9" t="s">
        <v>271</v>
      </c>
      <c r="B269" s="7">
        <v>0.33189999999999997</v>
      </c>
      <c r="C269" s="8">
        <v>7790</v>
      </c>
      <c r="D269" s="7">
        <v>907</v>
      </c>
      <c r="F269">
        <f t="shared" si="8"/>
        <v>6.7254685777287757E-2</v>
      </c>
      <c r="G269">
        <f t="shared" si="9"/>
        <v>-6.5089637161440395E-2</v>
      </c>
    </row>
    <row r="270" spans="1:7" ht="28.8" x14ac:dyDescent="0.3">
      <c r="A270" s="9" t="s">
        <v>272</v>
      </c>
      <c r="B270" s="7">
        <v>6.7255000000000003</v>
      </c>
      <c r="C270" s="8">
        <v>9926</v>
      </c>
      <c r="D270" s="7">
        <v>968</v>
      </c>
      <c r="F270">
        <f t="shared" si="8"/>
        <v>1.0330578512396695E-3</v>
      </c>
      <c r="G270">
        <f t="shared" si="9"/>
        <v>-1.0325246141892643E-3</v>
      </c>
    </row>
    <row r="271" spans="1:7" ht="28.8" x14ac:dyDescent="0.3">
      <c r="A271" s="9" t="s">
        <v>273</v>
      </c>
      <c r="B271" s="7">
        <v>0.1033</v>
      </c>
      <c r="C271" s="8">
        <v>7194</v>
      </c>
      <c r="D271" s="7">
        <v>969</v>
      </c>
      <c r="F271">
        <f t="shared" si="8"/>
        <v>9.2879256965944269E-3</v>
      </c>
      <c r="G271">
        <f t="shared" si="9"/>
        <v>-9.2450581440510493E-3</v>
      </c>
    </row>
    <row r="272" spans="1:7" ht="28.8" x14ac:dyDescent="0.3">
      <c r="A272" s="9" t="s">
        <v>274</v>
      </c>
      <c r="B272" s="7">
        <v>0.92879999999999996</v>
      </c>
      <c r="C272" s="8">
        <v>4146</v>
      </c>
      <c r="D272" s="7">
        <v>978</v>
      </c>
      <c r="F272">
        <f t="shared" si="8"/>
        <v>-3.0674846625766872E-3</v>
      </c>
      <c r="G272">
        <f t="shared" si="9"/>
        <v>3.0721990369700588E-3</v>
      </c>
    </row>
    <row r="273" spans="1:7" ht="28.8" x14ac:dyDescent="0.3">
      <c r="A273" s="9" t="s">
        <v>275</v>
      </c>
      <c r="B273" s="7">
        <v>-0.30669999999999997</v>
      </c>
      <c r="C273" s="8">
        <v>3993</v>
      </c>
      <c r="D273" s="7">
        <v>975</v>
      </c>
      <c r="F273">
        <f t="shared" si="8"/>
        <v>2.0512820512820513E-3</v>
      </c>
      <c r="G273">
        <f t="shared" si="9"/>
        <v>-2.0491810449355693E-3</v>
      </c>
    </row>
    <row r="274" spans="1:7" ht="28.8" x14ac:dyDescent="0.3">
      <c r="A274" s="9" t="s">
        <v>276</v>
      </c>
      <c r="B274" s="7">
        <v>0.2051</v>
      </c>
      <c r="C274" s="8">
        <v>4955</v>
      </c>
      <c r="D274" s="7">
        <v>977</v>
      </c>
      <c r="F274">
        <f t="shared" si="8"/>
        <v>-5.1177072671443197E-3</v>
      </c>
      <c r="G274">
        <f t="shared" si="9"/>
        <v>5.1308475823436134E-3</v>
      </c>
    </row>
    <row r="275" spans="1:7" ht="28.8" x14ac:dyDescent="0.3">
      <c r="A275" s="9" t="s">
        <v>277</v>
      </c>
      <c r="B275" s="7">
        <v>-0.51180000000000003</v>
      </c>
      <c r="C275" s="8">
        <v>4765</v>
      </c>
      <c r="D275" s="7">
        <v>972</v>
      </c>
      <c r="F275">
        <f t="shared" si="8"/>
        <v>-1.02880658436214E-3</v>
      </c>
      <c r="G275">
        <f t="shared" si="9"/>
        <v>1.0293361691140592E-3</v>
      </c>
    </row>
    <row r="276" spans="1:7" ht="28.8" x14ac:dyDescent="0.3">
      <c r="A276" s="9" t="s">
        <v>278</v>
      </c>
      <c r="B276" s="7">
        <v>-0.10290000000000001</v>
      </c>
      <c r="C276" s="8">
        <v>5031</v>
      </c>
      <c r="D276" s="7">
        <v>971</v>
      </c>
      <c r="F276">
        <f t="shared" si="8"/>
        <v>-7.2090628218331619E-3</v>
      </c>
      <c r="G276">
        <f t="shared" si="9"/>
        <v>7.2351736807792716E-3</v>
      </c>
    </row>
    <row r="277" spans="1:7" ht="28.8" x14ac:dyDescent="0.3">
      <c r="A277" s="9" t="s">
        <v>279</v>
      </c>
      <c r="B277" s="7">
        <v>-0.72089999999999999</v>
      </c>
      <c r="C277" s="8">
        <v>2814</v>
      </c>
      <c r="D277" s="7">
        <v>964</v>
      </c>
      <c r="F277">
        <f t="shared" si="8"/>
        <v>-5.3941908713692949E-2</v>
      </c>
      <c r="G277">
        <f t="shared" si="9"/>
        <v>5.5451304536214288E-2</v>
      </c>
    </row>
    <row r="278" spans="1:7" ht="28.8" x14ac:dyDescent="0.3">
      <c r="A278" s="9" t="s">
        <v>280</v>
      </c>
      <c r="B278" s="7">
        <v>-5.3941999999999997</v>
      </c>
      <c r="C278" s="8">
        <v>14174</v>
      </c>
      <c r="D278" s="7">
        <v>912</v>
      </c>
      <c r="F278">
        <f t="shared" si="8"/>
        <v>3.2894736842105261E-3</v>
      </c>
      <c r="G278">
        <f t="shared" si="9"/>
        <v>-3.2840752011898846E-3</v>
      </c>
    </row>
    <row r="279" spans="1:7" ht="28.8" x14ac:dyDescent="0.3">
      <c r="A279" s="9" t="s">
        <v>281</v>
      </c>
      <c r="B279" s="7">
        <v>0.32890000000000003</v>
      </c>
      <c r="C279" s="8">
        <v>11786</v>
      </c>
      <c r="D279" s="7">
        <v>915</v>
      </c>
      <c r="F279">
        <f t="shared" si="8"/>
        <v>-1.092896174863388E-2</v>
      </c>
      <c r="G279">
        <f t="shared" si="9"/>
        <v>1.0989121575595165E-2</v>
      </c>
    </row>
    <row r="280" spans="1:7" ht="28.8" x14ac:dyDescent="0.3">
      <c r="A280" s="9" t="s">
        <v>282</v>
      </c>
      <c r="B280" s="7">
        <v>-1.0929</v>
      </c>
      <c r="C280" s="8">
        <v>8830</v>
      </c>
      <c r="D280" s="7">
        <v>905</v>
      </c>
      <c r="F280">
        <f t="shared" si="8"/>
        <v>-5.5248618784530384E-3</v>
      </c>
      <c r="G280">
        <f t="shared" si="9"/>
        <v>5.5401803756153509E-3</v>
      </c>
    </row>
    <row r="281" spans="1:7" ht="28.8" x14ac:dyDescent="0.3">
      <c r="A281" s="9" t="s">
        <v>283</v>
      </c>
      <c r="B281" s="7">
        <v>-0.55249999999999999</v>
      </c>
      <c r="C281" s="8">
        <v>11812</v>
      </c>
      <c r="D281" s="7">
        <v>900</v>
      </c>
      <c r="F281">
        <f t="shared" si="8"/>
        <v>-0.02</v>
      </c>
      <c r="G281">
        <f t="shared" si="9"/>
        <v>2.0202707317519469E-2</v>
      </c>
    </row>
    <row r="282" spans="1:7" ht="28.8" x14ac:dyDescent="0.3">
      <c r="A282" s="9" t="s">
        <v>284</v>
      </c>
      <c r="B282" s="7">
        <v>-2</v>
      </c>
      <c r="C282" s="8">
        <v>14330</v>
      </c>
      <c r="D282" s="7">
        <v>882</v>
      </c>
      <c r="F282">
        <f t="shared" si="8"/>
        <v>-3.6281179138321996E-2</v>
      </c>
      <c r="G282">
        <f t="shared" si="9"/>
        <v>3.6955706522429119E-2</v>
      </c>
    </row>
    <row r="283" spans="1:7" ht="28.8" x14ac:dyDescent="0.3">
      <c r="A283" s="9" t="s">
        <v>285</v>
      </c>
      <c r="B283" s="7">
        <v>-3.6280999999999999</v>
      </c>
      <c r="C283" s="8">
        <v>19182</v>
      </c>
      <c r="D283" s="7">
        <v>850</v>
      </c>
      <c r="F283">
        <f t="shared" si="8"/>
        <v>-1.1764705882352941E-2</v>
      </c>
      <c r="G283">
        <f t="shared" si="9"/>
        <v>1.1834457647002798E-2</v>
      </c>
    </row>
    <row r="284" spans="1:7" ht="28.8" x14ac:dyDescent="0.3">
      <c r="A284" s="9" t="s">
        <v>286</v>
      </c>
      <c r="B284" s="7">
        <v>-1.1765000000000001</v>
      </c>
      <c r="C284" s="8">
        <v>14333</v>
      </c>
      <c r="D284" s="7">
        <v>840</v>
      </c>
      <c r="F284">
        <f t="shared" si="8"/>
        <v>-4.7619047619047623E-3</v>
      </c>
      <c r="G284">
        <f t="shared" si="9"/>
        <v>4.7732787526575905E-3</v>
      </c>
    </row>
    <row r="285" spans="1:7" ht="28.8" x14ac:dyDescent="0.3">
      <c r="A285" s="9" t="s">
        <v>287</v>
      </c>
      <c r="B285" s="7">
        <v>-0.47620000000000001</v>
      </c>
      <c r="C285" s="8">
        <v>6422</v>
      </c>
      <c r="D285" s="7">
        <v>836</v>
      </c>
      <c r="F285">
        <f t="shared" si="8"/>
        <v>7.1770334928229667E-3</v>
      </c>
      <c r="G285">
        <f t="shared" si="9"/>
        <v>-7.1514011576251282E-3</v>
      </c>
    </row>
    <row r="286" spans="1:7" ht="28.8" x14ac:dyDescent="0.3">
      <c r="A286" s="9" t="s">
        <v>288</v>
      </c>
      <c r="B286" s="7">
        <v>0.7177</v>
      </c>
      <c r="C286" s="8">
        <v>8125</v>
      </c>
      <c r="D286" s="7">
        <v>842</v>
      </c>
      <c r="F286">
        <f t="shared" si="8"/>
        <v>4.5130641330166268E-2</v>
      </c>
      <c r="G286">
        <f t="shared" si="9"/>
        <v>-4.4141893229925462E-2</v>
      </c>
    </row>
    <row r="287" spans="1:7" ht="28.8" x14ac:dyDescent="0.3">
      <c r="A287" s="9" t="s">
        <v>289</v>
      </c>
      <c r="B287" s="7">
        <v>4.5130999999999997</v>
      </c>
      <c r="C287" s="8">
        <v>10355</v>
      </c>
      <c r="D287" s="7">
        <v>880</v>
      </c>
      <c r="F287">
        <f t="shared" si="8"/>
        <v>-2.1590909090909091E-2</v>
      </c>
      <c r="G287">
        <f t="shared" si="9"/>
        <v>2.1827403044521396E-2</v>
      </c>
    </row>
    <row r="288" spans="1:7" ht="28.8" x14ac:dyDescent="0.3">
      <c r="A288" s="9" t="s">
        <v>290</v>
      </c>
      <c r="B288" s="7">
        <v>-2.1591</v>
      </c>
      <c r="C288" s="8">
        <v>6810</v>
      </c>
      <c r="D288" s="7">
        <v>861</v>
      </c>
      <c r="F288">
        <f t="shared" si="8"/>
        <v>-3.3681765389082463E-2</v>
      </c>
      <c r="G288">
        <f t="shared" si="9"/>
        <v>3.426206360652214E-2</v>
      </c>
    </row>
    <row r="289" spans="1:7" ht="28.8" x14ac:dyDescent="0.3">
      <c r="A289" s="9" t="s">
        <v>291</v>
      </c>
      <c r="B289" s="7">
        <v>-3.3681999999999999</v>
      </c>
      <c r="C289" s="8">
        <v>7666</v>
      </c>
      <c r="D289" s="7">
        <v>832</v>
      </c>
      <c r="F289">
        <f t="shared" si="8"/>
        <v>1.201923076923077E-3</v>
      </c>
      <c r="G289">
        <f t="shared" si="9"/>
        <v>-1.2012013456341253E-3</v>
      </c>
    </row>
    <row r="290" spans="1:7" ht="28.8" x14ac:dyDescent="0.3">
      <c r="A290" s="9" t="s">
        <v>292</v>
      </c>
      <c r="B290" s="7">
        <v>0.1202</v>
      </c>
      <c r="C290" s="8">
        <v>4094</v>
      </c>
      <c r="D290" s="7">
        <v>833</v>
      </c>
      <c r="F290">
        <f t="shared" si="8"/>
        <v>6.0024009603841539E-3</v>
      </c>
      <c r="G290">
        <f t="shared" si="9"/>
        <v>-5.9844583152403067E-3</v>
      </c>
    </row>
    <row r="291" spans="1:7" ht="28.8" x14ac:dyDescent="0.3">
      <c r="A291" s="9" t="s">
        <v>293</v>
      </c>
      <c r="B291" s="7">
        <v>0.60019999999999996</v>
      </c>
      <c r="C291" s="8">
        <v>6379</v>
      </c>
      <c r="D291" s="7">
        <v>838</v>
      </c>
      <c r="F291">
        <f t="shared" si="8"/>
        <v>2.1479713603818614E-2</v>
      </c>
      <c r="G291">
        <f t="shared" si="9"/>
        <v>-2.1252275659659092E-2</v>
      </c>
    </row>
    <row r="292" spans="1:7" ht="28.8" x14ac:dyDescent="0.3">
      <c r="A292" s="9" t="s">
        <v>294</v>
      </c>
      <c r="B292" s="7">
        <v>2.1480000000000001</v>
      </c>
      <c r="C292" s="8">
        <v>5567</v>
      </c>
      <c r="D292" s="7">
        <v>856</v>
      </c>
      <c r="F292">
        <f t="shared" si="8"/>
        <v>1.4018691588785047E-2</v>
      </c>
      <c r="G292">
        <f t="shared" si="9"/>
        <v>-1.392133851860812E-2</v>
      </c>
    </row>
    <row r="293" spans="1:7" ht="28.8" x14ac:dyDescent="0.3">
      <c r="A293" s="9" t="s">
        <v>295</v>
      </c>
      <c r="B293" s="7">
        <v>1.4018999999999999</v>
      </c>
      <c r="C293" s="8">
        <v>5096</v>
      </c>
      <c r="D293" s="7">
        <v>868</v>
      </c>
      <c r="F293">
        <f t="shared" si="8"/>
        <v>-1.6129032258064516E-2</v>
      </c>
      <c r="G293">
        <f t="shared" si="9"/>
        <v>1.6260520871780326E-2</v>
      </c>
    </row>
    <row r="294" spans="1:7" ht="28.8" x14ac:dyDescent="0.3">
      <c r="A294" s="9" t="s">
        <v>296</v>
      </c>
      <c r="B294" s="7">
        <v>-1.6129</v>
      </c>
      <c r="C294" s="8">
        <v>6109</v>
      </c>
      <c r="D294" s="7">
        <v>854</v>
      </c>
      <c r="F294">
        <f t="shared" si="8"/>
        <v>-1.9906323185011711E-2</v>
      </c>
      <c r="G294">
        <f t="shared" si="9"/>
        <v>2.0107123299094476E-2</v>
      </c>
    </row>
    <row r="295" spans="1:7" ht="28.8" x14ac:dyDescent="0.3">
      <c r="A295" s="9" t="s">
        <v>297</v>
      </c>
      <c r="B295" s="7">
        <v>-1.9905999999999999</v>
      </c>
      <c r="C295" s="8">
        <v>6665</v>
      </c>
      <c r="D295" s="7">
        <v>837</v>
      </c>
      <c r="F295">
        <f t="shared" si="8"/>
        <v>-4.7789725209080045E-3</v>
      </c>
      <c r="G295">
        <f t="shared" si="9"/>
        <v>4.7904283226327393E-3</v>
      </c>
    </row>
    <row r="296" spans="1:7" ht="28.8" x14ac:dyDescent="0.3">
      <c r="A296" s="9" t="s">
        <v>298</v>
      </c>
      <c r="B296" s="7">
        <v>-0.47789999999999999</v>
      </c>
      <c r="C296" s="8">
        <v>7337</v>
      </c>
      <c r="D296" s="7">
        <v>833</v>
      </c>
      <c r="F296">
        <f t="shared" si="8"/>
        <v>-3.0012004801920768E-2</v>
      </c>
      <c r="G296">
        <f t="shared" si="9"/>
        <v>3.047158364574723E-2</v>
      </c>
    </row>
    <row r="297" spans="1:7" ht="28.8" x14ac:dyDescent="0.3">
      <c r="A297" s="9" t="s">
        <v>299</v>
      </c>
      <c r="B297" s="7">
        <v>-3.0011999999999999</v>
      </c>
      <c r="C297" s="8">
        <v>8869</v>
      </c>
      <c r="D297" s="7">
        <v>808</v>
      </c>
      <c r="F297">
        <f t="shared" si="8"/>
        <v>2.4752475247524754E-2</v>
      </c>
      <c r="G297">
        <f t="shared" si="9"/>
        <v>-2.4451095864164309E-2</v>
      </c>
    </row>
    <row r="298" spans="1:7" ht="28.8" x14ac:dyDescent="0.3">
      <c r="A298" s="9" t="s">
        <v>300</v>
      </c>
      <c r="B298" s="7">
        <v>2.4752000000000001</v>
      </c>
      <c r="C298" s="8">
        <v>13045</v>
      </c>
      <c r="D298" s="7">
        <v>828</v>
      </c>
      <c r="F298">
        <f t="shared" si="8"/>
        <v>2.4154589371980675E-3</v>
      </c>
      <c r="G298">
        <f t="shared" si="9"/>
        <v>-2.4125464053838782E-3</v>
      </c>
    </row>
    <row r="299" spans="1:7" ht="28.8" x14ac:dyDescent="0.3">
      <c r="A299" s="9" t="s">
        <v>301</v>
      </c>
      <c r="B299" s="7">
        <v>0.24149999999999999</v>
      </c>
      <c r="C299" s="8">
        <v>6766</v>
      </c>
      <c r="D299" s="7">
        <v>830</v>
      </c>
      <c r="F299">
        <f t="shared" si="8"/>
        <v>-1.2048192771084338E-2</v>
      </c>
      <c r="G299">
        <f t="shared" si="9"/>
        <v>1.212136053234482E-2</v>
      </c>
    </row>
    <row r="300" spans="1:7" ht="28.8" x14ac:dyDescent="0.3">
      <c r="A300" s="9" t="s">
        <v>302</v>
      </c>
      <c r="B300" s="7">
        <v>-1.2048000000000001</v>
      </c>
      <c r="C300" s="8">
        <v>8551</v>
      </c>
      <c r="D300" s="7">
        <v>820</v>
      </c>
      <c r="F300">
        <f t="shared" si="8"/>
        <v>1.097560975609756E-2</v>
      </c>
      <c r="G300">
        <f t="shared" si="9"/>
        <v>-1.091581487699613E-2</v>
      </c>
    </row>
    <row r="301" spans="1:7" ht="28.8" x14ac:dyDescent="0.3">
      <c r="A301" s="9" t="s">
        <v>303</v>
      </c>
      <c r="B301" s="7">
        <v>1.0975999999999999</v>
      </c>
      <c r="C301" s="8">
        <v>3612</v>
      </c>
      <c r="D301" s="7">
        <v>829</v>
      </c>
      <c r="F301">
        <f t="shared" si="8"/>
        <v>1.4475271411338963E-2</v>
      </c>
      <c r="G301">
        <f t="shared" si="9"/>
        <v>-1.4371504837653124E-2</v>
      </c>
    </row>
    <row r="302" spans="1:7" ht="28.8" x14ac:dyDescent="0.3">
      <c r="A302" s="9" t="s">
        <v>304</v>
      </c>
      <c r="B302" s="7">
        <v>1.4475</v>
      </c>
      <c r="C302" s="8">
        <v>7049</v>
      </c>
      <c r="D302" s="7">
        <v>841</v>
      </c>
      <c r="F302">
        <f t="shared" si="8"/>
        <v>-8.3234244946492272E-3</v>
      </c>
      <c r="G302">
        <f t="shared" si="9"/>
        <v>8.3582576142012446E-3</v>
      </c>
    </row>
    <row r="303" spans="1:7" ht="28.8" x14ac:dyDescent="0.3">
      <c r="A303" s="9" t="s">
        <v>305</v>
      </c>
      <c r="B303" s="7">
        <v>-0.83230000000000004</v>
      </c>
      <c r="C303" s="8">
        <v>5758</v>
      </c>
      <c r="D303" s="7">
        <v>834</v>
      </c>
      <c r="F303">
        <f t="shared" si="8"/>
        <v>-2.5179856115107913E-2</v>
      </c>
      <c r="G303">
        <f t="shared" si="9"/>
        <v>2.5502292810936258E-2</v>
      </c>
    </row>
    <row r="304" spans="1:7" ht="28.8" x14ac:dyDescent="0.3">
      <c r="A304" s="9" t="s">
        <v>306</v>
      </c>
      <c r="B304" s="7">
        <v>-2.5179999999999998</v>
      </c>
      <c r="C304" s="8">
        <v>3222</v>
      </c>
      <c r="D304" s="7">
        <v>813</v>
      </c>
      <c r="F304">
        <f t="shared" si="8"/>
        <v>8.6100861008610082E-3</v>
      </c>
      <c r="G304">
        <f t="shared" si="9"/>
        <v>-8.5732307104882128E-3</v>
      </c>
    </row>
    <row r="305" spans="1:7" ht="28.8" x14ac:dyDescent="0.3">
      <c r="A305" s="9" t="s">
        <v>307</v>
      </c>
      <c r="B305" s="7">
        <v>0.86099999999999999</v>
      </c>
      <c r="C305" s="8">
        <v>6325</v>
      </c>
      <c r="D305" s="7">
        <v>820</v>
      </c>
      <c r="F305">
        <f t="shared" si="8"/>
        <v>1.097560975609756E-2</v>
      </c>
      <c r="G305">
        <f t="shared" si="9"/>
        <v>-1.091581487699613E-2</v>
      </c>
    </row>
    <row r="306" spans="1:7" ht="28.8" x14ac:dyDescent="0.3">
      <c r="A306" s="9" t="s">
        <v>308</v>
      </c>
      <c r="B306" s="7">
        <v>1.0975999999999999</v>
      </c>
      <c r="C306" s="8">
        <v>3922</v>
      </c>
      <c r="D306" s="7">
        <v>829</v>
      </c>
      <c r="F306">
        <f t="shared" si="8"/>
        <v>-1.0856453558504222E-2</v>
      </c>
      <c r="G306">
        <f t="shared" si="9"/>
        <v>1.0915814876996187E-2</v>
      </c>
    </row>
    <row r="307" spans="1:7" ht="28.8" x14ac:dyDescent="0.3">
      <c r="A307" s="9" t="s">
        <v>309</v>
      </c>
      <c r="B307" s="7">
        <v>-1.0855999999999999</v>
      </c>
      <c r="C307" s="8">
        <v>4176</v>
      </c>
      <c r="D307" s="7">
        <v>820</v>
      </c>
      <c r="F307">
        <f t="shared" si="8"/>
        <v>2.8048780487804879E-2</v>
      </c>
      <c r="G307">
        <f t="shared" si="9"/>
        <v>-2.7662617743556682E-2</v>
      </c>
    </row>
    <row r="308" spans="1:7" ht="28.8" x14ac:dyDescent="0.3">
      <c r="A308" s="9" t="s">
        <v>310</v>
      </c>
      <c r="B308" s="7">
        <v>2.8048999999999999</v>
      </c>
      <c r="C308" s="8">
        <v>4717</v>
      </c>
      <c r="D308" s="7">
        <v>843</v>
      </c>
      <c r="F308">
        <f t="shared" si="8"/>
        <v>-2.1352313167259787E-2</v>
      </c>
      <c r="G308">
        <f t="shared" si="9"/>
        <v>2.1583571667174391E-2</v>
      </c>
    </row>
    <row r="309" spans="1:7" ht="28.8" x14ac:dyDescent="0.3">
      <c r="A309" s="9" t="s">
        <v>311</v>
      </c>
      <c r="B309" s="7">
        <v>-2.1352000000000002</v>
      </c>
      <c r="C309" s="8">
        <v>5271</v>
      </c>
      <c r="D309" s="7">
        <v>825</v>
      </c>
      <c r="F309">
        <f t="shared" si="8"/>
        <v>1.9393939393939394E-2</v>
      </c>
      <c r="G309">
        <f t="shared" si="9"/>
        <v>-1.9208273638267055E-2</v>
      </c>
    </row>
    <row r="310" spans="1:7" ht="28.8" x14ac:dyDescent="0.3">
      <c r="A310" s="9" t="s">
        <v>312</v>
      </c>
      <c r="B310" s="7">
        <v>1.9394</v>
      </c>
      <c r="C310" s="8">
        <v>4072</v>
      </c>
      <c r="D310" s="7">
        <v>841</v>
      </c>
      <c r="F310">
        <f t="shared" si="8"/>
        <v>1.6646848989298454E-2</v>
      </c>
      <c r="G310">
        <f t="shared" si="9"/>
        <v>-1.6509808963812139E-2</v>
      </c>
    </row>
    <row r="311" spans="1:7" ht="28.8" x14ac:dyDescent="0.3">
      <c r="A311" s="9" t="s">
        <v>313</v>
      </c>
      <c r="B311" s="7">
        <v>1.6647000000000001</v>
      </c>
      <c r="C311" s="8">
        <v>5519</v>
      </c>
      <c r="D311" s="7">
        <v>855</v>
      </c>
      <c r="F311">
        <f t="shared" si="8"/>
        <v>-1.1695906432748537E-2</v>
      </c>
      <c r="G311">
        <f t="shared" si="9"/>
        <v>1.1764841579586431E-2</v>
      </c>
    </row>
    <row r="312" spans="1:7" ht="28.8" x14ac:dyDescent="0.3">
      <c r="A312" s="9" t="s">
        <v>314</v>
      </c>
      <c r="B312" s="7">
        <v>-1.1696</v>
      </c>
      <c r="C312" s="8">
        <v>5322</v>
      </c>
      <c r="D312" s="7">
        <v>845</v>
      </c>
      <c r="F312">
        <f t="shared" si="8"/>
        <v>1.1834319526627219E-3</v>
      </c>
      <c r="G312">
        <f t="shared" si="9"/>
        <v>-1.1827322490493785E-3</v>
      </c>
    </row>
    <row r="313" spans="1:7" ht="28.8" x14ac:dyDescent="0.3">
      <c r="A313" s="9" t="s">
        <v>315</v>
      </c>
      <c r="B313" s="7">
        <v>0.1183</v>
      </c>
      <c r="C313" s="8">
        <v>3553</v>
      </c>
      <c r="D313" s="7">
        <v>846</v>
      </c>
      <c r="F313">
        <f t="shared" si="8"/>
        <v>-3.5460992907801418E-3</v>
      </c>
      <c r="G313">
        <f t="shared" si="9"/>
        <v>3.5524016043679218E-3</v>
      </c>
    </row>
    <row r="314" spans="1:7" ht="28.8" x14ac:dyDescent="0.3">
      <c r="A314" s="9" t="s">
        <v>316</v>
      </c>
      <c r="B314" s="7">
        <v>-0.35460000000000003</v>
      </c>
      <c r="C314" s="8">
        <v>3264</v>
      </c>
      <c r="D314" s="7">
        <v>843</v>
      </c>
      <c r="F314">
        <f t="shared" si="8"/>
        <v>-1.542111506524318E-2</v>
      </c>
      <c r="G314">
        <f t="shared" si="9"/>
        <v>1.5541257211211778E-2</v>
      </c>
    </row>
    <row r="315" spans="1:7" ht="28.8" x14ac:dyDescent="0.3">
      <c r="A315" s="9" t="s">
        <v>317</v>
      </c>
      <c r="B315" s="7">
        <v>-1.5421</v>
      </c>
      <c r="C315" s="8">
        <v>2984</v>
      </c>
      <c r="D315" s="7">
        <v>830</v>
      </c>
      <c r="F315">
        <f t="shared" si="8"/>
        <v>1.566265060240964E-2</v>
      </c>
      <c r="G315">
        <f t="shared" si="9"/>
        <v>-1.5541257211211799E-2</v>
      </c>
    </row>
    <row r="316" spans="1:7" ht="28.8" x14ac:dyDescent="0.3">
      <c r="A316" s="9" t="s">
        <v>318</v>
      </c>
      <c r="B316" s="7">
        <v>1.5663</v>
      </c>
      <c r="C316" s="8">
        <v>3361</v>
      </c>
      <c r="D316" s="7">
        <v>843</v>
      </c>
      <c r="F316">
        <f t="shared" si="8"/>
        <v>-1.1862396204033215E-2</v>
      </c>
      <c r="G316">
        <f t="shared" si="9"/>
        <v>1.1933315835012817E-2</v>
      </c>
    </row>
    <row r="317" spans="1:7" ht="28.8" x14ac:dyDescent="0.3">
      <c r="A317" s="9" t="s">
        <v>319</v>
      </c>
      <c r="B317" s="7">
        <v>-1.1861999999999999</v>
      </c>
      <c r="C317" s="8">
        <v>3510</v>
      </c>
      <c r="D317" s="7">
        <v>833</v>
      </c>
      <c r="F317">
        <f t="shared" si="8"/>
        <v>2.1608643457382955E-2</v>
      </c>
      <c r="G317">
        <f t="shared" si="9"/>
        <v>-2.1378486406531397E-2</v>
      </c>
    </row>
    <row r="318" spans="1:7" ht="28.8" x14ac:dyDescent="0.3">
      <c r="A318" s="9" t="s">
        <v>320</v>
      </c>
      <c r="B318" s="7">
        <v>2.1608999999999998</v>
      </c>
      <c r="C318" s="8">
        <v>3370</v>
      </c>
      <c r="D318" s="7">
        <v>851</v>
      </c>
      <c r="F318">
        <f t="shared" si="8"/>
        <v>3.1727379553466509E-2</v>
      </c>
      <c r="G318">
        <f t="shared" si="9"/>
        <v>-3.1234465061742551E-2</v>
      </c>
    </row>
    <row r="319" spans="1:7" ht="28.8" x14ac:dyDescent="0.3">
      <c r="A319" s="9" t="s">
        <v>321</v>
      </c>
      <c r="B319" s="7">
        <v>3.1726999999999999</v>
      </c>
      <c r="C319" s="8">
        <v>5414</v>
      </c>
      <c r="D319" s="7">
        <v>878</v>
      </c>
      <c r="F319">
        <f t="shared" si="8"/>
        <v>3.0751708428246014E-2</v>
      </c>
      <c r="G319">
        <f t="shared" si="9"/>
        <v>-3.0288350064809431E-2</v>
      </c>
    </row>
    <row r="320" spans="1:7" ht="28.8" x14ac:dyDescent="0.3">
      <c r="A320" s="9" t="s">
        <v>322</v>
      </c>
      <c r="B320" s="7">
        <v>3.0752000000000002</v>
      </c>
      <c r="C320" s="8">
        <v>10757</v>
      </c>
      <c r="D320" s="7">
        <v>905</v>
      </c>
      <c r="F320">
        <f t="shared" si="8"/>
        <v>0</v>
      </c>
      <c r="G320">
        <f t="shared" si="9"/>
        <v>0</v>
      </c>
    </row>
    <row r="321" spans="1:7" ht="28.8" x14ac:dyDescent="0.3">
      <c r="A321" s="9" t="s">
        <v>323</v>
      </c>
      <c r="B321" s="7">
        <v>0</v>
      </c>
      <c r="C321" s="8">
        <v>5422</v>
      </c>
      <c r="D321" s="7">
        <v>905</v>
      </c>
      <c r="F321">
        <f t="shared" si="8"/>
        <v>-7.7348066298342545E-3</v>
      </c>
      <c r="G321">
        <f t="shared" si="9"/>
        <v>7.7648753977266017E-3</v>
      </c>
    </row>
    <row r="322" spans="1:7" ht="28.8" x14ac:dyDescent="0.3">
      <c r="A322" s="9" t="s">
        <v>324</v>
      </c>
      <c r="B322" s="7">
        <v>-0.77349999999999997</v>
      </c>
      <c r="C322" s="8">
        <v>3955</v>
      </c>
      <c r="D322" s="7">
        <v>898</v>
      </c>
      <c r="F322">
        <f t="shared" si="8"/>
        <v>7.7951002227171495E-3</v>
      </c>
      <c r="G322">
        <f t="shared" si="9"/>
        <v>-7.7648753977265436E-3</v>
      </c>
    </row>
    <row r="323" spans="1:7" ht="28.8" x14ac:dyDescent="0.3">
      <c r="A323" s="9" t="s">
        <v>325</v>
      </c>
      <c r="B323" s="7">
        <v>0.77949999999999997</v>
      </c>
      <c r="C323" s="8">
        <v>5946</v>
      </c>
      <c r="D323" s="7">
        <v>905</v>
      </c>
      <c r="F323">
        <f t="shared" ref="F323:F386" si="10">(D324-D323)/D323</f>
        <v>-1.6574585635359115E-2</v>
      </c>
      <c r="G323">
        <f t="shared" ref="G323:G386" si="11">LN(D323/D324)</f>
        <v>1.6713480973740532E-2</v>
      </c>
    </row>
    <row r="324" spans="1:7" ht="28.8" x14ac:dyDescent="0.3">
      <c r="A324" s="9" t="s">
        <v>326</v>
      </c>
      <c r="B324" s="7">
        <v>-1.6575</v>
      </c>
      <c r="C324" s="8">
        <v>5947</v>
      </c>
      <c r="D324" s="7">
        <v>890</v>
      </c>
      <c r="F324">
        <f t="shared" si="10"/>
        <v>4.49438202247191E-2</v>
      </c>
      <c r="G324">
        <f t="shared" si="11"/>
        <v>-4.3963123421116058E-2</v>
      </c>
    </row>
    <row r="325" spans="1:7" ht="28.8" x14ac:dyDescent="0.3">
      <c r="A325" s="9" t="s">
        <v>327</v>
      </c>
      <c r="B325" s="7">
        <v>4.4943999999999997</v>
      </c>
      <c r="C325" s="8">
        <v>10728</v>
      </c>
      <c r="D325" s="7">
        <v>930</v>
      </c>
      <c r="F325">
        <f t="shared" si="10"/>
        <v>-6.4516129032258064E-3</v>
      </c>
      <c r="G325">
        <f t="shared" si="11"/>
        <v>6.4725145056175196E-3</v>
      </c>
    </row>
    <row r="326" spans="1:7" ht="28.8" x14ac:dyDescent="0.3">
      <c r="A326" s="9" t="s">
        <v>328</v>
      </c>
      <c r="B326" s="7">
        <v>-0.6452</v>
      </c>
      <c r="C326" s="8">
        <v>5984</v>
      </c>
      <c r="D326" s="7">
        <v>924</v>
      </c>
      <c r="F326">
        <f t="shared" si="10"/>
        <v>6.4935064935064939E-3</v>
      </c>
      <c r="G326">
        <f t="shared" si="11"/>
        <v>-6.4725145056174788E-3</v>
      </c>
    </row>
    <row r="327" spans="1:7" ht="28.8" x14ac:dyDescent="0.3">
      <c r="A327" s="9" t="s">
        <v>329</v>
      </c>
      <c r="B327" s="7">
        <v>0.64939999999999998</v>
      </c>
      <c r="C327" s="8">
        <v>5318</v>
      </c>
      <c r="D327" s="7">
        <v>930</v>
      </c>
      <c r="F327">
        <f t="shared" si="10"/>
        <v>-4.6236559139784944E-2</v>
      </c>
      <c r="G327">
        <f t="shared" si="11"/>
        <v>4.7339603837722156E-2</v>
      </c>
    </row>
    <row r="328" spans="1:7" ht="28.8" x14ac:dyDescent="0.3">
      <c r="A328" s="9" t="s">
        <v>330</v>
      </c>
      <c r="B328" s="7">
        <v>-4.6237000000000004</v>
      </c>
      <c r="C328" s="8">
        <v>9022</v>
      </c>
      <c r="D328" s="7">
        <v>887</v>
      </c>
      <c r="F328">
        <f t="shared" si="10"/>
        <v>-7.8917700112739568E-3</v>
      </c>
      <c r="G328">
        <f t="shared" si="11"/>
        <v>7.9230748373274266E-3</v>
      </c>
    </row>
    <row r="329" spans="1:7" ht="28.8" x14ac:dyDescent="0.3">
      <c r="A329" s="9" t="s">
        <v>331</v>
      </c>
      <c r="B329" s="7">
        <v>-0.78920000000000001</v>
      </c>
      <c r="C329" s="8">
        <v>6584</v>
      </c>
      <c r="D329" s="7">
        <v>880</v>
      </c>
      <c r="F329">
        <f t="shared" si="10"/>
        <v>4.5454545454545452E-3</v>
      </c>
      <c r="G329">
        <f t="shared" si="11"/>
        <v>-4.5351551653912622E-3</v>
      </c>
    </row>
    <row r="330" spans="1:7" ht="28.8" x14ac:dyDescent="0.3">
      <c r="A330" s="9" t="s">
        <v>332</v>
      </c>
      <c r="B330" s="7">
        <v>0.45450000000000002</v>
      </c>
      <c r="C330" s="8">
        <v>5067</v>
      </c>
      <c r="D330" s="7">
        <v>884</v>
      </c>
      <c r="F330">
        <f t="shared" si="10"/>
        <v>-1.2443438914027148E-2</v>
      </c>
      <c r="G330">
        <f t="shared" si="11"/>
        <v>1.2521506798041185E-2</v>
      </c>
    </row>
    <row r="331" spans="1:7" ht="28.8" x14ac:dyDescent="0.3">
      <c r="A331" s="9" t="s">
        <v>333</v>
      </c>
      <c r="B331" s="7">
        <v>-1.2443</v>
      </c>
      <c r="C331" s="8">
        <v>5021</v>
      </c>
      <c r="D331" s="7">
        <v>873</v>
      </c>
      <c r="F331">
        <f t="shared" si="10"/>
        <v>-4.8109965635738834E-2</v>
      </c>
      <c r="G331">
        <f t="shared" si="11"/>
        <v>4.9305760984154061E-2</v>
      </c>
    </row>
    <row r="332" spans="1:7" ht="28.8" x14ac:dyDescent="0.3">
      <c r="A332" s="9" t="s">
        <v>334</v>
      </c>
      <c r="B332" s="7">
        <v>-4.8109999999999999</v>
      </c>
      <c r="C332" s="8">
        <v>13752</v>
      </c>
      <c r="D332" s="7">
        <v>831</v>
      </c>
      <c r="F332">
        <f t="shared" si="10"/>
        <v>1.0830324909747292E-2</v>
      </c>
      <c r="G332">
        <f t="shared" si="11"/>
        <v>-1.077209698191107E-2</v>
      </c>
    </row>
    <row r="333" spans="1:7" ht="28.8" x14ac:dyDescent="0.3">
      <c r="A333" s="9" t="s">
        <v>335</v>
      </c>
      <c r="B333" s="7">
        <v>1.083</v>
      </c>
      <c r="C333" s="8">
        <v>7147</v>
      </c>
      <c r="D333" s="7">
        <v>840</v>
      </c>
      <c r="F333">
        <f t="shared" si="10"/>
        <v>3.3333333333333333E-2</v>
      </c>
      <c r="G333">
        <f t="shared" si="11"/>
        <v>-3.2789822822990838E-2</v>
      </c>
    </row>
    <row r="334" spans="1:7" ht="28.8" x14ac:dyDescent="0.3">
      <c r="A334" s="9" t="s">
        <v>336</v>
      </c>
      <c r="B334" s="7">
        <v>3.3332999999999999</v>
      </c>
      <c r="C334" s="8">
        <v>7646</v>
      </c>
      <c r="D334" s="7">
        <v>868</v>
      </c>
      <c r="F334">
        <f t="shared" si="10"/>
        <v>-7.0276497695852536E-2</v>
      </c>
      <c r="G334">
        <f t="shared" si="11"/>
        <v>7.2868046390401425E-2</v>
      </c>
    </row>
    <row r="335" spans="1:7" ht="28.8" x14ac:dyDescent="0.3">
      <c r="A335" s="9" t="s">
        <v>337</v>
      </c>
      <c r="B335" s="7">
        <v>-7.0275999999999996</v>
      </c>
      <c r="C335" s="8">
        <v>15085</v>
      </c>
      <c r="D335" s="7">
        <v>807</v>
      </c>
      <c r="F335">
        <f t="shared" si="10"/>
        <v>-0.14622057001239158</v>
      </c>
      <c r="G335">
        <f t="shared" si="11"/>
        <v>0.15808239725629017</v>
      </c>
    </row>
    <row r="336" spans="1:7" ht="28.8" x14ac:dyDescent="0.3">
      <c r="A336" s="9" t="s">
        <v>338</v>
      </c>
      <c r="B336" s="7">
        <v>-5.5761000000000003</v>
      </c>
      <c r="C336" s="8">
        <v>32333</v>
      </c>
      <c r="D336" s="7">
        <v>689</v>
      </c>
      <c r="F336">
        <f t="shared" si="10"/>
        <v>-2.7576197387518143E-2</v>
      </c>
      <c r="G336">
        <f t="shared" si="11"/>
        <v>2.7963558628646842E-2</v>
      </c>
    </row>
    <row r="337" spans="1:7" ht="28.8" x14ac:dyDescent="0.3">
      <c r="A337" s="9" t="s">
        <v>339</v>
      </c>
      <c r="B337" s="7">
        <v>-2.7576000000000001</v>
      </c>
      <c r="C337" s="8">
        <v>15415</v>
      </c>
      <c r="D337" s="7">
        <v>670</v>
      </c>
      <c r="F337">
        <f t="shared" si="10"/>
        <v>1.1940298507462687E-2</v>
      </c>
      <c r="G337">
        <f t="shared" si="11"/>
        <v>-1.1869575555383882E-2</v>
      </c>
    </row>
    <row r="338" spans="1:7" ht="28.8" x14ac:dyDescent="0.3">
      <c r="A338" s="9" t="s">
        <v>340</v>
      </c>
      <c r="B338" s="7">
        <v>1.194</v>
      </c>
      <c r="C338" s="8">
        <v>13100</v>
      </c>
      <c r="D338" s="7">
        <v>678</v>
      </c>
      <c r="F338">
        <f t="shared" si="10"/>
        <v>-3.9823008849557522E-2</v>
      </c>
      <c r="G338">
        <f t="shared" si="11"/>
        <v>4.0637645731826259E-2</v>
      </c>
    </row>
    <row r="339" spans="1:7" ht="28.8" x14ac:dyDescent="0.3">
      <c r="A339" s="9" t="s">
        <v>341</v>
      </c>
      <c r="B339" s="7">
        <v>-3.9823</v>
      </c>
      <c r="C339" s="8">
        <v>16972</v>
      </c>
      <c r="D339" s="7">
        <v>651</v>
      </c>
      <c r="F339">
        <f t="shared" si="10"/>
        <v>1.5360983102918587E-2</v>
      </c>
      <c r="G339">
        <f t="shared" si="11"/>
        <v>-1.5244197643117081E-2</v>
      </c>
    </row>
    <row r="340" spans="1:7" ht="28.8" x14ac:dyDescent="0.3">
      <c r="A340" s="9" t="s">
        <v>342</v>
      </c>
      <c r="B340" s="7">
        <v>1.5361</v>
      </c>
      <c r="C340" s="8">
        <v>14778</v>
      </c>
      <c r="D340" s="7">
        <v>661</v>
      </c>
      <c r="F340">
        <f t="shared" si="10"/>
        <v>-1.5128593040847202E-2</v>
      </c>
      <c r="G340">
        <f t="shared" si="11"/>
        <v>1.5244197643117123E-2</v>
      </c>
    </row>
    <row r="341" spans="1:7" ht="28.8" x14ac:dyDescent="0.3">
      <c r="A341" s="9" t="s">
        <v>343</v>
      </c>
      <c r="B341" s="7">
        <v>-1.5128999999999999</v>
      </c>
      <c r="C341" s="8">
        <v>10036</v>
      </c>
      <c r="D341" s="7">
        <v>651</v>
      </c>
      <c r="F341">
        <f t="shared" si="10"/>
        <v>-5.9907834101382486E-2</v>
      </c>
      <c r="G341">
        <f t="shared" si="11"/>
        <v>6.1777359696243157E-2</v>
      </c>
    </row>
    <row r="342" spans="1:7" ht="28.8" x14ac:dyDescent="0.3">
      <c r="A342" s="9" t="s">
        <v>344</v>
      </c>
      <c r="B342" s="7">
        <v>-5.9908000000000001</v>
      </c>
      <c r="C342" s="8">
        <v>10444</v>
      </c>
      <c r="D342" s="7">
        <v>612</v>
      </c>
      <c r="F342">
        <f t="shared" si="10"/>
        <v>-1.6339869281045752E-3</v>
      </c>
      <c r="G342">
        <f t="shared" si="11"/>
        <v>1.635323340730838E-3</v>
      </c>
    </row>
    <row r="343" spans="1:7" ht="28.8" x14ac:dyDescent="0.3">
      <c r="A343" s="9" t="s">
        <v>345</v>
      </c>
      <c r="B343" s="7">
        <v>-0.16339999999999999</v>
      </c>
      <c r="C343" s="8">
        <v>9444</v>
      </c>
      <c r="D343" s="7">
        <v>611</v>
      </c>
      <c r="F343">
        <f t="shared" si="10"/>
        <v>6.5466448445171853E-3</v>
      </c>
      <c r="G343">
        <f t="shared" si="11"/>
        <v>-6.5253086349225152E-3</v>
      </c>
    </row>
    <row r="344" spans="1:7" ht="28.8" x14ac:dyDescent="0.3">
      <c r="A344" s="9" t="s">
        <v>346</v>
      </c>
      <c r="B344" s="7">
        <v>0.65469999999999995</v>
      </c>
      <c r="C344" s="8">
        <v>9082</v>
      </c>
      <c r="D344" s="7">
        <v>615</v>
      </c>
      <c r="F344">
        <f t="shared" si="10"/>
        <v>-1.6260162601626018E-2</v>
      </c>
      <c r="G344">
        <f t="shared" si="11"/>
        <v>1.6393809775676352E-2</v>
      </c>
    </row>
    <row r="345" spans="1:7" ht="28.8" x14ac:dyDescent="0.3">
      <c r="A345" s="9" t="s">
        <v>347</v>
      </c>
      <c r="B345" s="7">
        <v>-1.6259999999999999</v>
      </c>
      <c r="C345" s="8">
        <v>7751</v>
      </c>
      <c r="D345" s="7">
        <v>605</v>
      </c>
      <c r="F345">
        <f t="shared" si="10"/>
        <v>5.1239669421487603E-2</v>
      </c>
      <c r="G345">
        <f t="shared" si="11"/>
        <v>-4.9970105309280727E-2</v>
      </c>
    </row>
    <row r="346" spans="1:7" ht="28.8" x14ac:dyDescent="0.3">
      <c r="A346" s="9" t="s">
        <v>348</v>
      </c>
      <c r="B346" s="7">
        <v>5.1239999999999997</v>
      </c>
      <c r="C346" s="8">
        <v>8855</v>
      </c>
      <c r="D346" s="7">
        <v>636</v>
      </c>
      <c r="F346">
        <f t="shared" si="10"/>
        <v>2.358490566037736E-2</v>
      </c>
      <c r="G346">
        <f t="shared" si="11"/>
        <v>-2.3311078868447108E-2</v>
      </c>
    </row>
    <row r="347" spans="1:7" ht="28.8" x14ac:dyDescent="0.3">
      <c r="A347" s="9" t="s">
        <v>349</v>
      </c>
      <c r="B347" s="7">
        <v>2.3584999999999998</v>
      </c>
      <c r="C347" s="8">
        <v>9192</v>
      </c>
      <c r="D347" s="7">
        <v>651</v>
      </c>
      <c r="F347">
        <f t="shared" si="10"/>
        <v>-2.1505376344086023E-2</v>
      </c>
      <c r="G347">
        <f t="shared" si="11"/>
        <v>2.173998663640582E-2</v>
      </c>
    </row>
    <row r="348" spans="1:7" ht="28.8" x14ac:dyDescent="0.3">
      <c r="A348" s="9" t="s">
        <v>350</v>
      </c>
      <c r="B348" s="7">
        <v>-2.1505000000000001</v>
      </c>
      <c r="C348" s="8">
        <v>5167</v>
      </c>
      <c r="D348" s="7">
        <v>637</v>
      </c>
      <c r="F348">
        <f t="shared" si="10"/>
        <v>-3.6106750392464679E-2</v>
      </c>
      <c r="G348">
        <f t="shared" si="11"/>
        <v>3.6774727425020901E-2</v>
      </c>
    </row>
    <row r="349" spans="1:7" ht="28.8" x14ac:dyDescent="0.3">
      <c r="A349" s="9" t="s">
        <v>351</v>
      </c>
      <c r="B349" s="7">
        <v>-3.6107</v>
      </c>
      <c r="C349" s="8">
        <v>7529</v>
      </c>
      <c r="D349" s="7">
        <v>614</v>
      </c>
      <c r="F349">
        <f t="shared" si="10"/>
        <v>3.2573289902280131E-2</v>
      </c>
      <c r="G349">
        <f t="shared" si="11"/>
        <v>-3.2054026290083484E-2</v>
      </c>
    </row>
    <row r="350" spans="1:7" ht="28.8" x14ac:dyDescent="0.3">
      <c r="A350" s="9" t="s">
        <v>352</v>
      </c>
      <c r="B350" s="7">
        <v>3.2572999999999999</v>
      </c>
      <c r="C350" s="8">
        <v>6699</v>
      </c>
      <c r="D350" s="7">
        <v>634</v>
      </c>
      <c r="F350">
        <f t="shared" si="10"/>
        <v>1.8927444794952682E-2</v>
      </c>
      <c r="G350">
        <f t="shared" si="11"/>
        <v>-1.8750549345375917E-2</v>
      </c>
    </row>
    <row r="351" spans="1:7" ht="28.8" x14ac:dyDescent="0.3">
      <c r="A351" s="9" t="s">
        <v>353</v>
      </c>
      <c r="B351" s="7">
        <v>1.8927</v>
      </c>
      <c r="C351" s="8">
        <v>5577</v>
      </c>
      <c r="D351" s="7">
        <v>646</v>
      </c>
      <c r="F351">
        <f t="shared" si="10"/>
        <v>3.0959752321981426E-3</v>
      </c>
      <c r="G351">
        <f t="shared" si="11"/>
        <v>-3.0911925696728579E-3</v>
      </c>
    </row>
    <row r="352" spans="1:7" ht="28.8" x14ac:dyDescent="0.3">
      <c r="A352" s="9" t="s">
        <v>354</v>
      </c>
      <c r="B352" s="7">
        <v>0.30959999999999999</v>
      </c>
      <c r="C352" s="8">
        <v>7813</v>
      </c>
      <c r="D352" s="7">
        <v>648</v>
      </c>
      <c r="F352">
        <f t="shared" si="10"/>
        <v>2.0061728395061727E-2</v>
      </c>
      <c r="G352">
        <f t="shared" si="11"/>
        <v>-1.986314349941156E-2</v>
      </c>
    </row>
    <row r="353" spans="1:7" ht="28.8" x14ac:dyDescent="0.3">
      <c r="A353" s="9" t="s">
        <v>355</v>
      </c>
      <c r="B353" s="7">
        <v>2.0062000000000002</v>
      </c>
      <c r="C353" s="8">
        <v>7954</v>
      </c>
      <c r="D353" s="7">
        <v>661</v>
      </c>
      <c r="F353">
        <f t="shared" si="10"/>
        <v>1.5128593040847202E-3</v>
      </c>
      <c r="G353">
        <f t="shared" si="11"/>
        <v>-1.5117160853219673E-3</v>
      </c>
    </row>
    <row r="354" spans="1:7" ht="28.8" x14ac:dyDescent="0.3">
      <c r="A354" s="9" t="s">
        <v>356</v>
      </c>
      <c r="B354" s="7">
        <v>0.15129999999999999</v>
      </c>
      <c r="C354" s="8">
        <v>4731</v>
      </c>
      <c r="D354" s="7">
        <v>662</v>
      </c>
      <c r="F354">
        <f t="shared" si="10"/>
        <v>1.3595166163141994E-2</v>
      </c>
      <c r="G354">
        <f t="shared" si="11"/>
        <v>-1.3503581034673546E-2</v>
      </c>
    </row>
    <row r="355" spans="1:7" ht="28.8" x14ac:dyDescent="0.3">
      <c r="A355" s="9" t="s">
        <v>357</v>
      </c>
      <c r="B355" s="7">
        <v>1.3594999999999999</v>
      </c>
      <c r="C355" s="8">
        <v>8248</v>
      </c>
      <c r="D355" s="7">
        <v>671</v>
      </c>
      <c r="F355">
        <f t="shared" si="10"/>
        <v>6.7064083457526083E-2</v>
      </c>
      <c r="G355">
        <f t="shared" si="11"/>
        <v>-6.4911029988963823E-2</v>
      </c>
    </row>
    <row r="356" spans="1:7" ht="28.8" x14ac:dyDescent="0.3">
      <c r="A356" s="9" t="s">
        <v>358</v>
      </c>
      <c r="B356" s="7">
        <v>6.7064000000000004</v>
      </c>
      <c r="C356" s="8">
        <v>12111</v>
      </c>
      <c r="D356" s="7">
        <v>716</v>
      </c>
      <c r="F356">
        <f t="shared" si="10"/>
        <v>-1.5363128491620111E-2</v>
      </c>
      <c r="G356">
        <f t="shared" si="11"/>
        <v>1.5482364148376875E-2</v>
      </c>
    </row>
    <row r="357" spans="1:7" ht="28.8" x14ac:dyDescent="0.3">
      <c r="A357" s="9" t="s">
        <v>359</v>
      </c>
      <c r="B357" s="7">
        <v>-1.5363</v>
      </c>
      <c r="C357" s="8">
        <v>8431</v>
      </c>
      <c r="D357" s="7">
        <v>705</v>
      </c>
      <c r="F357">
        <f t="shared" si="10"/>
        <v>-2.4113475177304965E-2</v>
      </c>
      <c r="G357">
        <f t="shared" si="11"/>
        <v>2.4408964878924928E-2</v>
      </c>
    </row>
    <row r="358" spans="1:7" ht="28.8" x14ac:dyDescent="0.3">
      <c r="A358" s="9" t="s">
        <v>360</v>
      </c>
      <c r="B358" s="7">
        <v>-2.4113000000000002</v>
      </c>
      <c r="C358" s="8">
        <v>6110</v>
      </c>
      <c r="D358" s="7">
        <v>688</v>
      </c>
      <c r="F358">
        <f t="shared" si="10"/>
        <v>-1.0174418604651164E-2</v>
      </c>
      <c r="G358">
        <f t="shared" si="11"/>
        <v>1.0226531783831374E-2</v>
      </c>
    </row>
    <row r="359" spans="1:7" ht="28.8" x14ac:dyDescent="0.3">
      <c r="A359" s="9" t="s">
        <v>361</v>
      </c>
      <c r="B359" s="7">
        <v>-1.0174000000000001</v>
      </c>
      <c r="C359" s="8">
        <v>5427</v>
      </c>
      <c r="D359" s="7">
        <v>681</v>
      </c>
      <c r="F359">
        <f t="shared" si="10"/>
        <v>-5.8737151248164461E-3</v>
      </c>
      <c r="G359">
        <f t="shared" si="11"/>
        <v>5.8910332372373421E-3</v>
      </c>
    </row>
    <row r="360" spans="1:7" ht="28.8" x14ac:dyDescent="0.3">
      <c r="A360" s="9" t="s">
        <v>362</v>
      </c>
      <c r="B360" s="7">
        <v>-0.58740000000000003</v>
      </c>
      <c r="C360" s="8">
        <v>6722</v>
      </c>
      <c r="D360" s="7">
        <v>677</v>
      </c>
      <c r="F360">
        <f t="shared" si="10"/>
        <v>7.385524372230428E-3</v>
      </c>
      <c r="G360">
        <f t="shared" si="11"/>
        <v>-7.3583849311870996E-3</v>
      </c>
    </row>
    <row r="361" spans="1:7" ht="28.8" x14ac:dyDescent="0.3">
      <c r="A361" s="9" t="s">
        <v>363</v>
      </c>
      <c r="B361" s="7">
        <v>0.73860000000000003</v>
      </c>
      <c r="C361" s="8">
        <v>4804</v>
      </c>
      <c r="D361" s="7">
        <v>682</v>
      </c>
      <c r="F361">
        <f t="shared" si="10"/>
        <v>1.4662756598240469E-3</v>
      </c>
      <c r="G361">
        <f t="shared" si="11"/>
        <v>-1.4652017273279918E-3</v>
      </c>
    </row>
    <row r="362" spans="1:7" ht="28.8" x14ac:dyDescent="0.3">
      <c r="A362" s="9" t="s">
        <v>364</v>
      </c>
      <c r="B362" s="7">
        <v>0.14660000000000001</v>
      </c>
      <c r="C362" s="8">
        <v>7074</v>
      </c>
      <c r="D362" s="7">
        <v>683</v>
      </c>
      <c r="F362">
        <f t="shared" si="10"/>
        <v>1.6105417276720352E-2</v>
      </c>
      <c r="G362">
        <f t="shared" si="11"/>
        <v>-1.5977100936014382E-2</v>
      </c>
    </row>
    <row r="363" spans="1:7" ht="28.8" x14ac:dyDescent="0.3">
      <c r="A363" s="9" t="s">
        <v>365</v>
      </c>
      <c r="B363" s="7">
        <v>1.6105</v>
      </c>
      <c r="C363" s="8">
        <v>6498</v>
      </c>
      <c r="D363" s="7">
        <v>694</v>
      </c>
      <c r="F363">
        <f t="shared" si="10"/>
        <v>-1.5850144092219021E-2</v>
      </c>
      <c r="G363">
        <f t="shared" si="11"/>
        <v>1.5977100936014413E-2</v>
      </c>
    </row>
    <row r="364" spans="1:7" ht="28.8" x14ac:dyDescent="0.3">
      <c r="A364" s="9" t="s">
        <v>366</v>
      </c>
      <c r="B364" s="7">
        <v>-1.585</v>
      </c>
      <c r="C364" s="8">
        <v>6232</v>
      </c>
      <c r="D364" s="7">
        <v>683</v>
      </c>
      <c r="F364">
        <f t="shared" si="10"/>
        <v>4.3923865300146414E-3</v>
      </c>
      <c r="G364">
        <f t="shared" si="11"/>
        <v>-4.3827681550951984E-3</v>
      </c>
    </row>
    <row r="365" spans="1:7" ht="28.8" x14ac:dyDescent="0.3">
      <c r="A365" s="9" t="s">
        <v>367</v>
      </c>
      <c r="B365" s="7">
        <v>0.43919999999999998</v>
      </c>
      <c r="C365" s="8">
        <v>3594</v>
      </c>
      <c r="D365" s="7">
        <v>686</v>
      </c>
      <c r="F365">
        <f t="shared" si="10"/>
        <v>-2.9154518950437317E-3</v>
      </c>
      <c r="G365">
        <f t="shared" si="11"/>
        <v>2.9197101033348462E-3</v>
      </c>
    </row>
    <row r="366" spans="1:7" ht="28.8" x14ac:dyDescent="0.3">
      <c r="A366" s="9" t="s">
        <v>368</v>
      </c>
      <c r="B366" s="7">
        <v>-0.29149999999999998</v>
      </c>
      <c r="C366" s="8">
        <v>3502</v>
      </c>
      <c r="D366" s="7">
        <v>684</v>
      </c>
      <c r="F366">
        <f t="shared" si="10"/>
        <v>4.8245614035087717E-2</v>
      </c>
      <c r="G366">
        <f t="shared" si="11"/>
        <v>-4.7117922977069848E-2</v>
      </c>
    </row>
    <row r="367" spans="1:7" ht="28.8" x14ac:dyDescent="0.3">
      <c r="A367" s="9" t="s">
        <v>369</v>
      </c>
      <c r="B367" s="7">
        <v>4.8246000000000002</v>
      </c>
      <c r="C367" s="8">
        <v>7340</v>
      </c>
      <c r="D367" s="7">
        <v>717</v>
      </c>
      <c r="F367">
        <f t="shared" si="10"/>
        <v>-1.1157601115760111E-2</v>
      </c>
      <c r="G367">
        <f t="shared" si="11"/>
        <v>1.1220314067492842E-2</v>
      </c>
    </row>
    <row r="368" spans="1:7" ht="28.8" x14ac:dyDescent="0.3">
      <c r="A368" s="9" t="s">
        <v>370</v>
      </c>
      <c r="B368" s="7">
        <v>-1.1157999999999999</v>
      </c>
      <c r="C368" s="8">
        <v>5124</v>
      </c>
      <c r="D368" s="7">
        <v>709</v>
      </c>
      <c r="F368">
        <f t="shared" si="10"/>
        <v>-2.1156558533145273E-2</v>
      </c>
      <c r="G368">
        <f t="shared" si="11"/>
        <v>2.1383566025323042E-2</v>
      </c>
    </row>
    <row r="369" spans="1:7" ht="28.8" x14ac:dyDescent="0.3">
      <c r="A369" s="9" t="s">
        <v>371</v>
      </c>
      <c r="B369" s="7">
        <v>-2.1156999999999999</v>
      </c>
      <c r="C369" s="8">
        <v>5387</v>
      </c>
      <c r="D369" s="7">
        <v>694</v>
      </c>
      <c r="F369">
        <f t="shared" si="10"/>
        <v>-3.7463976945244955E-2</v>
      </c>
      <c r="G369">
        <f t="shared" si="11"/>
        <v>3.8183786970158805E-2</v>
      </c>
    </row>
    <row r="370" spans="1:7" ht="28.8" x14ac:dyDescent="0.3">
      <c r="A370" s="9" t="s">
        <v>372</v>
      </c>
      <c r="B370" s="7">
        <v>-3.7464</v>
      </c>
      <c r="C370" s="8">
        <v>6662</v>
      </c>
      <c r="D370" s="7">
        <v>668</v>
      </c>
      <c r="F370">
        <f t="shared" si="10"/>
        <v>2.9940119760479044E-3</v>
      </c>
      <c r="G370">
        <f t="shared" si="11"/>
        <v>-2.9895388483660483E-3</v>
      </c>
    </row>
    <row r="371" spans="1:7" ht="28.8" x14ac:dyDescent="0.3">
      <c r="A371" s="9" t="s">
        <v>373</v>
      </c>
      <c r="B371" s="7">
        <v>0.2994</v>
      </c>
      <c r="C371" s="8">
        <v>9463</v>
      </c>
      <c r="D371" s="7">
        <v>670</v>
      </c>
      <c r="F371">
        <f t="shared" si="10"/>
        <v>2.0895522388059702E-2</v>
      </c>
      <c r="G371">
        <f t="shared" si="11"/>
        <v>-2.0680205237538746E-2</v>
      </c>
    </row>
    <row r="372" spans="1:7" ht="28.8" x14ac:dyDescent="0.3">
      <c r="A372" s="9" t="s">
        <v>374</v>
      </c>
      <c r="B372" s="7">
        <v>2.0895999999999999</v>
      </c>
      <c r="C372" s="8">
        <v>4506</v>
      </c>
      <c r="D372" s="7">
        <v>684</v>
      </c>
      <c r="F372">
        <f t="shared" si="10"/>
        <v>3.2163742690058478E-2</v>
      </c>
      <c r="G372">
        <f t="shared" si="11"/>
        <v>-3.1657319870691612E-2</v>
      </c>
    </row>
    <row r="373" spans="1:7" ht="28.8" x14ac:dyDescent="0.3">
      <c r="A373" s="9" t="s">
        <v>375</v>
      </c>
      <c r="B373" s="7">
        <v>3.2164000000000001</v>
      </c>
      <c r="C373" s="8">
        <v>5002</v>
      </c>
      <c r="D373" s="7">
        <v>706</v>
      </c>
      <c r="F373">
        <f t="shared" si="10"/>
        <v>0</v>
      </c>
      <c r="G373">
        <f t="shared" si="11"/>
        <v>0</v>
      </c>
    </row>
    <row r="374" spans="1:7" ht="28.8" x14ac:dyDescent="0.3">
      <c r="A374" s="9" t="s">
        <v>376</v>
      </c>
      <c r="B374" s="7">
        <v>0</v>
      </c>
      <c r="C374" s="8">
        <v>5593</v>
      </c>
      <c r="D374" s="7">
        <v>706</v>
      </c>
      <c r="F374">
        <f t="shared" si="10"/>
        <v>-4.24929178470255E-3</v>
      </c>
      <c r="G374">
        <f t="shared" si="11"/>
        <v>4.2583456825772458E-3</v>
      </c>
    </row>
    <row r="375" spans="1:7" ht="28.8" x14ac:dyDescent="0.3">
      <c r="A375" s="9" t="s">
        <v>377</v>
      </c>
      <c r="B375" s="7">
        <v>-0.4249</v>
      </c>
      <c r="C375" s="8">
        <v>4721</v>
      </c>
      <c r="D375" s="7">
        <v>703</v>
      </c>
      <c r="F375">
        <f t="shared" si="10"/>
        <v>-1.4224751066856331E-3</v>
      </c>
      <c r="G375">
        <f t="shared" si="11"/>
        <v>1.4234877848537057E-3</v>
      </c>
    </row>
    <row r="376" spans="1:7" ht="28.8" x14ac:dyDescent="0.3">
      <c r="A376" s="9" t="s">
        <v>378</v>
      </c>
      <c r="B376" s="7">
        <v>-0.14219999999999999</v>
      </c>
      <c r="C376" s="8">
        <v>4254</v>
      </c>
      <c r="D376" s="7">
        <v>702</v>
      </c>
      <c r="F376">
        <f t="shared" si="10"/>
        <v>-1.282051282051282E-2</v>
      </c>
      <c r="G376">
        <f t="shared" si="11"/>
        <v>1.2903404835907782E-2</v>
      </c>
    </row>
    <row r="377" spans="1:7" ht="28.8" x14ac:dyDescent="0.3">
      <c r="A377" s="9" t="s">
        <v>379</v>
      </c>
      <c r="B377" s="7">
        <v>-1.2821</v>
      </c>
      <c r="C377" s="8">
        <v>4994</v>
      </c>
      <c r="D377" s="7">
        <v>693</v>
      </c>
      <c r="F377">
        <f t="shared" si="10"/>
        <v>-3.0303030303030304E-2</v>
      </c>
      <c r="G377">
        <f t="shared" si="11"/>
        <v>3.0771658666753687E-2</v>
      </c>
    </row>
    <row r="378" spans="1:7" ht="28.8" x14ac:dyDescent="0.3">
      <c r="A378" s="9" t="s">
        <v>380</v>
      </c>
      <c r="B378" s="7">
        <v>-3.0303</v>
      </c>
      <c r="C378" s="8">
        <v>5870</v>
      </c>
      <c r="D378" s="7">
        <v>672</v>
      </c>
      <c r="F378">
        <f t="shared" si="10"/>
        <v>5.9523809523809521E-3</v>
      </c>
      <c r="G378">
        <f t="shared" si="11"/>
        <v>-5.9347355198145777E-3</v>
      </c>
    </row>
    <row r="379" spans="1:7" ht="28.8" x14ac:dyDescent="0.3">
      <c r="A379" s="9" t="s">
        <v>381</v>
      </c>
      <c r="B379" s="7">
        <v>0.59519999999999995</v>
      </c>
      <c r="C379" s="8">
        <v>3574</v>
      </c>
      <c r="D379" s="7">
        <v>676</v>
      </c>
      <c r="F379">
        <f t="shared" si="10"/>
        <v>-1.3313609467455622E-2</v>
      </c>
      <c r="G379">
        <f t="shared" si="11"/>
        <v>1.3403030127340447E-2</v>
      </c>
    </row>
    <row r="380" spans="1:7" ht="28.8" x14ac:dyDescent="0.3">
      <c r="A380" s="9" t="s">
        <v>382</v>
      </c>
      <c r="B380" s="7">
        <v>-1.3313999999999999</v>
      </c>
      <c r="C380" s="8">
        <v>4170</v>
      </c>
      <c r="D380" s="7">
        <v>667</v>
      </c>
      <c r="F380">
        <f t="shared" si="10"/>
        <v>4.4977511244377807E-3</v>
      </c>
      <c r="G380">
        <f t="shared" si="11"/>
        <v>-4.4876664693880167E-3</v>
      </c>
    </row>
    <row r="381" spans="1:7" ht="28.8" x14ac:dyDescent="0.3">
      <c r="A381" s="9" t="s">
        <v>383</v>
      </c>
      <c r="B381" s="7">
        <v>0.44979999999999998</v>
      </c>
      <c r="C381" s="8">
        <v>3040</v>
      </c>
      <c r="D381" s="7">
        <v>670</v>
      </c>
      <c r="F381">
        <f t="shared" si="10"/>
        <v>1.1940298507462687E-2</v>
      </c>
      <c r="G381">
        <f t="shared" si="11"/>
        <v>-1.1869575555383882E-2</v>
      </c>
    </row>
    <row r="382" spans="1:7" ht="28.8" x14ac:dyDescent="0.3">
      <c r="A382" s="9" t="s">
        <v>384</v>
      </c>
      <c r="B382" s="7">
        <v>1.194</v>
      </c>
      <c r="C382" s="8">
        <v>3037</v>
      </c>
      <c r="D382" s="7">
        <v>678</v>
      </c>
      <c r="F382">
        <f t="shared" si="10"/>
        <v>-3.687315634218289E-2</v>
      </c>
      <c r="G382">
        <f t="shared" si="11"/>
        <v>3.7570158663964584E-2</v>
      </c>
    </row>
    <row r="383" spans="1:7" ht="28.8" x14ac:dyDescent="0.3">
      <c r="A383" s="9" t="s">
        <v>385</v>
      </c>
      <c r="B383" s="7">
        <v>-3.6873</v>
      </c>
      <c r="C383" s="8">
        <v>4913</v>
      </c>
      <c r="D383" s="7">
        <v>653</v>
      </c>
      <c r="F383">
        <f t="shared" si="10"/>
        <v>6.1255742725880554E-3</v>
      </c>
      <c r="G383">
        <f t="shared" si="11"/>
        <v>-6.1068892081794501E-3</v>
      </c>
    </row>
    <row r="384" spans="1:7" ht="28.8" x14ac:dyDescent="0.3">
      <c r="A384" s="9" t="s">
        <v>386</v>
      </c>
      <c r="B384" s="7">
        <v>0.61260000000000003</v>
      </c>
      <c r="C384" s="8">
        <v>4614</v>
      </c>
      <c r="D384" s="7">
        <v>657</v>
      </c>
      <c r="F384">
        <f t="shared" si="10"/>
        <v>1.5220700152207001E-2</v>
      </c>
      <c r="G384">
        <f t="shared" si="11"/>
        <v>-1.5106027431013153E-2</v>
      </c>
    </row>
    <row r="385" spans="1:7" ht="28.8" x14ac:dyDescent="0.3">
      <c r="A385" s="9" t="s">
        <v>387</v>
      </c>
      <c r="B385" s="7">
        <v>1.5221</v>
      </c>
      <c r="C385" s="8">
        <v>4275</v>
      </c>
      <c r="D385" s="7">
        <v>667</v>
      </c>
      <c r="F385">
        <f t="shared" si="10"/>
        <v>-2.8485757121439279E-2</v>
      </c>
      <c r="G385">
        <f t="shared" si="11"/>
        <v>2.8899349563349042E-2</v>
      </c>
    </row>
    <row r="386" spans="1:7" ht="28.8" x14ac:dyDescent="0.3">
      <c r="A386" s="9" t="s">
        <v>388</v>
      </c>
      <c r="B386" s="7">
        <v>-2.8485999999999998</v>
      </c>
      <c r="C386" s="8">
        <v>7390</v>
      </c>
      <c r="D386" s="7">
        <v>648</v>
      </c>
      <c r="F386">
        <f t="shared" si="10"/>
        <v>-4.3209876543209874E-2</v>
      </c>
      <c r="G386">
        <f t="shared" si="11"/>
        <v>4.4171218313137459E-2</v>
      </c>
    </row>
    <row r="387" spans="1:7" ht="28.8" x14ac:dyDescent="0.3">
      <c r="A387" s="9" t="s">
        <v>389</v>
      </c>
      <c r="B387" s="7">
        <v>-4.3209999999999997</v>
      </c>
      <c r="C387" s="8">
        <v>10901</v>
      </c>
      <c r="D387" s="7">
        <v>620</v>
      </c>
      <c r="F387">
        <f t="shared" ref="F387:F450" si="12">(D388-D387)/D387</f>
        <v>1.7741935483870968E-2</v>
      </c>
      <c r="G387">
        <f t="shared" ref="G387:G450" si="13">LN(D387/D388)</f>
        <v>-1.7586384502075867E-2</v>
      </c>
    </row>
    <row r="388" spans="1:7" ht="28.8" x14ac:dyDescent="0.3">
      <c r="A388" s="9" t="s">
        <v>390</v>
      </c>
      <c r="B388" s="7">
        <v>1.7742</v>
      </c>
      <c r="C388" s="8">
        <v>5910</v>
      </c>
      <c r="D388" s="7">
        <v>631</v>
      </c>
      <c r="F388">
        <f t="shared" si="12"/>
        <v>-3.1695721077654518E-3</v>
      </c>
      <c r="G388">
        <f t="shared" si="13"/>
        <v>3.1746058407726395E-3</v>
      </c>
    </row>
    <row r="389" spans="1:7" ht="28.8" x14ac:dyDescent="0.3">
      <c r="A389" s="9" t="s">
        <v>391</v>
      </c>
      <c r="B389" s="7">
        <v>-0.317</v>
      </c>
      <c r="C389" s="8">
        <v>4176</v>
      </c>
      <c r="D389" s="7">
        <v>629</v>
      </c>
      <c r="F389">
        <f t="shared" si="12"/>
        <v>-1.5898251192368838E-2</v>
      </c>
      <c r="G389">
        <f t="shared" si="13"/>
        <v>1.6025984015844395E-2</v>
      </c>
    </row>
    <row r="390" spans="1:7" ht="28.8" x14ac:dyDescent="0.3">
      <c r="A390" s="9" t="s">
        <v>392</v>
      </c>
      <c r="B390" s="7">
        <v>-1.5898000000000001</v>
      </c>
      <c r="C390" s="8">
        <v>5355</v>
      </c>
      <c r="D390" s="7">
        <v>619</v>
      </c>
      <c r="F390">
        <f t="shared" si="12"/>
        <v>6.462035541195477E-3</v>
      </c>
      <c r="G390">
        <f t="shared" si="13"/>
        <v>-6.4412461028569932E-3</v>
      </c>
    </row>
    <row r="391" spans="1:7" ht="28.8" x14ac:dyDescent="0.3">
      <c r="A391" s="9" t="s">
        <v>393</v>
      </c>
      <c r="B391" s="7">
        <v>0.6462</v>
      </c>
      <c r="C391" s="8">
        <v>3442</v>
      </c>
      <c r="D391" s="7">
        <v>623</v>
      </c>
      <c r="F391">
        <f t="shared" si="12"/>
        <v>6.420545746388443E-3</v>
      </c>
      <c r="G391">
        <f t="shared" si="13"/>
        <v>-6.4000218454675108E-3</v>
      </c>
    </row>
    <row r="392" spans="1:7" ht="28.8" x14ac:dyDescent="0.3">
      <c r="A392" s="9" t="s">
        <v>394</v>
      </c>
      <c r="B392" s="7">
        <v>0.6421</v>
      </c>
      <c r="C392" s="8">
        <v>5127</v>
      </c>
      <c r="D392" s="7">
        <v>627</v>
      </c>
      <c r="F392">
        <f t="shared" si="12"/>
        <v>-1.594896331738437E-3</v>
      </c>
      <c r="G392">
        <f t="shared" si="13"/>
        <v>1.5961695328221347E-3</v>
      </c>
    </row>
    <row r="393" spans="1:7" ht="28.8" x14ac:dyDescent="0.3">
      <c r="A393" s="9" t="s">
        <v>395</v>
      </c>
      <c r="B393" s="7">
        <v>-0.1595</v>
      </c>
      <c r="C393" s="8">
        <v>4689</v>
      </c>
      <c r="D393" s="7">
        <v>626</v>
      </c>
      <c r="F393">
        <f t="shared" si="12"/>
        <v>-1.7571884984025558E-2</v>
      </c>
      <c r="G393">
        <f t="shared" si="13"/>
        <v>1.7728103293580599E-2</v>
      </c>
    </row>
    <row r="394" spans="1:7" ht="28.8" x14ac:dyDescent="0.3">
      <c r="A394" s="9" t="s">
        <v>396</v>
      </c>
      <c r="B394" s="7">
        <v>-1.7572000000000001</v>
      </c>
      <c r="C394" s="8">
        <v>6259</v>
      </c>
      <c r="D394" s="7">
        <v>615</v>
      </c>
      <c r="F394">
        <f t="shared" si="12"/>
        <v>1.6260162601626016E-3</v>
      </c>
      <c r="G394">
        <f t="shared" si="13"/>
        <v>-1.624695727001922E-3</v>
      </c>
    </row>
    <row r="395" spans="1:7" ht="28.8" x14ac:dyDescent="0.3">
      <c r="A395" s="9" t="s">
        <v>397</v>
      </c>
      <c r="B395" s="7">
        <v>0.16259999999999999</v>
      </c>
      <c r="C395" s="8">
        <v>3853</v>
      </c>
      <c r="D395" s="7">
        <v>616</v>
      </c>
      <c r="F395">
        <f t="shared" si="12"/>
        <v>-2.5974025974025976E-2</v>
      </c>
      <c r="G395">
        <f t="shared" si="13"/>
        <v>2.6317308317373358E-2</v>
      </c>
    </row>
    <row r="396" spans="1:7" ht="28.8" x14ac:dyDescent="0.3">
      <c r="A396" s="9" t="s">
        <v>398</v>
      </c>
      <c r="B396" s="7">
        <v>-2.5973999999999999</v>
      </c>
      <c r="C396" s="8">
        <v>8391</v>
      </c>
      <c r="D396" s="7">
        <v>600</v>
      </c>
      <c r="F396">
        <f t="shared" si="12"/>
        <v>6.6666666666666671E-3</v>
      </c>
      <c r="G396">
        <f t="shared" si="13"/>
        <v>-6.6445427186686131E-3</v>
      </c>
    </row>
    <row r="397" spans="1:7" ht="28.8" x14ac:dyDescent="0.3">
      <c r="A397" s="9" t="s">
        <v>399</v>
      </c>
      <c r="B397" s="7">
        <v>0.66669999999999996</v>
      </c>
      <c r="C397" s="8">
        <v>4322</v>
      </c>
      <c r="D397" s="7">
        <v>604</v>
      </c>
      <c r="F397">
        <f t="shared" si="12"/>
        <v>1.6556291390728477E-3</v>
      </c>
      <c r="G397">
        <f t="shared" si="13"/>
        <v>-1.6542600960264651E-3</v>
      </c>
    </row>
    <row r="398" spans="1:7" ht="28.8" x14ac:dyDescent="0.3">
      <c r="A398" s="9" t="s">
        <v>400</v>
      </c>
      <c r="B398" s="7">
        <v>0.1656</v>
      </c>
      <c r="C398" s="8">
        <v>3254</v>
      </c>
      <c r="D398" s="7">
        <v>605</v>
      </c>
      <c r="F398">
        <f t="shared" si="12"/>
        <v>0</v>
      </c>
      <c r="G398">
        <f t="shared" si="13"/>
        <v>0</v>
      </c>
    </row>
    <row r="399" spans="1:7" ht="28.8" x14ac:dyDescent="0.3">
      <c r="A399" s="9" t="s">
        <v>401</v>
      </c>
      <c r="B399" s="7">
        <v>0</v>
      </c>
      <c r="C399" s="8">
        <v>4364</v>
      </c>
      <c r="D399" s="7">
        <v>605</v>
      </c>
      <c r="F399">
        <f t="shared" si="12"/>
        <v>-2.3140495867768594E-2</v>
      </c>
      <c r="G399">
        <f t="shared" si="13"/>
        <v>2.341244062474326E-2</v>
      </c>
    </row>
    <row r="400" spans="1:7" ht="28.8" x14ac:dyDescent="0.3">
      <c r="A400" s="9" t="s">
        <v>402</v>
      </c>
      <c r="B400" s="7">
        <v>-2.3140000000000001</v>
      </c>
      <c r="C400" s="8">
        <v>5723</v>
      </c>
      <c r="D400" s="7">
        <v>591</v>
      </c>
      <c r="F400">
        <f t="shared" si="12"/>
        <v>-1.8612521150592216E-2</v>
      </c>
      <c r="G400">
        <f t="shared" si="13"/>
        <v>1.878791386563327E-2</v>
      </c>
    </row>
    <row r="401" spans="1:7" ht="28.8" x14ac:dyDescent="0.3">
      <c r="A401" s="9" t="s">
        <v>403</v>
      </c>
      <c r="B401" s="7">
        <v>-1.8613</v>
      </c>
      <c r="C401" s="8">
        <v>4343</v>
      </c>
      <c r="D401" s="7">
        <v>580</v>
      </c>
      <c r="F401">
        <f t="shared" si="12"/>
        <v>-1.896551724137931E-2</v>
      </c>
      <c r="G401">
        <f t="shared" si="13"/>
        <v>1.9147669414134073E-2</v>
      </c>
    </row>
    <row r="402" spans="1:7" ht="28.8" x14ac:dyDescent="0.3">
      <c r="A402" s="9" t="s">
        <v>404</v>
      </c>
      <c r="B402" s="7">
        <v>-1.8966000000000001</v>
      </c>
      <c r="C402" s="8">
        <v>5278</v>
      </c>
      <c r="D402" s="7">
        <v>569</v>
      </c>
      <c r="F402">
        <f t="shared" si="12"/>
        <v>-1.7574692442882249E-3</v>
      </c>
      <c r="G402">
        <f t="shared" si="13"/>
        <v>1.7590154051796245E-3</v>
      </c>
    </row>
    <row r="403" spans="1:7" ht="28.8" x14ac:dyDescent="0.3">
      <c r="A403" s="9" t="s">
        <v>405</v>
      </c>
      <c r="B403" s="7">
        <v>-0.1757</v>
      </c>
      <c r="C403" s="8">
        <v>4472</v>
      </c>
      <c r="D403" s="7">
        <v>568</v>
      </c>
      <c r="F403">
        <f t="shared" si="12"/>
        <v>-4.0492957746478875E-2</v>
      </c>
      <c r="G403">
        <f t="shared" si="13"/>
        <v>4.1335624057907333E-2</v>
      </c>
    </row>
    <row r="404" spans="1:7" ht="28.8" x14ac:dyDescent="0.3">
      <c r="A404" s="9" t="s">
        <v>406</v>
      </c>
      <c r="B404" s="7">
        <v>-4.0492999999999997</v>
      </c>
      <c r="C404" s="8">
        <v>7440</v>
      </c>
      <c r="D404" s="7">
        <v>545</v>
      </c>
      <c r="F404">
        <f t="shared" si="12"/>
        <v>-3.669724770642202E-3</v>
      </c>
      <c r="G404">
        <f t="shared" si="13"/>
        <v>3.6764747293086273E-3</v>
      </c>
    </row>
    <row r="405" spans="1:7" ht="28.8" x14ac:dyDescent="0.3">
      <c r="A405" s="9" t="s">
        <v>407</v>
      </c>
      <c r="B405" s="7">
        <v>-0.36699999999999999</v>
      </c>
      <c r="C405" s="8">
        <v>8115</v>
      </c>
      <c r="D405" s="7">
        <v>543</v>
      </c>
      <c r="F405">
        <f t="shared" si="12"/>
        <v>1.4732965009208104E-2</v>
      </c>
      <c r="G405">
        <f t="shared" si="13"/>
        <v>-1.4625489218979014E-2</v>
      </c>
    </row>
    <row r="406" spans="1:7" ht="28.8" x14ac:dyDescent="0.3">
      <c r="A406" s="9" t="s">
        <v>408</v>
      </c>
      <c r="B406" s="7">
        <v>1.4733000000000001</v>
      </c>
      <c r="C406" s="8">
        <v>5860</v>
      </c>
      <c r="D406" s="7">
        <v>551</v>
      </c>
      <c r="F406">
        <f t="shared" si="12"/>
        <v>-5.4446460980036296E-3</v>
      </c>
      <c r="G406">
        <f t="shared" si="13"/>
        <v>5.4595222048989742E-3</v>
      </c>
    </row>
    <row r="407" spans="1:7" ht="28.8" x14ac:dyDescent="0.3">
      <c r="A407" s="9" t="s">
        <v>409</v>
      </c>
      <c r="B407" s="7">
        <v>-0.54449999999999998</v>
      </c>
      <c r="C407" s="8">
        <v>3271</v>
      </c>
      <c r="D407" s="7">
        <v>548</v>
      </c>
      <c r="F407">
        <f t="shared" si="12"/>
        <v>4.5620437956204379E-2</v>
      </c>
      <c r="G407">
        <f t="shared" si="13"/>
        <v>-4.4610429766724059E-2</v>
      </c>
    </row>
    <row r="408" spans="1:7" ht="28.8" x14ac:dyDescent="0.3">
      <c r="A408" s="9" t="s">
        <v>410</v>
      </c>
      <c r="B408" s="7">
        <v>4.5620000000000003</v>
      </c>
      <c r="C408" s="8">
        <v>4517</v>
      </c>
      <c r="D408" s="7">
        <v>573</v>
      </c>
      <c r="F408">
        <f t="shared" si="12"/>
        <v>4.5375218150087257E-2</v>
      </c>
      <c r="G408">
        <f t="shared" si="13"/>
        <v>-4.4375881400709832E-2</v>
      </c>
    </row>
    <row r="409" spans="1:7" ht="28.8" x14ac:dyDescent="0.3">
      <c r="A409" s="9" t="s">
        <v>411</v>
      </c>
      <c r="B409" s="7">
        <v>4.5374999999999996</v>
      </c>
      <c r="C409" s="8">
        <v>9728</v>
      </c>
      <c r="D409" s="7">
        <v>599</v>
      </c>
      <c r="F409">
        <f t="shared" si="12"/>
        <v>-2.003338898163606E-2</v>
      </c>
      <c r="G409">
        <f t="shared" si="13"/>
        <v>2.0236778287352916E-2</v>
      </c>
    </row>
    <row r="410" spans="1:7" ht="28.8" x14ac:dyDescent="0.3">
      <c r="A410" s="9" t="s">
        <v>412</v>
      </c>
      <c r="B410" s="7">
        <v>-2.0032999999999999</v>
      </c>
      <c r="C410" s="8">
        <v>7405</v>
      </c>
      <c r="D410" s="7">
        <v>587</v>
      </c>
      <c r="F410">
        <f t="shared" si="12"/>
        <v>-3.5775127768313458E-2</v>
      </c>
      <c r="G410">
        <f t="shared" si="13"/>
        <v>3.6430741624913554E-2</v>
      </c>
    </row>
    <row r="411" spans="1:7" ht="28.8" x14ac:dyDescent="0.3">
      <c r="A411" s="9" t="s">
        <v>413</v>
      </c>
      <c r="B411" s="7">
        <v>-3.5775000000000001</v>
      </c>
      <c r="C411" s="8">
        <v>6707</v>
      </c>
      <c r="D411" s="7">
        <v>566</v>
      </c>
      <c r="F411">
        <f t="shared" si="12"/>
        <v>-2.2968197879858657E-2</v>
      </c>
      <c r="G411">
        <f t="shared" si="13"/>
        <v>2.3236076680848226E-2</v>
      </c>
    </row>
    <row r="412" spans="1:7" ht="28.8" x14ac:dyDescent="0.3">
      <c r="A412" s="9" t="s">
        <v>414</v>
      </c>
      <c r="B412" s="7">
        <v>-2.2968000000000002</v>
      </c>
      <c r="C412" s="8">
        <v>8122</v>
      </c>
      <c r="D412" s="7">
        <v>553</v>
      </c>
      <c r="F412">
        <f t="shared" si="12"/>
        <v>-7.2332730560578659E-3</v>
      </c>
      <c r="G412">
        <f t="shared" si="13"/>
        <v>7.2595600128041024E-3</v>
      </c>
    </row>
    <row r="413" spans="1:7" ht="28.8" x14ac:dyDescent="0.3">
      <c r="A413" s="9" t="s">
        <v>415</v>
      </c>
      <c r="B413" s="7">
        <v>-0.72330000000000005</v>
      </c>
      <c r="C413" s="8">
        <v>6851</v>
      </c>
      <c r="D413" s="7">
        <v>549</v>
      </c>
      <c r="F413">
        <f t="shared" si="12"/>
        <v>-9.1074681238615673E-3</v>
      </c>
      <c r="G413">
        <f t="shared" si="13"/>
        <v>9.1491946535880823E-3</v>
      </c>
    </row>
    <row r="414" spans="1:7" ht="28.8" x14ac:dyDescent="0.3">
      <c r="A414" s="9" t="s">
        <v>416</v>
      </c>
      <c r="B414" s="7">
        <v>-0.91069999999999995</v>
      </c>
      <c r="C414" s="8">
        <v>7943</v>
      </c>
      <c r="D414" s="7">
        <v>544</v>
      </c>
      <c r="F414">
        <f t="shared" si="12"/>
        <v>7.5367647058823525E-2</v>
      </c>
      <c r="G414">
        <f t="shared" si="13"/>
        <v>-7.2662600375913836E-2</v>
      </c>
    </row>
    <row r="415" spans="1:7" ht="28.8" x14ac:dyDescent="0.3">
      <c r="A415" s="9" t="s">
        <v>417</v>
      </c>
      <c r="B415" s="7">
        <v>7.5368000000000004</v>
      </c>
      <c r="C415" s="8">
        <v>9366</v>
      </c>
      <c r="D415" s="7">
        <v>585</v>
      </c>
      <c r="F415">
        <f t="shared" si="12"/>
        <v>-1.1965811965811967E-2</v>
      </c>
      <c r="G415">
        <f t="shared" si="13"/>
        <v>1.2037978559479098E-2</v>
      </c>
    </row>
    <row r="416" spans="1:7" ht="28.8" x14ac:dyDescent="0.3">
      <c r="A416" s="9" t="s">
        <v>418</v>
      </c>
      <c r="B416" s="7">
        <v>-1.1966000000000001</v>
      </c>
      <c r="C416" s="8">
        <v>6597</v>
      </c>
      <c r="D416" s="7">
        <v>578</v>
      </c>
      <c r="F416">
        <f t="shared" si="12"/>
        <v>1.7301038062283738E-2</v>
      </c>
      <c r="G416">
        <f t="shared" si="13"/>
        <v>-1.7153079226249469E-2</v>
      </c>
    </row>
    <row r="417" spans="1:7" ht="28.8" x14ac:dyDescent="0.3">
      <c r="A417" s="9" t="s">
        <v>419</v>
      </c>
      <c r="B417" s="7">
        <v>1.7301</v>
      </c>
      <c r="C417" s="8">
        <v>6538</v>
      </c>
      <c r="D417" s="7">
        <v>588</v>
      </c>
      <c r="F417">
        <f t="shared" si="12"/>
        <v>-1.8707482993197279E-2</v>
      </c>
      <c r="G417">
        <f t="shared" si="13"/>
        <v>1.888468139052742E-2</v>
      </c>
    </row>
    <row r="418" spans="1:7" ht="28.8" x14ac:dyDescent="0.3">
      <c r="A418" s="9" t="s">
        <v>420</v>
      </c>
      <c r="B418" s="7">
        <v>-1.8707</v>
      </c>
      <c r="C418" s="8">
        <v>5894</v>
      </c>
      <c r="D418" s="7">
        <v>577</v>
      </c>
      <c r="F418">
        <f t="shared" si="12"/>
        <v>-1.2131715771230503E-2</v>
      </c>
      <c r="G418">
        <f t="shared" si="13"/>
        <v>1.2205905679503764E-2</v>
      </c>
    </row>
    <row r="419" spans="1:7" ht="28.8" x14ac:dyDescent="0.3">
      <c r="A419" s="9" t="s">
        <v>421</v>
      </c>
      <c r="B419" s="7">
        <v>-1.2132000000000001</v>
      </c>
      <c r="C419" s="8">
        <v>9114</v>
      </c>
      <c r="D419" s="7">
        <v>570</v>
      </c>
      <c r="F419">
        <f t="shared" si="12"/>
        <v>-5.263157894736842E-3</v>
      </c>
      <c r="G419">
        <f t="shared" si="13"/>
        <v>5.2770571008438193E-3</v>
      </c>
    </row>
    <row r="420" spans="1:7" ht="28.8" x14ac:dyDescent="0.3">
      <c r="A420" s="9" t="s">
        <v>422</v>
      </c>
      <c r="B420" s="7">
        <v>-0.52629999999999999</v>
      </c>
      <c r="C420" s="8">
        <v>5295</v>
      </c>
      <c r="D420" s="7">
        <v>567</v>
      </c>
      <c r="F420">
        <f t="shared" si="12"/>
        <v>3.7037037037037035E-2</v>
      </c>
      <c r="G420">
        <f t="shared" si="13"/>
        <v>-3.6367644170874833E-2</v>
      </c>
    </row>
    <row r="421" spans="1:7" ht="28.8" x14ac:dyDescent="0.3">
      <c r="A421" s="9" t="s">
        <v>423</v>
      </c>
      <c r="B421" s="7">
        <v>3.7037</v>
      </c>
      <c r="C421" s="8">
        <v>6109</v>
      </c>
      <c r="D421" s="7">
        <v>588</v>
      </c>
      <c r="F421">
        <f t="shared" si="12"/>
        <v>-4.2517006802721087E-2</v>
      </c>
      <c r="G421">
        <f t="shared" si="13"/>
        <v>4.3447319758936537E-2</v>
      </c>
    </row>
    <row r="422" spans="1:7" ht="28.8" x14ac:dyDescent="0.3">
      <c r="A422" s="9" t="s">
        <v>424</v>
      </c>
      <c r="B422" s="7">
        <v>-4.2516999999999996</v>
      </c>
      <c r="C422" s="8">
        <v>6720</v>
      </c>
      <c r="D422" s="7">
        <v>563</v>
      </c>
      <c r="F422">
        <f t="shared" si="12"/>
        <v>2.8419182948490232E-2</v>
      </c>
      <c r="G422">
        <f t="shared" si="13"/>
        <v>-2.8022849433304811E-2</v>
      </c>
    </row>
    <row r="423" spans="1:7" ht="28.8" x14ac:dyDescent="0.3">
      <c r="A423" s="9" t="s">
        <v>425</v>
      </c>
      <c r="B423" s="7">
        <v>2.8418999999999999</v>
      </c>
      <c r="C423" s="8">
        <v>6569</v>
      </c>
      <c r="D423" s="7">
        <v>579</v>
      </c>
      <c r="F423">
        <f t="shared" si="12"/>
        <v>1.7271157167530225E-2</v>
      </c>
      <c r="G423">
        <f t="shared" si="13"/>
        <v>-1.7123706078591514E-2</v>
      </c>
    </row>
    <row r="424" spans="1:7" ht="28.8" x14ac:dyDescent="0.3">
      <c r="A424" s="9" t="s">
        <v>426</v>
      </c>
      <c r="B424" s="7">
        <v>1.7271000000000001</v>
      </c>
      <c r="C424" s="8">
        <v>6098</v>
      </c>
      <c r="D424" s="7">
        <v>589</v>
      </c>
      <c r="F424">
        <f t="shared" si="12"/>
        <v>-4.074702886247878E-2</v>
      </c>
      <c r="G424">
        <f t="shared" si="13"/>
        <v>4.1600452505145866E-2</v>
      </c>
    </row>
    <row r="425" spans="1:7" ht="28.8" x14ac:dyDescent="0.3">
      <c r="A425" s="9" t="s">
        <v>427</v>
      </c>
      <c r="B425" s="7">
        <v>-4.0747</v>
      </c>
      <c r="C425" s="8">
        <v>6162</v>
      </c>
      <c r="D425" s="7">
        <v>565</v>
      </c>
      <c r="F425">
        <f t="shared" si="12"/>
        <v>4.4247787610619468E-2</v>
      </c>
      <c r="G425">
        <f t="shared" si="13"/>
        <v>-4.3296805753324188E-2</v>
      </c>
    </row>
    <row r="426" spans="1:7" ht="28.8" x14ac:dyDescent="0.3">
      <c r="A426" s="9" t="s">
        <v>428</v>
      </c>
      <c r="B426" s="7">
        <v>4.4248000000000003</v>
      </c>
      <c r="C426" s="8">
        <v>17458</v>
      </c>
      <c r="D426" s="7">
        <v>590</v>
      </c>
      <c r="F426">
        <f t="shared" si="12"/>
        <v>1.5254237288135594E-2</v>
      </c>
      <c r="G426">
        <f t="shared" si="13"/>
        <v>-1.5139061215684266E-2</v>
      </c>
    </row>
    <row r="427" spans="1:7" ht="28.8" x14ac:dyDescent="0.3">
      <c r="A427" s="9" t="s">
        <v>429</v>
      </c>
      <c r="B427" s="7">
        <v>1.5254000000000001</v>
      </c>
      <c r="C427" s="8">
        <v>8454</v>
      </c>
      <c r="D427" s="7">
        <v>599</v>
      </c>
      <c r="F427">
        <f t="shared" si="12"/>
        <v>0</v>
      </c>
      <c r="G427">
        <f t="shared" si="13"/>
        <v>0</v>
      </c>
    </row>
    <row r="428" spans="1:7" ht="28.8" x14ac:dyDescent="0.3">
      <c r="A428" s="9" t="s">
        <v>430</v>
      </c>
      <c r="B428" s="7">
        <v>0</v>
      </c>
      <c r="C428" s="8">
        <v>6841</v>
      </c>
      <c r="D428" s="7">
        <v>599</v>
      </c>
      <c r="F428">
        <f t="shared" si="12"/>
        <v>1.6694490818030051E-3</v>
      </c>
      <c r="G428">
        <f t="shared" si="13"/>
        <v>-1.6680571006970587E-3</v>
      </c>
    </row>
    <row r="429" spans="1:7" ht="28.8" x14ac:dyDescent="0.3">
      <c r="A429" s="9" t="s">
        <v>431</v>
      </c>
      <c r="B429" s="7">
        <v>0.16689999999999999</v>
      </c>
      <c r="C429" s="8">
        <v>6419</v>
      </c>
      <c r="D429" s="7">
        <v>600</v>
      </c>
      <c r="F429">
        <f t="shared" si="12"/>
        <v>-5.0000000000000001E-3</v>
      </c>
      <c r="G429">
        <f t="shared" si="13"/>
        <v>5.0125418235441935E-3</v>
      </c>
    </row>
    <row r="430" spans="1:7" ht="28.8" x14ac:dyDescent="0.3">
      <c r="A430" s="9" t="s">
        <v>432</v>
      </c>
      <c r="B430" s="7">
        <v>-0.5</v>
      </c>
      <c r="C430" s="8">
        <v>4423</v>
      </c>
      <c r="D430" s="7">
        <v>597</v>
      </c>
      <c r="F430">
        <f t="shared" si="12"/>
        <v>3.8525963149078725E-2</v>
      </c>
      <c r="G430">
        <f t="shared" si="13"/>
        <v>-3.7802364646535164E-2</v>
      </c>
    </row>
    <row r="431" spans="1:7" ht="28.8" x14ac:dyDescent="0.3">
      <c r="A431" s="9" t="s">
        <v>433</v>
      </c>
      <c r="B431" s="7">
        <v>3.8525999999999998</v>
      </c>
      <c r="C431" s="8">
        <v>8262</v>
      </c>
      <c r="D431" s="7">
        <v>620</v>
      </c>
      <c r="F431">
        <f t="shared" si="12"/>
        <v>0</v>
      </c>
      <c r="G431">
        <f t="shared" si="13"/>
        <v>0</v>
      </c>
    </row>
    <row r="432" spans="1:7" ht="28.8" x14ac:dyDescent="0.3">
      <c r="A432" s="9" t="s">
        <v>434</v>
      </c>
      <c r="B432" s="7">
        <v>0</v>
      </c>
      <c r="C432" s="8">
        <v>7912</v>
      </c>
      <c r="D432" s="7">
        <v>620</v>
      </c>
      <c r="F432">
        <f t="shared" si="12"/>
        <v>4.8387096774193547E-2</v>
      </c>
      <c r="G432">
        <f t="shared" si="13"/>
        <v>-4.7252884850545497E-2</v>
      </c>
    </row>
    <row r="433" spans="1:7" ht="28.8" x14ac:dyDescent="0.3">
      <c r="A433" s="9" t="s">
        <v>435</v>
      </c>
      <c r="B433" s="7">
        <v>4.8387000000000002</v>
      </c>
      <c r="C433" s="8">
        <v>12934</v>
      </c>
      <c r="D433" s="7">
        <v>650</v>
      </c>
      <c r="F433">
        <f t="shared" si="12"/>
        <v>1.5384615384615385E-2</v>
      </c>
      <c r="G433">
        <f t="shared" si="13"/>
        <v>-1.5267472130788421E-2</v>
      </c>
    </row>
    <row r="434" spans="1:7" ht="28.8" x14ac:dyDescent="0.3">
      <c r="A434" s="9" t="s">
        <v>436</v>
      </c>
      <c r="B434" s="7">
        <v>1.5385</v>
      </c>
      <c r="C434" s="8">
        <v>7376</v>
      </c>
      <c r="D434" s="7">
        <v>660</v>
      </c>
      <c r="F434">
        <f t="shared" si="12"/>
        <v>6.0606060606060608E-2</v>
      </c>
      <c r="G434">
        <f t="shared" si="13"/>
        <v>-5.8840500022933465E-2</v>
      </c>
    </row>
    <row r="435" spans="1:7" ht="28.8" x14ac:dyDescent="0.3">
      <c r="A435" s="9" t="s">
        <v>437</v>
      </c>
      <c r="B435" s="7">
        <v>6.0606</v>
      </c>
      <c r="C435" s="8">
        <v>17001</v>
      </c>
      <c r="D435" s="7">
        <v>700</v>
      </c>
      <c r="F435">
        <f t="shared" si="12"/>
        <v>-4.2857142857142859E-3</v>
      </c>
      <c r="G435">
        <f t="shared" si="13"/>
        <v>4.2949242828808709E-3</v>
      </c>
    </row>
    <row r="436" spans="1:7" ht="28.8" x14ac:dyDescent="0.3">
      <c r="A436" s="9" t="s">
        <v>438</v>
      </c>
      <c r="B436" s="7">
        <v>-0.42859999999999998</v>
      </c>
      <c r="C436" s="8">
        <v>9849</v>
      </c>
      <c r="D436" s="7">
        <v>697</v>
      </c>
      <c r="F436">
        <f t="shared" si="12"/>
        <v>3.5868005738880916E-2</v>
      </c>
      <c r="G436">
        <f t="shared" si="13"/>
        <v>-3.5239728132302348E-2</v>
      </c>
    </row>
    <row r="437" spans="1:7" ht="28.8" x14ac:dyDescent="0.3">
      <c r="A437" s="9" t="s">
        <v>439</v>
      </c>
      <c r="B437" s="7">
        <v>3.5868000000000002</v>
      </c>
      <c r="C437" s="8">
        <v>13979</v>
      </c>
      <c r="D437" s="7">
        <v>722</v>
      </c>
      <c r="F437">
        <f t="shared" si="12"/>
        <v>9.6952908587257611E-3</v>
      </c>
      <c r="G437">
        <f t="shared" si="13"/>
        <v>-9.6485931158319504E-3</v>
      </c>
    </row>
    <row r="438" spans="1:7" ht="28.8" x14ac:dyDescent="0.3">
      <c r="A438" s="9" t="s">
        <v>440</v>
      </c>
      <c r="B438" s="7">
        <v>0.96950000000000003</v>
      </c>
      <c r="C438" s="8">
        <v>10399</v>
      </c>
      <c r="D438" s="7">
        <v>729</v>
      </c>
      <c r="F438">
        <f t="shared" si="12"/>
        <v>-5.4869684499314125E-3</v>
      </c>
      <c r="G438">
        <f t="shared" si="13"/>
        <v>5.5020771539833384E-3</v>
      </c>
    </row>
    <row r="439" spans="1:7" ht="28.8" x14ac:dyDescent="0.3">
      <c r="A439" s="9" t="s">
        <v>441</v>
      </c>
      <c r="B439" s="7">
        <v>-0.54869999999999997</v>
      </c>
      <c r="C439" s="8">
        <v>6928</v>
      </c>
      <c r="D439" s="7">
        <v>725</v>
      </c>
      <c r="F439">
        <f t="shared" si="12"/>
        <v>-4.1379310344827587E-3</v>
      </c>
      <c r="G439">
        <f t="shared" si="13"/>
        <v>4.146515961848618E-3</v>
      </c>
    </row>
    <row r="440" spans="1:7" ht="28.8" x14ac:dyDescent="0.3">
      <c r="A440" s="9" t="s">
        <v>442</v>
      </c>
      <c r="B440" s="7">
        <v>-0.4138</v>
      </c>
      <c r="C440" s="8">
        <v>5558</v>
      </c>
      <c r="D440" s="7">
        <v>722</v>
      </c>
      <c r="F440">
        <f t="shared" si="12"/>
        <v>-2.7700831024930748E-3</v>
      </c>
      <c r="G440">
        <f t="shared" si="13"/>
        <v>2.7739268827252244E-3</v>
      </c>
    </row>
    <row r="441" spans="1:7" ht="28.8" x14ac:dyDescent="0.3">
      <c r="A441" s="9" t="s">
        <v>443</v>
      </c>
      <c r="B441" s="7">
        <v>-0.27700000000000002</v>
      </c>
      <c r="C441" s="8">
        <v>4436</v>
      </c>
      <c r="D441" s="7">
        <v>720</v>
      </c>
      <c r="F441">
        <f t="shared" si="12"/>
        <v>-9.7222222222222224E-3</v>
      </c>
      <c r="G441">
        <f t="shared" si="13"/>
        <v>9.7697915958050302E-3</v>
      </c>
    </row>
    <row r="442" spans="1:7" ht="28.8" x14ac:dyDescent="0.3">
      <c r="A442" s="9" t="s">
        <v>444</v>
      </c>
      <c r="B442" s="7">
        <v>-0.97219999999999995</v>
      </c>
      <c r="C442" s="8">
        <v>6289</v>
      </c>
      <c r="D442" s="7">
        <v>713</v>
      </c>
      <c r="F442">
        <f t="shared" si="12"/>
        <v>-1.1220196353436185E-2</v>
      </c>
      <c r="G442">
        <f t="shared" si="13"/>
        <v>1.1283617602027301E-2</v>
      </c>
    </row>
    <row r="443" spans="1:7" ht="28.8" x14ac:dyDescent="0.3">
      <c r="A443" s="9" t="s">
        <v>445</v>
      </c>
      <c r="B443" s="7">
        <v>-1.1220000000000001</v>
      </c>
      <c r="C443" s="8">
        <v>3202</v>
      </c>
      <c r="D443" s="7">
        <v>705</v>
      </c>
      <c r="F443">
        <f t="shared" si="12"/>
        <v>3.2624113475177303E-2</v>
      </c>
      <c r="G443">
        <f t="shared" si="13"/>
        <v>-3.2103245384417313E-2</v>
      </c>
    </row>
    <row r="444" spans="1:7" ht="28.8" x14ac:dyDescent="0.3">
      <c r="A444" s="9" t="s">
        <v>446</v>
      </c>
      <c r="B444" s="7">
        <v>3.2624</v>
      </c>
      <c r="C444" s="8">
        <v>7750</v>
      </c>
      <c r="D444" s="7">
        <v>728</v>
      </c>
      <c r="F444">
        <f t="shared" si="12"/>
        <v>-1.3736263736263737E-3</v>
      </c>
      <c r="G444">
        <f t="shared" si="13"/>
        <v>1.3745706631665632E-3</v>
      </c>
    </row>
    <row r="445" spans="1:7" ht="28.8" x14ac:dyDescent="0.3">
      <c r="A445" s="9" t="s">
        <v>447</v>
      </c>
      <c r="B445" s="7">
        <v>-0.13739999999999999</v>
      </c>
      <c r="C445" s="8">
        <v>5847</v>
      </c>
      <c r="D445" s="7">
        <v>727</v>
      </c>
      <c r="F445">
        <f t="shared" si="12"/>
        <v>-3.3012379642365884E-2</v>
      </c>
      <c r="G445">
        <f t="shared" si="13"/>
        <v>3.3569585722854386E-2</v>
      </c>
    </row>
    <row r="446" spans="1:7" ht="28.8" x14ac:dyDescent="0.3">
      <c r="A446" s="9" t="s">
        <v>448</v>
      </c>
      <c r="B446" s="7">
        <v>-3.3012000000000001</v>
      </c>
      <c r="C446" s="8">
        <v>5606</v>
      </c>
      <c r="D446" s="7">
        <v>703</v>
      </c>
      <c r="F446">
        <f t="shared" si="12"/>
        <v>1.422475106685633E-2</v>
      </c>
      <c r="G446">
        <f t="shared" si="13"/>
        <v>-1.4124528603631089E-2</v>
      </c>
    </row>
    <row r="447" spans="1:7" ht="28.8" x14ac:dyDescent="0.3">
      <c r="A447" s="9" t="s">
        <v>449</v>
      </c>
      <c r="B447" s="7">
        <v>1.4225000000000001</v>
      </c>
      <c r="C447" s="8">
        <v>5160</v>
      </c>
      <c r="D447" s="7">
        <v>713</v>
      </c>
      <c r="F447">
        <f t="shared" si="12"/>
        <v>2.8050490883590462E-2</v>
      </c>
      <c r="G447">
        <f t="shared" si="13"/>
        <v>-2.7664281472355511E-2</v>
      </c>
    </row>
    <row r="448" spans="1:7" ht="28.8" x14ac:dyDescent="0.3">
      <c r="A448" s="9" t="s">
        <v>450</v>
      </c>
      <c r="B448" s="7">
        <v>2.8050000000000002</v>
      </c>
      <c r="C448" s="8">
        <v>9728</v>
      </c>
      <c r="D448" s="7">
        <v>733</v>
      </c>
      <c r="F448">
        <f t="shared" si="12"/>
        <v>1.0914051841746248E-2</v>
      </c>
      <c r="G448">
        <f t="shared" si="13"/>
        <v>-1.0854923409435386E-2</v>
      </c>
    </row>
    <row r="449" spans="1:7" ht="28.8" x14ac:dyDescent="0.3">
      <c r="A449" s="9" t="s">
        <v>451</v>
      </c>
      <c r="B449" s="7">
        <v>1.0913999999999999</v>
      </c>
      <c r="C449" s="8">
        <v>6932</v>
      </c>
      <c r="D449" s="7">
        <v>741</v>
      </c>
      <c r="F449">
        <f t="shared" si="12"/>
        <v>-2.6990553306342779E-3</v>
      </c>
      <c r="G449">
        <f t="shared" si="13"/>
        <v>2.702704347885073E-3</v>
      </c>
    </row>
    <row r="450" spans="1:7" ht="28.8" x14ac:dyDescent="0.3">
      <c r="A450" s="9" t="s">
        <v>452</v>
      </c>
      <c r="B450" s="7">
        <v>-0.26989999999999997</v>
      </c>
      <c r="C450" s="8">
        <v>4119</v>
      </c>
      <c r="D450" s="7">
        <v>739</v>
      </c>
      <c r="F450">
        <f t="shared" si="12"/>
        <v>0</v>
      </c>
      <c r="G450">
        <f t="shared" si="13"/>
        <v>0</v>
      </c>
    </row>
    <row r="451" spans="1:7" ht="28.8" x14ac:dyDescent="0.3">
      <c r="A451" s="9" t="s">
        <v>453</v>
      </c>
      <c r="B451" s="7">
        <v>0</v>
      </c>
      <c r="C451" s="8">
        <v>4535</v>
      </c>
      <c r="D451" s="7">
        <v>739</v>
      </c>
      <c r="F451">
        <f t="shared" ref="F451:F502" si="14">(D452-D451)/D451</f>
        <v>-1.8944519621109608E-2</v>
      </c>
      <c r="G451">
        <f t="shared" ref="G451:G501" si="15">LN(D451/D452)</f>
        <v>1.9126266093526991E-2</v>
      </c>
    </row>
    <row r="452" spans="1:7" ht="28.8" x14ac:dyDescent="0.3">
      <c r="A452" s="9" t="s">
        <v>454</v>
      </c>
      <c r="B452" s="7">
        <v>-1.8945000000000001</v>
      </c>
      <c r="C452" s="8">
        <v>5041</v>
      </c>
      <c r="D452" s="7">
        <v>725</v>
      </c>
      <c r="F452">
        <f t="shared" si="14"/>
        <v>-1.2413793103448275E-2</v>
      </c>
      <c r="G452">
        <f t="shared" si="15"/>
        <v>1.2491487894029053E-2</v>
      </c>
    </row>
    <row r="453" spans="1:7" ht="28.8" x14ac:dyDescent="0.3">
      <c r="A453" s="9" t="s">
        <v>455</v>
      </c>
      <c r="B453" s="7">
        <v>-1.2414000000000001</v>
      </c>
      <c r="C453" s="8">
        <v>5325</v>
      </c>
      <c r="D453" s="7">
        <v>716</v>
      </c>
      <c r="F453">
        <f t="shared" si="14"/>
        <v>-1.5363128491620111E-2</v>
      </c>
      <c r="G453">
        <f t="shared" si="15"/>
        <v>1.5482364148376875E-2</v>
      </c>
    </row>
    <row r="454" spans="1:7" ht="28.8" x14ac:dyDescent="0.3">
      <c r="A454" s="9" t="s">
        <v>456</v>
      </c>
      <c r="B454" s="7">
        <v>-1.5363</v>
      </c>
      <c r="C454" s="8">
        <v>4204</v>
      </c>
      <c r="D454" s="7">
        <v>705</v>
      </c>
      <c r="F454">
        <f t="shared" si="14"/>
        <v>3.4042553191489362E-2</v>
      </c>
      <c r="G454">
        <f t="shared" si="15"/>
        <v>-3.3475929196389455E-2</v>
      </c>
    </row>
    <row r="455" spans="1:7" ht="28.8" x14ac:dyDescent="0.3">
      <c r="A455" s="9" t="s">
        <v>457</v>
      </c>
      <c r="B455" s="7">
        <v>3.4043000000000001</v>
      </c>
      <c r="C455" s="8">
        <v>4613</v>
      </c>
      <c r="D455" s="7">
        <v>729</v>
      </c>
      <c r="F455">
        <f t="shared" si="14"/>
        <v>-2.3319615912208505E-2</v>
      </c>
      <c r="G455">
        <f t="shared" si="15"/>
        <v>2.3595820596682356E-2</v>
      </c>
    </row>
    <row r="456" spans="1:7" ht="28.8" x14ac:dyDescent="0.3">
      <c r="A456" s="9" t="s">
        <v>458</v>
      </c>
      <c r="B456" s="7">
        <v>-2.3319999999999999</v>
      </c>
      <c r="C456" s="8">
        <v>5234</v>
      </c>
      <c r="D456" s="7">
        <v>712</v>
      </c>
      <c r="F456">
        <f t="shared" si="14"/>
        <v>-4.2134831460674156E-3</v>
      </c>
      <c r="G456">
        <f t="shared" si="15"/>
        <v>4.2223848798482611E-3</v>
      </c>
    </row>
    <row r="457" spans="1:7" ht="28.8" x14ac:dyDescent="0.3">
      <c r="A457" s="9" t="s">
        <v>459</v>
      </c>
      <c r="B457" s="7">
        <v>-0.42130000000000001</v>
      </c>
      <c r="C457" s="8">
        <v>6051</v>
      </c>
      <c r="D457" s="7">
        <v>709</v>
      </c>
      <c r="F457">
        <f t="shared" si="14"/>
        <v>1.2693935119887164E-2</v>
      </c>
      <c r="G457">
        <f t="shared" si="15"/>
        <v>-1.2614042516096716E-2</v>
      </c>
    </row>
    <row r="458" spans="1:7" ht="28.8" x14ac:dyDescent="0.3">
      <c r="A458" s="9" t="s">
        <v>460</v>
      </c>
      <c r="B458" s="7">
        <v>1.2694000000000001</v>
      </c>
      <c r="C458" s="8">
        <v>4980</v>
      </c>
      <c r="D458" s="7">
        <v>718</v>
      </c>
      <c r="F458">
        <f t="shared" si="14"/>
        <v>-5.1532033426183843E-2</v>
      </c>
      <c r="G458">
        <f t="shared" si="15"/>
        <v>5.2907262898711796E-2</v>
      </c>
    </row>
    <row r="459" spans="1:7" ht="28.8" x14ac:dyDescent="0.3">
      <c r="A459" s="9" t="s">
        <v>461</v>
      </c>
      <c r="B459" s="7">
        <v>-5.1532</v>
      </c>
      <c r="C459" s="8">
        <v>14093</v>
      </c>
      <c r="D459" s="7">
        <v>681</v>
      </c>
      <c r="F459">
        <f t="shared" si="14"/>
        <v>-3.0837004405286344E-2</v>
      </c>
      <c r="G459">
        <f t="shared" si="15"/>
        <v>3.1322471129041067E-2</v>
      </c>
    </row>
    <row r="460" spans="1:7" ht="28.8" x14ac:dyDescent="0.3">
      <c r="A460" s="9" t="s">
        <v>462</v>
      </c>
      <c r="B460" s="7">
        <v>-3.0836999999999999</v>
      </c>
      <c r="C460" s="8">
        <v>13076</v>
      </c>
      <c r="D460" s="7">
        <v>660</v>
      </c>
      <c r="F460">
        <f t="shared" si="14"/>
        <v>-6.0606060606060606E-3</v>
      </c>
      <c r="G460">
        <f t="shared" si="15"/>
        <v>6.0790460763821925E-3</v>
      </c>
    </row>
    <row r="461" spans="1:7" ht="28.8" x14ac:dyDescent="0.3">
      <c r="A461" s="9" t="s">
        <v>463</v>
      </c>
      <c r="B461" s="7">
        <v>-0.60609999999999997</v>
      </c>
      <c r="C461" s="8">
        <v>6975</v>
      </c>
      <c r="D461" s="7">
        <v>656</v>
      </c>
      <c r="F461">
        <f t="shared" si="14"/>
        <v>-1.524390243902439E-2</v>
      </c>
      <c r="G461">
        <f t="shared" si="15"/>
        <v>1.5361285161487149E-2</v>
      </c>
    </row>
    <row r="462" spans="1:7" ht="28.8" x14ac:dyDescent="0.3">
      <c r="A462" s="9" t="s">
        <v>464</v>
      </c>
      <c r="B462" s="7">
        <v>-1.5244</v>
      </c>
      <c r="C462" s="8">
        <v>6420</v>
      </c>
      <c r="D462" s="7">
        <v>646</v>
      </c>
      <c r="F462">
        <f t="shared" si="14"/>
        <v>1.238390092879257E-2</v>
      </c>
      <c r="G462">
        <f t="shared" si="15"/>
        <v>-1.2307847674596814E-2</v>
      </c>
    </row>
    <row r="463" spans="1:7" ht="28.8" x14ac:dyDescent="0.3">
      <c r="A463" s="9" t="s">
        <v>465</v>
      </c>
      <c r="B463" s="7">
        <v>1.2383999999999999</v>
      </c>
      <c r="C463" s="8">
        <v>6274</v>
      </c>
      <c r="D463" s="7">
        <v>654</v>
      </c>
      <c r="F463">
        <f t="shared" si="14"/>
        <v>1.0703363914373088E-2</v>
      </c>
      <c r="G463">
        <f t="shared" si="15"/>
        <v>-1.0646488394487577E-2</v>
      </c>
    </row>
    <row r="464" spans="1:7" ht="28.8" x14ac:dyDescent="0.3">
      <c r="A464" s="9" t="s">
        <v>466</v>
      </c>
      <c r="B464" s="7">
        <v>1.0703</v>
      </c>
      <c r="C464" s="8">
        <v>4093</v>
      </c>
      <c r="D464" s="7">
        <v>661</v>
      </c>
      <c r="F464">
        <f t="shared" si="14"/>
        <v>-1.5128593040847202E-3</v>
      </c>
      <c r="G464">
        <f t="shared" si="15"/>
        <v>1.5140048312150113E-3</v>
      </c>
    </row>
    <row r="465" spans="1:7" ht="28.8" x14ac:dyDescent="0.3">
      <c r="A465" s="9" t="s">
        <v>467</v>
      </c>
      <c r="B465" s="7">
        <v>-0.15129999999999999</v>
      </c>
      <c r="C465" s="8">
        <v>2430</v>
      </c>
      <c r="D465" s="7">
        <v>660</v>
      </c>
      <c r="F465">
        <f t="shared" si="14"/>
        <v>-1.3636363636363636E-2</v>
      </c>
      <c r="G465">
        <f t="shared" si="15"/>
        <v>1.3730192811902037E-2</v>
      </c>
    </row>
    <row r="466" spans="1:7" ht="28.8" x14ac:dyDescent="0.3">
      <c r="A466" s="9" t="s">
        <v>468</v>
      </c>
      <c r="B466" s="7">
        <v>-1.3635999999999999</v>
      </c>
      <c r="C466" s="8">
        <v>1515</v>
      </c>
      <c r="D466" s="7">
        <v>651</v>
      </c>
      <c r="F466">
        <f t="shared" si="14"/>
        <v>7.6804915514592934E-3</v>
      </c>
      <c r="G466">
        <f t="shared" si="15"/>
        <v>-7.6511467355197503E-3</v>
      </c>
    </row>
    <row r="467" spans="1:7" ht="28.8" x14ac:dyDescent="0.3">
      <c r="A467" s="9" t="s">
        <v>469</v>
      </c>
      <c r="B467" s="7">
        <v>0.76800000000000002</v>
      </c>
      <c r="C467" s="8">
        <v>1969</v>
      </c>
      <c r="D467" s="7">
        <v>656</v>
      </c>
      <c r="F467">
        <f t="shared" si="14"/>
        <v>-2.7439024390243903E-2</v>
      </c>
      <c r="G467">
        <f t="shared" si="15"/>
        <v>2.7822505599299194E-2</v>
      </c>
    </row>
    <row r="468" spans="1:7" ht="28.8" x14ac:dyDescent="0.3">
      <c r="A468" s="9" t="s">
        <v>470</v>
      </c>
      <c r="B468" s="7">
        <v>-2.7439</v>
      </c>
      <c r="C468" s="8">
        <v>9053</v>
      </c>
      <c r="D468" s="7">
        <v>638</v>
      </c>
      <c r="F468">
        <f t="shared" si="14"/>
        <v>-1.4106583072100314E-2</v>
      </c>
      <c r="G468">
        <f t="shared" si="15"/>
        <v>1.4207026644349276E-2</v>
      </c>
    </row>
    <row r="469" spans="1:7" ht="28.8" x14ac:dyDescent="0.3">
      <c r="A469" s="9" t="s">
        <v>471</v>
      </c>
      <c r="B469" s="7">
        <v>-1.4107000000000001</v>
      </c>
      <c r="C469" s="8">
        <v>3690</v>
      </c>
      <c r="D469" s="7">
        <v>629</v>
      </c>
      <c r="F469">
        <f t="shared" si="14"/>
        <v>-6.3593004769475362E-3</v>
      </c>
      <c r="G469">
        <f t="shared" si="15"/>
        <v>6.3796069640389879E-3</v>
      </c>
    </row>
    <row r="470" spans="1:7" ht="28.8" x14ac:dyDescent="0.3">
      <c r="A470" s="9" t="s">
        <v>472</v>
      </c>
      <c r="B470" s="7">
        <v>-0.63590000000000002</v>
      </c>
      <c r="C470" s="8">
        <v>2648</v>
      </c>
      <c r="D470" s="7">
        <v>625</v>
      </c>
      <c r="F470">
        <f t="shared" si="14"/>
        <v>3.04E-2</v>
      </c>
      <c r="G470">
        <f t="shared" si="15"/>
        <v>-2.9947076367952088E-2</v>
      </c>
    </row>
    <row r="471" spans="1:7" ht="28.8" x14ac:dyDescent="0.3">
      <c r="A471" s="9" t="s">
        <v>473</v>
      </c>
      <c r="B471" s="7">
        <v>3.04</v>
      </c>
      <c r="C471" s="8">
        <v>4509</v>
      </c>
      <c r="D471" s="7">
        <v>644</v>
      </c>
      <c r="F471">
        <f t="shared" si="14"/>
        <v>-1.2422360248447204E-2</v>
      </c>
      <c r="G471">
        <f t="shared" si="15"/>
        <v>1.2500162764231468E-2</v>
      </c>
    </row>
    <row r="472" spans="1:7" ht="28.8" x14ac:dyDescent="0.3">
      <c r="A472" s="9" t="s">
        <v>474</v>
      </c>
      <c r="B472" s="7">
        <v>-1.2422</v>
      </c>
      <c r="C472" s="8">
        <v>3081</v>
      </c>
      <c r="D472" s="7">
        <v>636</v>
      </c>
      <c r="F472">
        <f t="shared" si="14"/>
        <v>-7.8616352201257862E-3</v>
      </c>
      <c r="G472">
        <f t="shared" si="15"/>
        <v>7.8927007989089831E-3</v>
      </c>
    </row>
    <row r="473" spans="1:7" ht="28.8" x14ac:dyDescent="0.3">
      <c r="A473" s="9" t="s">
        <v>475</v>
      </c>
      <c r="B473" s="7">
        <v>-0.78620000000000001</v>
      </c>
      <c r="C473" s="8">
        <v>5429</v>
      </c>
      <c r="D473" s="7">
        <v>631</v>
      </c>
      <c r="F473">
        <f t="shared" si="14"/>
        <v>4.5958795562599047E-2</v>
      </c>
      <c r="G473">
        <f t="shared" si="15"/>
        <v>-4.493397247925808E-2</v>
      </c>
    </row>
    <row r="474" spans="1:7" ht="28.8" x14ac:dyDescent="0.3">
      <c r="A474" s="9" t="s">
        <v>476</v>
      </c>
      <c r="B474" s="7">
        <v>4.5959000000000003</v>
      </c>
      <c r="C474" s="8">
        <v>7951</v>
      </c>
      <c r="D474" s="7">
        <v>660</v>
      </c>
      <c r="F474">
        <f t="shared" si="14"/>
        <v>2.2727272727272728E-2</v>
      </c>
      <c r="G474">
        <f t="shared" si="15"/>
        <v>-2.2472855852058628E-2</v>
      </c>
    </row>
    <row r="475" spans="1:7" ht="28.8" x14ac:dyDescent="0.3">
      <c r="A475" s="9" t="s">
        <v>477</v>
      </c>
      <c r="B475" s="7">
        <v>2.2726999999999999</v>
      </c>
      <c r="C475" s="8">
        <v>7084</v>
      </c>
      <c r="D475" s="7">
        <v>675</v>
      </c>
      <c r="F475">
        <f t="shared" si="14"/>
        <v>2.8148148148148148E-2</v>
      </c>
      <c r="G475">
        <f t="shared" si="15"/>
        <v>-2.7759269634274716E-2</v>
      </c>
    </row>
    <row r="476" spans="1:7" ht="28.8" x14ac:dyDescent="0.3">
      <c r="A476" s="9" t="s">
        <v>478</v>
      </c>
      <c r="B476" s="7">
        <v>2.8148</v>
      </c>
      <c r="C476" s="8">
        <v>8836</v>
      </c>
      <c r="D476" s="7">
        <v>694</v>
      </c>
      <c r="F476">
        <f t="shared" si="14"/>
        <v>1.8731988472622477E-2</v>
      </c>
      <c r="G476">
        <f t="shared" si="15"/>
        <v>-1.8558705389768223E-2</v>
      </c>
    </row>
    <row r="477" spans="1:7" ht="28.8" x14ac:dyDescent="0.3">
      <c r="A477" s="9" t="s">
        <v>479</v>
      </c>
      <c r="B477" s="7">
        <v>1.8732</v>
      </c>
      <c r="C477" s="8">
        <v>7050</v>
      </c>
      <c r="D477" s="7">
        <v>707</v>
      </c>
      <c r="F477">
        <f t="shared" si="14"/>
        <v>1.1315417256011316E-2</v>
      </c>
      <c r="G477">
        <f t="shared" si="15"/>
        <v>-1.1251876797434919E-2</v>
      </c>
    </row>
    <row r="478" spans="1:7" ht="28.8" x14ac:dyDescent="0.3">
      <c r="A478" s="9" t="s">
        <v>480</v>
      </c>
      <c r="B478" s="7">
        <v>1.1315</v>
      </c>
      <c r="C478" s="8">
        <v>6557</v>
      </c>
      <c r="D478" s="7">
        <v>715</v>
      </c>
      <c r="F478">
        <f t="shared" si="14"/>
        <v>-2.937062937062937E-2</v>
      </c>
      <c r="G478">
        <f t="shared" si="15"/>
        <v>2.981058218720313E-2</v>
      </c>
    </row>
    <row r="479" spans="1:7" ht="28.8" x14ac:dyDescent="0.3">
      <c r="A479" s="9" t="s">
        <v>481</v>
      </c>
      <c r="B479" s="7">
        <v>-2.9371</v>
      </c>
      <c r="C479" s="8">
        <v>7897</v>
      </c>
      <c r="D479" s="7">
        <v>694</v>
      </c>
      <c r="F479">
        <f t="shared" si="14"/>
        <v>1.4409221902017291E-2</v>
      </c>
      <c r="G479">
        <f t="shared" si="15"/>
        <v>-1.4306395651237858E-2</v>
      </c>
    </row>
    <row r="480" spans="1:7" ht="28.8" x14ac:dyDescent="0.3">
      <c r="A480" s="9" t="s">
        <v>482</v>
      </c>
      <c r="B480" s="7">
        <v>1.4409000000000001</v>
      </c>
      <c r="C480" s="8">
        <v>5310</v>
      </c>
      <c r="D480" s="7">
        <v>704</v>
      </c>
      <c r="F480">
        <f t="shared" si="14"/>
        <v>-1.5625E-2</v>
      </c>
      <c r="G480">
        <f t="shared" si="15"/>
        <v>1.5748356968139112E-2</v>
      </c>
    </row>
    <row r="481" spans="1:7" ht="28.8" x14ac:dyDescent="0.3">
      <c r="A481" s="9" t="s">
        <v>483</v>
      </c>
      <c r="B481" s="7">
        <v>-1.5625</v>
      </c>
      <c r="C481" s="8">
        <v>4750</v>
      </c>
      <c r="D481" s="7">
        <v>693</v>
      </c>
      <c r="F481">
        <f t="shared" si="14"/>
        <v>6.6378066378066383E-2</v>
      </c>
      <c r="G481">
        <f t="shared" si="15"/>
        <v>-6.4267921758298499E-2</v>
      </c>
    </row>
    <row r="482" spans="1:7" ht="28.8" x14ac:dyDescent="0.3">
      <c r="A482" s="9" t="s">
        <v>484</v>
      </c>
      <c r="B482" s="7">
        <v>6.6378000000000004</v>
      </c>
      <c r="C482" s="8">
        <v>18980</v>
      </c>
      <c r="D482" s="7">
        <v>739</v>
      </c>
      <c r="F482">
        <f t="shared" si="14"/>
        <v>-2.8416779431664412E-2</v>
      </c>
      <c r="G482">
        <f t="shared" si="15"/>
        <v>2.8828351899977595E-2</v>
      </c>
    </row>
    <row r="483" spans="1:7" ht="28.8" x14ac:dyDescent="0.3">
      <c r="A483" s="9" t="s">
        <v>485</v>
      </c>
      <c r="B483" s="7">
        <v>-2.8416999999999999</v>
      </c>
      <c r="C483" s="8">
        <v>13095</v>
      </c>
      <c r="D483" s="7">
        <v>718</v>
      </c>
      <c r="F483">
        <f t="shared" si="14"/>
        <v>8.356545961002786E-3</v>
      </c>
      <c r="G483">
        <f t="shared" si="15"/>
        <v>-8.3218233374922172E-3</v>
      </c>
    </row>
    <row r="484" spans="1:7" ht="28.8" x14ac:dyDescent="0.3">
      <c r="A484" s="9" t="s">
        <v>486</v>
      </c>
      <c r="B484" s="7">
        <v>0.8357</v>
      </c>
      <c r="C484" s="8">
        <v>5815</v>
      </c>
      <c r="D484" s="7">
        <v>724</v>
      </c>
      <c r="F484">
        <f t="shared" si="14"/>
        <v>3.1767955801104975E-2</v>
      </c>
      <c r="G484">
        <f t="shared" si="15"/>
        <v>-3.1273792747100994E-2</v>
      </c>
    </row>
    <row r="485" spans="1:7" ht="28.8" x14ac:dyDescent="0.3">
      <c r="A485" s="9" t="s">
        <v>487</v>
      </c>
      <c r="B485" s="7">
        <v>3.1768000000000001</v>
      </c>
      <c r="C485" s="8">
        <v>11416</v>
      </c>
      <c r="D485" s="7">
        <v>747</v>
      </c>
      <c r="F485">
        <f t="shared" si="14"/>
        <v>5.3547523427041497E-3</v>
      </c>
      <c r="G485">
        <f t="shared" si="15"/>
        <v>-5.3404666313174743E-3</v>
      </c>
    </row>
    <row r="486" spans="1:7" ht="28.8" x14ac:dyDescent="0.3">
      <c r="A486" s="9" t="s">
        <v>488</v>
      </c>
      <c r="B486" s="7">
        <v>0.53549999999999998</v>
      </c>
      <c r="C486" s="8">
        <v>6601</v>
      </c>
      <c r="D486" s="7">
        <v>751</v>
      </c>
      <c r="F486">
        <f t="shared" si="14"/>
        <v>-2.6631158455392809E-2</v>
      </c>
      <c r="G486">
        <f t="shared" si="15"/>
        <v>2.6992192014356185E-2</v>
      </c>
    </row>
    <row r="487" spans="1:7" ht="28.8" x14ac:dyDescent="0.3">
      <c r="A487" s="9" t="s">
        <v>489</v>
      </c>
      <c r="B487" s="7">
        <v>-2.6631</v>
      </c>
      <c r="C487" s="8">
        <v>7693</v>
      </c>
      <c r="D487" s="7">
        <v>731</v>
      </c>
      <c r="F487">
        <f t="shared" si="14"/>
        <v>-1.9151846785225718E-2</v>
      </c>
      <c r="G487">
        <f t="shared" si="15"/>
        <v>1.9337619150158088E-2</v>
      </c>
    </row>
    <row r="488" spans="1:7" ht="28.8" x14ac:dyDescent="0.3">
      <c r="A488" s="9" t="s">
        <v>490</v>
      </c>
      <c r="B488" s="7">
        <v>-1.9152</v>
      </c>
      <c r="C488" s="8">
        <v>7367</v>
      </c>
      <c r="D488" s="7">
        <v>717</v>
      </c>
      <c r="F488">
        <f t="shared" si="14"/>
        <v>3.7656903765690378E-2</v>
      </c>
      <c r="G488">
        <f t="shared" si="15"/>
        <v>-3.6965194233471471E-2</v>
      </c>
    </row>
    <row r="489" spans="1:7" ht="28.8" x14ac:dyDescent="0.3">
      <c r="A489" s="9" t="s">
        <v>491</v>
      </c>
      <c r="B489" s="7">
        <v>3.7656999999999998</v>
      </c>
      <c r="C489" s="8">
        <v>7991</v>
      </c>
      <c r="D489" s="7">
        <v>744</v>
      </c>
      <c r="F489">
        <f t="shared" si="14"/>
        <v>6.7204301075268818E-3</v>
      </c>
      <c r="G489">
        <f t="shared" si="15"/>
        <v>-6.6979486841275814E-3</v>
      </c>
    </row>
    <row r="490" spans="1:7" ht="28.8" x14ac:dyDescent="0.3">
      <c r="A490" s="9" t="s">
        <v>492</v>
      </c>
      <c r="B490" s="7">
        <v>0.67200000000000004</v>
      </c>
      <c r="C490" s="8">
        <v>4016</v>
      </c>
      <c r="D490" s="7">
        <v>749</v>
      </c>
      <c r="F490">
        <f t="shared" si="14"/>
        <v>-1.2016021361815754E-2</v>
      </c>
      <c r="G490">
        <f t="shared" si="15"/>
        <v>1.2088797319004028E-2</v>
      </c>
    </row>
    <row r="491" spans="1:7" ht="28.8" x14ac:dyDescent="0.3">
      <c r="A491" s="9" t="s">
        <v>493</v>
      </c>
      <c r="B491" s="7">
        <v>-1.2016</v>
      </c>
      <c r="C491" s="8">
        <v>3235</v>
      </c>
      <c r="D491" s="7">
        <v>740</v>
      </c>
      <c r="F491">
        <f t="shared" si="14"/>
        <v>-1.2162162162162163E-2</v>
      </c>
      <c r="G491">
        <f t="shared" si="15"/>
        <v>1.2236726448436866E-2</v>
      </c>
    </row>
    <row r="492" spans="1:7" ht="28.8" x14ac:dyDescent="0.3">
      <c r="A492" s="9" t="s">
        <v>494</v>
      </c>
      <c r="B492" s="7">
        <v>-1.2161999999999999</v>
      </c>
      <c r="C492" s="8">
        <v>4171</v>
      </c>
      <c r="D492" s="7">
        <v>731</v>
      </c>
      <c r="F492">
        <f t="shared" si="14"/>
        <v>1.3679890560875513E-3</v>
      </c>
      <c r="G492">
        <f t="shared" si="15"/>
        <v>-1.3670542115330011E-3</v>
      </c>
    </row>
    <row r="493" spans="1:7" ht="28.8" x14ac:dyDescent="0.3">
      <c r="A493" s="9" t="s">
        <v>495</v>
      </c>
      <c r="B493" s="7">
        <v>0.1368</v>
      </c>
      <c r="C493" s="8">
        <v>3487</v>
      </c>
      <c r="D493" s="7">
        <v>732</v>
      </c>
      <c r="F493">
        <f t="shared" si="14"/>
        <v>-3.0054644808743168E-2</v>
      </c>
      <c r="G493">
        <f t="shared" si="15"/>
        <v>3.0515543925950413E-2</v>
      </c>
    </row>
    <row r="494" spans="1:7" ht="28.8" x14ac:dyDescent="0.3">
      <c r="A494" s="9" t="s">
        <v>496</v>
      </c>
      <c r="B494" s="7">
        <v>-3.0055000000000001</v>
      </c>
      <c r="C494" s="8">
        <v>6977</v>
      </c>
      <c r="D494" s="7">
        <v>710</v>
      </c>
      <c r="F494">
        <f t="shared" si="14"/>
        <v>1.4084507042253522E-3</v>
      </c>
      <c r="G494">
        <f t="shared" si="15"/>
        <v>-1.4074597678797173E-3</v>
      </c>
    </row>
    <row r="495" spans="1:7" ht="28.8" x14ac:dyDescent="0.3">
      <c r="A495" s="9" t="s">
        <v>497</v>
      </c>
      <c r="B495" s="7">
        <v>0.14080000000000001</v>
      </c>
      <c r="C495" s="8">
        <v>5178</v>
      </c>
      <c r="D495" s="7">
        <v>711</v>
      </c>
      <c r="F495">
        <f t="shared" si="14"/>
        <v>1.6877637130801686E-2</v>
      </c>
      <c r="G495">
        <f t="shared" si="15"/>
        <v>-1.6736792355523864E-2</v>
      </c>
    </row>
    <row r="496" spans="1:7" ht="28.8" x14ac:dyDescent="0.3">
      <c r="A496" s="9" t="s">
        <v>498</v>
      </c>
      <c r="B496" s="7">
        <v>1.6878</v>
      </c>
      <c r="C496" s="8">
        <v>3610</v>
      </c>
      <c r="D496" s="7">
        <v>723</v>
      </c>
      <c r="F496">
        <f t="shared" si="14"/>
        <v>4.1493775933609959E-3</v>
      </c>
      <c r="G496">
        <f t="shared" si="15"/>
        <v>-4.1407926660313879E-3</v>
      </c>
    </row>
    <row r="497" spans="1:7" ht="28.8" x14ac:dyDescent="0.3">
      <c r="A497" s="9" t="s">
        <v>499</v>
      </c>
      <c r="B497" s="7">
        <v>0.41489999999999999</v>
      </c>
      <c r="C497" s="8">
        <v>2619</v>
      </c>
      <c r="D497" s="7">
        <v>726</v>
      </c>
      <c r="F497">
        <f t="shared" si="14"/>
        <v>-1.3774104683195593E-3</v>
      </c>
      <c r="G497">
        <f t="shared" si="15"/>
        <v>1.3783599701213596E-3</v>
      </c>
    </row>
    <row r="498" spans="1:7" ht="28.8" x14ac:dyDescent="0.3">
      <c r="A498" s="9" t="s">
        <v>500</v>
      </c>
      <c r="B498" s="7">
        <v>-0.13769999999999999</v>
      </c>
      <c r="C498" s="8">
        <v>2746</v>
      </c>
      <c r="D498" s="7">
        <v>725</v>
      </c>
      <c r="F498">
        <f t="shared" si="14"/>
        <v>-1.6551724137931035E-2</v>
      </c>
      <c r="G498">
        <f t="shared" si="15"/>
        <v>1.6690234440378947E-2</v>
      </c>
    </row>
    <row r="499" spans="1:7" ht="28.8" x14ac:dyDescent="0.3">
      <c r="A499" s="9" t="s">
        <v>501</v>
      </c>
      <c r="B499" s="7">
        <v>-1.6552</v>
      </c>
      <c r="C499" s="8">
        <v>4610</v>
      </c>
      <c r="D499" s="7">
        <v>713</v>
      </c>
      <c r="F499">
        <f t="shared" si="14"/>
        <v>4.4880785413744739E-2</v>
      </c>
      <c r="G499">
        <f t="shared" si="15"/>
        <v>-4.3902797965263585E-2</v>
      </c>
    </row>
    <row r="500" spans="1:7" ht="28.8" x14ac:dyDescent="0.3">
      <c r="A500" s="9" t="s">
        <v>502</v>
      </c>
      <c r="B500" s="7">
        <v>4.4881000000000002</v>
      </c>
      <c r="C500" s="8">
        <v>8227</v>
      </c>
      <c r="D500" s="7">
        <v>745</v>
      </c>
      <c r="F500">
        <f t="shared" si="14"/>
        <v>-2.9530201342281879E-2</v>
      </c>
      <c r="G500">
        <f t="shared" si="15"/>
        <v>2.9974996220794723E-2</v>
      </c>
    </row>
    <row r="501" spans="1:7" ht="28.8" x14ac:dyDescent="0.3">
      <c r="A501" s="9" t="s">
        <v>503</v>
      </c>
      <c r="B501" s="7">
        <v>-2.9529999999999998</v>
      </c>
      <c r="C501" s="8">
        <v>8209</v>
      </c>
      <c r="D501" s="7">
        <v>723</v>
      </c>
      <c r="F501">
        <f t="shared" si="14"/>
        <v>9.4052558782849238E-2</v>
      </c>
      <c r="G501">
        <f t="shared" si="15"/>
        <v>-8.9888745608889223E-2</v>
      </c>
    </row>
    <row r="502" spans="1:7" ht="28.8" x14ac:dyDescent="0.3">
      <c r="A502" s="9" t="s">
        <v>504</v>
      </c>
      <c r="B502" s="7">
        <v>9.4053000000000004</v>
      </c>
      <c r="C502" s="8">
        <v>16624</v>
      </c>
      <c r="D502" s="7">
        <v>791</v>
      </c>
    </row>
    <row r="503" spans="1:7" ht="15" x14ac:dyDescent="0.3">
      <c r="F503" s="16">
        <f>AVERAGE(F2:F501)</f>
        <v>6.2700408272103878E-6</v>
      </c>
    </row>
    <row r="504" spans="1:7" ht="15" x14ac:dyDescent="0.3"/>
  </sheetData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94C6-DDD7-4B26-8175-3CDBCB1AC4BC}">
  <sheetPr codeName="工作表9">
    <outlinePr summaryBelow="0" summaryRight="0"/>
  </sheetPr>
  <dimension ref="A1:X502"/>
  <sheetViews>
    <sheetView topLeftCell="D10" zoomScale="91" workbookViewId="0">
      <selection activeCell="V20" sqref="V20"/>
    </sheetView>
  </sheetViews>
  <sheetFormatPr defaultRowHeight="15" x14ac:dyDescent="0.3"/>
  <cols>
    <col min="1" max="1" width="14.625" customWidth="1"/>
    <col min="2" max="2" width="15.75" style="1" bestFit="1" customWidth="1"/>
    <col min="3" max="3" width="18" bestFit="1" customWidth="1"/>
    <col min="4" max="4" width="15" bestFit="1" customWidth="1"/>
    <col min="5" max="5" width="15.5" bestFit="1" customWidth="1"/>
    <col min="8" max="8" width="13.375" bestFit="1" customWidth="1"/>
    <col min="9" max="9" width="24.125" bestFit="1" customWidth="1"/>
    <col min="10" max="11" width="13.375" bestFit="1" customWidth="1"/>
    <col min="12" max="12" width="14.125" bestFit="1" customWidth="1"/>
    <col min="15" max="15" width="20.5" bestFit="1" customWidth="1"/>
    <col min="16" max="16" width="21.375" bestFit="1" customWidth="1"/>
    <col min="17" max="17" width="18.25" customWidth="1"/>
    <col min="18" max="20" width="12.75" bestFit="1" customWidth="1"/>
    <col min="21" max="21" width="7.25" customWidth="1"/>
    <col min="22" max="22" width="25.5" bestFit="1" customWidth="1"/>
    <col min="23" max="23" width="12.75" bestFit="1" customWidth="1"/>
    <col min="24" max="24" width="13.375" customWidth="1"/>
  </cols>
  <sheetData>
    <row r="1" spans="1:24" x14ac:dyDescent="0.3">
      <c r="A1" s="2" t="s">
        <v>0</v>
      </c>
      <c r="B1" s="15" t="s">
        <v>524</v>
      </c>
      <c r="C1" s="12" t="s">
        <v>525</v>
      </c>
      <c r="D1" s="12" t="s">
        <v>526</v>
      </c>
      <c r="E1" s="12" t="s">
        <v>528</v>
      </c>
    </row>
    <row r="2" spans="1:24" ht="15.6" thickBot="1" x14ac:dyDescent="0.35">
      <c r="A2" s="2" t="s">
        <v>4</v>
      </c>
      <c r="B2" s="3">
        <v>9.6525096525096526E-2</v>
      </c>
      <c r="C2" s="3">
        <v>-6.2240663900415818E-3</v>
      </c>
      <c r="D2" s="3">
        <v>1.1538461538461565E-2</v>
      </c>
      <c r="E2" s="3">
        <v>2.0408163265306121E-2</v>
      </c>
    </row>
    <row r="3" spans="1:24" x14ac:dyDescent="0.3">
      <c r="A3" s="2" t="s">
        <v>5</v>
      </c>
      <c r="B3" s="3">
        <v>-9.8591549295774641E-2</v>
      </c>
      <c r="C3" s="3">
        <v>2.0876826722338502E-3</v>
      </c>
      <c r="D3" s="3">
        <v>-1.5209125475285253E-2</v>
      </c>
      <c r="E3" s="3">
        <v>-4.2105263157894736E-3</v>
      </c>
      <c r="H3" t="s">
        <v>506</v>
      </c>
      <c r="I3" s="16">
        <f>AVERAGE(B2:B501)</f>
        <v>5.0911558985408168E-4</v>
      </c>
      <c r="J3" s="16">
        <f>AVERAGE(C2:C501)</f>
        <v>1.2738311057113128E-4</v>
      </c>
      <c r="K3" s="16">
        <f>AVERAGE(D2:D501)</f>
        <v>1.00005157873899E-3</v>
      </c>
      <c r="L3" s="16">
        <f>AVERAGE(E2:E501)</f>
        <v>6.2700408272103878E-6</v>
      </c>
      <c r="O3" s="12" t="s">
        <v>516</v>
      </c>
      <c r="P3" s="6" t="s">
        <v>507</v>
      </c>
      <c r="Q3" s="6" t="s">
        <v>505</v>
      </c>
      <c r="R3" s="6" t="s">
        <v>508</v>
      </c>
      <c r="S3" s="6" t="s">
        <v>529</v>
      </c>
      <c r="T3" s="10" t="s">
        <v>515</v>
      </c>
    </row>
    <row r="4" spans="1:24" ht="15.6" thickBot="1" x14ac:dyDescent="0.35">
      <c r="A4" s="2" t="s">
        <v>6</v>
      </c>
      <c r="B4" s="3">
        <v>2.1484375E-2</v>
      </c>
      <c r="C4" s="3">
        <v>4.1666666666667256E-3</v>
      </c>
      <c r="D4" s="3">
        <v>-3.8610038610037791E-3</v>
      </c>
      <c r="E4" s="3">
        <v>4.2283298097251587E-3</v>
      </c>
      <c r="O4" s="10" t="s">
        <v>512</v>
      </c>
      <c r="P4">
        <v>0</v>
      </c>
      <c r="Q4" s="21">
        <v>0</v>
      </c>
      <c r="R4">
        <v>0</v>
      </c>
      <c r="S4" s="21">
        <v>1</v>
      </c>
      <c r="T4">
        <f>P4+Q4+R4+S4</f>
        <v>1</v>
      </c>
    </row>
    <row r="5" spans="1:24" x14ac:dyDescent="0.3">
      <c r="A5" s="2" t="s">
        <v>7</v>
      </c>
      <c r="B5" s="3">
        <v>5.3537284894837479E-2</v>
      </c>
      <c r="C5" s="3">
        <v>2.4896265560165887E-2</v>
      </c>
      <c r="D5" s="3">
        <v>-7.7519379844960962E-3</v>
      </c>
      <c r="E5" s="3">
        <v>3.1578947368421054E-2</v>
      </c>
      <c r="H5" s="6" t="s">
        <v>509</v>
      </c>
      <c r="I5" s="6" t="s">
        <v>507</v>
      </c>
      <c r="J5" s="6" t="s">
        <v>505</v>
      </c>
      <c r="K5" s="6" t="s">
        <v>508</v>
      </c>
      <c r="L5" s="6" t="s">
        <v>529</v>
      </c>
      <c r="V5" s="12" t="s">
        <v>513</v>
      </c>
      <c r="X5" s="12" t="s">
        <v>518</v>
      </c>
    </row>
    <row r="6" spans="1:24" x14ac:dyDescent="0.3">
      <c r="A6" s="2" t="s">
        <v>8</v>
      </c>
      <c r="B6" s="3">
        <v>1.8148820326678765E-3</v>
      </c>
      <c r="C6" s="3">
        <v>8.0971659919028063E-3</v>
      </c>
      <c r="D6" s="3">
        <v>4.2968749999999917E-2</v>
      </c>
      <c r="E6" s="3">
        <v>-2.0408163265306124E-3</v>
      </c>
      <c r="H6" s="4" t="s">
        <v>507</v>
      </c>
      <c r="I6" s="4">
        <f>VARP(IOS總表!$B$2:$B$501)</f>
        <v>4.9706256724901929E-4</v>
      </c>
      <c r="J6" s="4"/>
      <c r="K6" s="4"/>
      <c r="L6" s="4"/>
      <c r="U6" s="11" t="s">
        <v>517</v>
      </c>
      <c r="V6" s="18">
        <f>P4*I3+Q4*J3+R4*K3+S4*L3</f>
        <v>6.2700408272103878E-6</v>
      </c>
      <c r="W6" s="12" t="s">
        <v>519</v>
      </c>
      <c r="X6">
        <v>3.8178842112308376E-4</v>
      </c>
    </row>
    <row r="7" spans="1:24" x14ac:dyDescent="0.3">
      <c r="A7" s="2" t="s">
        <v>9</v>
      </c>
      <c r="B7" s="3">
        <v>-2.5362318840579712E-2</v>
      </c>
      <c r="C7" s="3">
        <v>0</v>
      </c>
      <c r="D7" s="3">
        <v>-1.4981273408239647E-2</v>
      </c>
      <c r="E7" s="3">
        <v>-1.4314928425357873E-2</v>
      </c>
      <c r="H7" s="4" t="s">
        <v>505</v>
      </c>
      <c r="I7" s="4">
        <v>5.3641080811182483E-5</v>
      </c>
      <c r="J7" s="4">
        <f>VARP(IOS總表!$C$2:$C$501)</f>
        <v>1.3948774558088687E-4</v>
      </c>
      <c r="K7" s="4"/>
      <c r="L7" s="4"/>
      <c r="T7" s="12" t="s">
        <v>602</v>
      </c>
    </row>
    <row r="8" spans="1:24" x14ac:dyDescent="0.3">
      <c r="A8" s="2" t="s">
        <v>10</v>
      </c>
      <c r="B8" s="3">
        <v>3.7174721189591076E-3</v>
      </c>
      <c r="C8" s="3">
        <v>-2.008032128513942E-3</v>
      </c>
      <c r="D8" s="3">
        <v>7.6045627376425586E-3</v>
      </c>
      <c r="E8" s="3">
        <v>-1.3485477178423237E-2</v>
      </c>
      <c r="H8" s="4" t="s">
        <v>508</v>
      </c>
      <c r="I8" s="4">
        <v>1.1477629715293312E-4</v>
      </c>
      <c r="J8" s="4">
        <v>4.7483412657338373E-5</v>
      </c>
      <c r="K8" s="4">
        <f>VARP(IOS總表!$D$2:$D$501)</f>
        <v>6.948035701542512E-4</v>
      </c>
      <c r="L8" s="4"/>
      <c r="O8" s="28" t="s">
        <v>603</v>
      </c>
      <c r="P8">
        <v>0</v>
      </c>
      <c r="Q8" s="21">
        <v>0</v>
      </c>
      <c r="R8">
        <v>0</v>
      </c>
      <c r="S8">
        <v>1</v>
      </c>
      <c r="T8" s="30">
        <v>6.2700408272103878E-6</v>
      </c>
    </row>
    <row r="9" spans="1:24" ht="15.6" thickBot="1" x14ac:dyDescent="0.35">
      <c r="A9" s="2" t="s">
        <v>11</v>
      </c>
      <c r="B9" s="3">
        <v>0</v>
      </c>
      <c r="C9" s="3">
        <v>1.6096579476861109E-2</v>
      </c>
      <c r="D9" s="3">
        <v>1.1320754716981159E-2</v>
      </c>
      <c r="E9" s="3">
        <v>1.4721345951629864E-2</v>
      </c>
      <c r="H9" s="5" t="s">
        <v>529</v>
      </c>
      <c r="I9" s="5">
        <v>1.661985246679367E-4</v>
      </c>
      <c r="J9" s="5">
        <v>8.2382769448166883E-5</v>
      </c>
      <c r="K9" s="5">
        <v>9.5046552241245826E-5</v>
      </c>
      <c r="L9" s="5">
        <f>VARP(IOS總表!$E$2:$E$501)</f>
        <v>6.6222883377284054E-4</v>
      </c>
      <c r="O9" s="29" t="s">
        <v>604</v>
      </c>
      <c r="P9">
        <v>0</v>
      </c>
      <c r="Q9" s="21">
        <v>0</v>
      </c>
      <c r="R9">
        <v>1</v>
      </c>
      <c r="S9">
        <v>0</v>
      </c>
      <c r="T9" s="31">
        <v>1.00005157873899E-3</v>
      </c>
    </row>
    <row r="10" spans="1:24" ht="15.6" thickBot="1" x14ac:dyDescent="0.35">
      <c r="A10" s="2" t="s">
        <v>12</v>
      </c>
      <c r="B10" s="3">
        <v>-1.8518518518518517E-2</v>
      </c>
      <c r="C10" s="3">
        <v>3.9603960396040168E-3</v>
      </c>
      <c r="D10" s="3">
        <v>-2.6119402985074598E-2</v>
      </c>
      <c r="E10" s="3">
        <v>-2.5906735751295335E-2</v>
      </c>
      <c r="P10">
        <v>0</v>
      </c>
      <c r="Q10" s="21">
        <v>1</v>
      </c>
      <c r="R10">
        <v>0</v>
      </c>
      <c r="S10">
        <v>0</v>
      </c>
      <c r="T10" s="17">
        <v>1.2738311057113128E-4</v>
      </c>
      <c r="U10" s="11"/>
      <c r="V10" s="12" t="s">
        <v>514</v>
      </c>
    </row>
    <row r="11" spans="1:24" x14ac:dyDescent="0.3">
      <c r="A11" s="2" t="s">
        <v>13</v>
      </c>
      <c r="B11" s="3">
        <v>2.2641509433962263E-2</v>
      </c>
      <c r="C11" s="3">
        <v>1.5779092702169567E-2</v>
      </c>
      <c r="D11" s="3">
        <v>2.2988505747126353E-2</v>
      </c>
      <c r="E11" s="3">
        <v>4.2553191489361703E-3</v>
      </c>
      <c r="H11" s="6" t="s">
        <v>510</v>
      </c>
      <c r="I11" s="6" t="s">
        <v>507</v>
      </c>
      <c r="J11" s="6" t="s">
        <v>505</v>
      </c>
      <c r="K11" s="6" t="s">
        <v>508</v>
      </c>
      <c r="L11" s="6" t="s">
        <v>529</v>
      </c>
      <c r="P11">
        <v>1</v>
      </c>
      <c r="Q11" s="21">
        <v>0</v>
      </c>
      <c r="R11">
        <v>0</v>
      </c>
      <c r="S11">
        <v>0</v>
      </c>
      <c r="T11" s="17">
        <v>5.0911558985408168E-4</v>
      </c>
      <c r="U11" s="11" t="s">
        <v>527</v>
      </c>
      <c r="V11">
        <f>SQRT(P4*P4*I6+Q4*Q4*J7+R4*R4*K8+S4*S4*L9+2*(I7*P4*Q4+I8*P4*R4+I9*P4*S4+J8*Q4*R4+J9*Q4*S4+K9*R4*S4))</f>
        <v>2.5733807214884479E-2</v>
      </c>
    </row>
    <row r="12" spans="1:24" x14ac:dyDescent="0.3">
      <c r="A12" s="2" t="s">
        <v>14</v>
      </c>
      <c r="B12" s="3">
        <v>-7.3800738007380072E-3</v>
      </c>
      <c r="C12" s="3">
        <v>-1.9417475728155338E-2</v>
      </c>
      <c r="D12" s="3">
        <v>-2.247191011235947E-2</v>
      </c>
      <c r="E12" s="3">
        <v>-5.0847457627118647E-2</v>
      </c>
      <c r="H12" s="4" t="s">
        <v>507</v>
      </c>
      <c r="I12" s="4">
        <v>1</v>
      </c>
      <c r="J12" s="4"/>
      <c r="K12" s="4"/>
      <c r="L12" s="4"/>
    </row>
    <row r="13" spans="1:24" ht="15.6" thickBot="1" x14ac:dyDescent="0.35">
      <c r="A13" s="2" t="s">
        <v>15</v>
      </c>
      <c r="B13" s="3">
        <v>3.7174721189591076E-3</v>
      </c>
      <c r="C13" s="3">
        <v>-3.9603960396040168E-3</v>
      </c>
      <c r="D13" s="3">
        <v>-1.1494252873563244E-2</v>
      </c>
      <c r="E13" s="3">
        <v>4.464285714285714E-3</v>
      </c>
      <c r="H13" s="4" t="s">
        <v>505</v>
      </c>
      <c r="I13" s="4">
        <v>0.20371544781943984</v>
      </c>
      <c r="J13" s="4">
        <v>1</v>
      </c>
      <c r="K13" s="4"/>
      <c r="L13" s="4"/>
    </row>
    <row r="14" spans="1:24" x14ac:dyDescent="0.3">
      <c r="A14" s="2" t="s">
        <v>16</v>
      </c>
      <c r="B14" s="3">
        <v>1.4814814814814815E-2</v>
      </c>
      <c r="C14" s="3">
        <v>3.9761431411531383E-3</v>
      </c>
      <c r="D14" s="3">
        <v>0</v>
      </c>
      <c r="E14" s="3">
        <v>3.3333333333333333E-2</v>
      </c>
      <c r="H14" s="4" t="s">
        <v>508</v>
      </c>
      <c r="I14" s="4">
        <v>0.19530603339767283</v>
      </c>
      <c r="J14" s="4">
        <v>0.1525256470671941</v>
      </c>
      <c r="K14" s="4">
        <v>1</v>
      </c>
      <c r="L14" s="4"/>
      <c r="O14" t="s">
        <v>514</v>
      </c>
      <c r="P14" t="s">
        <v>520</v>
      </c>
      <c r="Q14" s="6" t="s">
        <v>507</v>
      </c>
      <c r="R14" s="6" t="s">
        <v>505</v>
      </c>
      <c r="S14" s="6" t="s">
        <v>508</v>
      </c>
      <c r="T14" s="6" t="s">
        <v>529</v>
      </c>
    </row>
    <row r="15" spans="1:24" ht="15.6" thickBot="1" x14ac:dyDescent="0.35">
      <c r="A15" s="2" t="s">
        <v>17</v>
      </c>
      <c r="B15" s="3">
        <v>5.4744525547445258E-3</v>
      </c>
      <c r="C15" s="3">
        <v>-5.9405940594058843E-3</v>
      </c>
      <c r="D15" s="3">
        <v>3.8759689922479791E-3</v>
      </c>
      <c r="E15" s="3">
        <v>-3.5483870967741936E-2</v>
      </c>
      <c r="H15" s="5" t="s">
        <v>529</v>
      </c>
      <c r="I15" s="5">
        <v>0.28967938639316887</v>
      </c>
      <c r="J15" s="5">
        <v>0.27105930269177847</v>
      </c>
      <c r="K15" s="5">
        <v>0.14012037918924203</v>
      </c>
      <c r="L15" s="5">
        <v>1</v>
      </c>
      <c r="N15">
        <v>1</v>
      </c>
      <c r="O15">
        <v>2.6359126885279246E-2</v>
      </c>
      <c r="P15" s="18">
        <v>1.00005157873899E-3</v>
      </c>
      <c r="Q15">
        <v>0</v>
      </c>
      <c r="R15">
        <v>0</v>
      </c>
      <c r="S15">
        <v>1</v>
      </c>
      <c r="T15">
        <v>0</v>
      </c>
    </row>
    <row r="16" spans="1:24" x14ac:dyDescent="0.3">
      <c r="A16" s="2" t="s">
        <v>18</v>
      </c>
      <c r="B16" s="3">
        <v>-3.9927404718693285E-2</v>
      </c>
      <c r="C16" s="3">
        <v>-1.9920318725099883E-3</v>
      </c>
      <c r="D16" s="3">
        <v>-2.7027027027027001E-2</v>
      </c>
      <c r="E16" s="3">
        <v>-1.560758082497213E-2</v>
      </c>
      <c r="H16" t="s">
        <v>511</v>
      </c>
      <c r="I16" s="16">
        <f>_xlfn.STDEV.P(B2:B501)</f>
        <v>2.2294900027787057E-2</v>
      </c>
      <c r="J16" s="16">
        <f>_xlfn.STDEV.P(C2:C501)</f>
        <v>1.1810493028696425E-2</v>
      </c>
      <c r="K16" s="16">
        <f>_xlfn.STDEV.P(D2:D501)</f>
        <v>2.6359126885279246E-2</v>
      </c>
      <c r="L16" s="16">
        <f>_xlfn.STDEV.P(E2:E501)</f>
        <v>2.5733807214884479E-2</v>
      </c>
      <c r="N16">
        <v>2</v>
      </c>
      <c r="O16">
        <v>2.4127448043917359E-2</v>
      </c>
      <c r="P16">
        <f>P15+($P$34-P15)/19</f>
        <v>9.4774728726994891E-4</v>
      </c>
      <c r="Q16">
        <v>0.10654196539702407</v>
      </c>
      <c r="R16" s="21">
        <v>0</v>
      </c>
      <c r="S16">
        <v>0.89345903460297593</v>
      </c>
      <c r="T16" s="21">
        <v>0</v>
      </c>
    </row>
    <row r="17" spans="1:20" x14ac:dyDescent="0.3">
      <c r="A17" s="2" t="s">
        <v>19</v>
      </c>
      <c r="B17" s="3">
        <v>-5.6710775047258983E-3</v>
      </c>
      <c r="C17" s="3">
        <v>3.9920159680637869E-3</v>
      </c>
      <c r="D17" s="3">
        <v>3.9682539682540244E-3</v>
      </c>
      <c r="E17" s="3">
        <v>-1.8120045300113252E-2</v>
      </c>
      <c r="N17">
        <v>3</v>
      </c>
      <c r="O17">
        <v>2.2260879831094392E-2</v>
      </c>
      <c r="P17">
        <f>P16+($P$34-P16)/19</f>
        <v>8.9819585324664691E-4</v>
      </c>
      <c r="Q17">
        <v>0.20747251785432505</v>
      </c>
      <c r="R17" s="21">
        <v>0</v>
      </c>
      <c r="S17">
        <v>0.79252748237537562</v>
      </c>
      <c r="T17" s="21">
        <v>0</v>
      </c>
    </row>
    <row r="18" spans="1:20" x14ac:dyDescent="0.3">
      <c r="A18" s="2" t="s">
        <v>20</v>
      </c>
      <c r="B18" s="3">
        <v>-3.8022813688212928E-3</v>
      </c>
      <c r="C18" s="3">
        <v>2.1868787276341978E-2</v>
      </c>
      <c r="D18" s="3">
        <v>7.9051383399209203E-3</v>
      </c>
      <c r="E18" s="3">
        <v>1.384083044982699E-2</v>
      </c>
      <c r="N18">
        <v>4</v>
      </c>
      <c r="O18">
        <v>2.0775020464133594E-2</v>
      </c>
      <c r="P18">
        <f>P17+($P$34-P17)/19</f>
        <v>8.512523894350976E-4</v>
      </c>
      <c r="Q18">
        <v>0.30309468326883016</v>
      </c>
      <c r="R18" s="21">
        <v>0</v>
      </c>
      <c r="S18">
        <v>0.69690531859606986</v>
      </c>
      <c r="T18" s="21">
        <v>0</v>
      </c>
    </row>
    <row r="19" spans="1:20" x14ac:dyDescent="0.3">
      <c r="A19" s="2" t="s">
        <v>21</v>
      </c>
      <c r="B19" s="3">
        <v>3.0534351145038167E-2</v>
      </c>
      <c r="C19" s="3">
        <v>1.1673151750972791E-2</v>
      </c>
      <c r="D19" s="3">
        <v>0</v>
      </c>
      <c r="E19" s="3">
        <v>-1.7064846416382253E-2</v>
      </c>
      <c r="N19">
        <v>5</v>
      </c>
      <c r="O19">
        <v>1.9626723115934806E-2</v>
      </c>
      <c r="P19">
        <f>P18+($P$34-P18)/19</f>
        <v>8.0677963424520874E-4</v>
      </c>
      <c r="Q19">
        <v>0.33191136765159773</v>
      </c>
      <c r="R19" s="21">
        <v>3.4749403318933204E-2</v>
      </c>
      <c r="S19">
        <v>0.63333922878216498</v>
      </c>
      <c r="T19" s="21">
        <v>0</v>
      </c>
    </row>
    <row r="20" spans="1:20" x14ac:dyDescent="0.3">
      <c r="A20" s="2" t="s">
        <v>22</v>
      </c>
      <c r="B20" s="3">
        <v>-1.4814814814814815E-2</v>
      </c>
      <c r="C20" s="3">
        <v>-3.846153846153901E-3</v>
      </c>
      <c r="D20" s="3">
        <v>-3.9215686274510358E-3</v>
      </c>
      <c r="E20" s="3">
        <v>2.7777777777777776E-2</v>
      </c>
      <c r="N20">
        <v>6</v>
      </c>
      <c r="O20">
        <v>1.858946926660425E-2</v>
      </c>
      <c r="P20">
        <f>P19+($P$34-P19)/19</f>
        <v>7.6464755038110357E-4</v>
      </c>
      <c r="Q20">
        <v>0.31659669928346712</v>
      </c>
      <c r="R20" s="21">
        <v>9.1644555170732056E-2</v>
      </c>
      <c r="S20">
        <v>0.59175874444474452</v>
      </c>
      <c r="T20" s="21">
        <v>0</v>
      </c>
    </row>
    <row r="21" spans="1:20" x14ac:dyDescent="0.3">
      <c r="A21" s="2" t="s">
        <v>23</v>
      </c>
      <c r="B21" s="3">
        <v>1.8796992481203006E-2</v>
      </c>
      <c r="C21" s="3">
        <v>1.9305019305019581E-3</v>
      </c>
      <c r="D21" s="3">
        <v>3.9370078740158044E-3</v>
      </c>
      <c r="E21" s="3">
        <v>1.2387387387387387E-2</v>
      </c>
      <c r="N21">
        <v>7</v>
      </c>
      <c r="O21">
        <v>1.7634109474916383E-2</v>
      </c>
      <c r="P21">
        <f>P20+($P$34-P20)/19</f>
        <v>7.2473294461510918E-4</v>
      </c>
      <c r="Q21">
        <v>0.30208808252816655</v>
      </c>
      <c r="R21" s="21">
        <v>0.14554521747091748</v>
      </c>
      <c r="S21">
        <v>0.55236669931101712</v>
      </c>
      <c r="T21" s="21">
        <v>0</v>
      </c>
    </row>
    <row r="22" spans="1:20" x14ac:dyDescent="0.3">
      <c r="A22" s="2" t="s">
        <v>24</v>
      </c>
      <c r="B22" s="3">
        <v>-3.6900369003690036E-3</v>
      </c>
      <c r="C22" s="3">
        <v>5.7803468208093307E-3</v>
      </c>
      <c r="D22" s="3">
        <v>0</v>
      </c>
      <c r="E22" s="3">
        <v>8.8987764182424916E-3</v>
      </c>
      <c r="N22">
        <v>8</v>
      </c>
      <c r="O22">
        <v>1.6757733893760719E-2</v>
      </c>
      <c r="P22">
        <f>P21+($P$34-P21)/19</f>
        <v>6.8691910757364078E-4</v>
      </c>
      <c r="Q22">
        <v>0.28834304386860099</v>
      </c>
      <c r="R22" s="21">
        <v>0.1966090232268782</v>
      </c>
      <c r="S22">
        <v>0.51504793400308491</v>
      </c>
      <c r="T22" s="21">
        <v>0</v>
      </c>
    </row>
    <row r="23" spans="1:20" x14ac:dyDescent="0.3">
      <c r="A23" s="2" t="s">
        <v>25</v>
      </c>
      <c r="B23" s="3">
        <v>7.4074074074074077E-3</v>
      </c>
      <c r="C23" s="3">
        <v>3.8314176245209911E-3</v>
      </c>
      <c r="D23" s="3">
        <v>-1.9607843137254902E-2</v>
      </c>
      <c r="E23" s="3">
        <v>1.3230429988974642E-2</v>
      </c>
      <c r="N23">
        <v>9</v>
      </c>
      <c r="O23">
        <v>1.5957496300244151E-2</v>
      </c>
      <c r="P23">
        <f>P22+($P$34-P22)/19</f>
        <v>6.5109547248172342E-4</v>
      </c>
      <c r="Q23">
        <v>0.27532148725066569</v>
      </c>
      <c r="R23" s="21">
        <v>0.2449852237754967</v>
      </c>
      <c r="S23">
        <v>0.47969328978116527</v>
      </c>
      <c r="T23" s="21">
        <v>0</v>
      </c>
    </row>
    <row r="24" spans="1:20" x14ac:dyDescent="0.3">
      <c r="A24" s="2" t="s">
        <v>26</v>
      </c>
      <c r="B24" s="3">
        <v>-1.8382352941176471E-2</v>
      </c>
      <c r="C24" s="3">
        <v>-7.6335877862595148E-3</v>
      </c>
      <c r="D24" s="3">
        <v>-1.2000000000000028E-2</v>
      </c>
      <c r="E24" s="3">
        <v>-1.1969532100108813E-2</v>
      </c>
      <c r="N24">
        <v>10</v>
      </c>
      <c r="O24">
        <v>1.5230568095715359E-2</v>
      </c>
      <c r="P24">
        <f>P23+($P$34-P23)/19</f>
        <v>6.1715729186832802E-4</v>
      </c>
      <c r="Q24">
        <v>0.26298521430194133</v>
      </c>
      <c r="R24" s="21">
        <v>0.29081534406724097</v>
      </c>
      <c r="S24">
        <v>0.44619944161307806</v>
      </c>
      <c r="T24" s="21">
        <v>0</v>
      </c>
    </row>
    <row r="25" spans="1:20" x14ac:dyDescent="0.3">
      <c r="A25" s="2" t="s">
        <v>27</v>
      </c>
      <c r="B25" s="3">
        <v>-7.4906367041198503E-3</v>
      </c>
      <c r="C25" s="3">
        <v>3.846153846153901E-3</v>
      </c>
      <c r="D25" s="3">
        <v>4.0485829959514743E-3</v>
      </c>
      <c r="E25" s="3">
        <v>-5.5066079295154188E-3</v>
      </c>
      <c r="N25">
        <v>11</v>
      </c>
      <c r="O25">
        <v>1.4574092410448368E-2</v>
      </c>
      <c r="P25">
        <f>P24+($P$34-P24)/19</f>
        <v>5.8500533128721661E-4</v>
      </c>
      <c r="Q25">
        <v>0.25129825147695128</v>
      </c>
      <c r="R25" s="21">
        <v>0.3342333317987512</v>
      </c>
      <c r="S25">
        <v>0.41446841481017732</v>
      </c>
      <c r="T25" s="21">
        <v>0</v>
      </c>
    </row>
    <row r="26" spans="1:20" x14ac:dyDescent="0.3">
      <c r="A26" s="2" t="s">
        <v>28</v>
      </c>
      <c r="B26" s="3">
        <v>2.4528301886792454E-2</v>
      </c>
      <c r="C26" s="3">
        <v>-1.9157088122605636E-3</v>
      </c>
      <c r="D26" s="3">
        <v>-2.0161290322580645E-2</v>
      </c>
      <c r="E26" s="3">
        <v>-1.9933554817275746E-2</v>
      </c>
      <c r="N26">
        <v>12</v>
      </c>
      <c r="O26">
        <v>1.3985140307999447E-2</v>
      </c>
      <c r="P26">
        <f>P25+($P$34-P25)/19</f>
        <v>5.5454557915774264E-4</v>
      </c>
      <c r="Q26">
        <v>0.24022638649699551</v>
      </c>
      <c r="R26" s="21">
        <v>0.3753661684918681</v>
      </c>
      <c r="S26">
        <v>0.38440744354990963</v>
      </c>
      <c r="T26" s="21">
        <v>0</v>
      </c>
    </row>
    <row r="27" spans="1:20" x14ac:dyDescent="0.3">
      <c r="A27" s="2" t="s">
        <v>29</v>
      </c>
      <c r="B27" s="3">
        <v>-1.841620626151013E-2</v>
      </c>
      <c r="C27" s="3">
        <v>-3.8387715930902656E-3</v>
      </c>
      <c r="D27" s="3">
        <v>4.1152263374485597E-2</v>
      </c>
      <c r="E27" s="3">
        <v>-4.5197740112994352E-3</v>
      </c>
      <c r="N27">
        <v>13</v>
      </c>
      <c r="O27">
        <v>1.3460672935416154E-2</v>
      </c>
      <c r="P27">
        <f>P26+($P$34-P26)/19</f>
        <v>5.2568897187718828E-4</v>
      </c>
      <c r="Q27">
        <v>0.22973723082733791</v>
      </c>
      <c r="R27" s="21">
        <v>0.41433413094926586</v>
      </c>
      <c r="S27">
        <v>0.35592863713138012</v>
      </c>
      <c r="T27" s="21">
        <v>0</v>
      </c>
    </row>
    <row r="28" spans="1:20" x14ac:dyDescent="0.3">
      <c r="A28" s="2" t="s">
        <v>30</v>
      </c>
      <c r="B28" s="3">
        <v>3.7523452157598499E-3</v>
      </c>
      <c r="C28" s="3">
        <v>-1.9267822736031104E-3</v>
      </c>
      <c r="D28" s="3">
        <v>-1.9762845849802372E-2</v>
      </c>
      <c r="E28" s="3">
        <v>-1.2485811577752554E-2</v>
      </c>
      <c r="N28">
        <v>14</v>
      </c>
      <c r="O28">
        <v>1.299750406498292E-2</v>
      </c>
      <c r="P28">
        <f>P27+($P$34-P27)/19</f>
        <v>4.9835113340087364E-4</v>
      </c>
      <c r="Q28">
        <v>0.21979998242290988</v>
      </c>
      <c r="R28" s="21">
        <v>0.45125183661641449</v>
      </c>
      <c r="S28">
        <v>0.32894818069285181</v>
      </c>
      <c r="T28" s="21">
        <v>0</v>
      </c>
    </row>
    <row r="29" spans="1:20" x14ac:dyDescent="0.3">
      <c r="A29" s="2" t="s">
        <v>31</v>
      </c>
      <c r="B29" s="3">
        <v>1.869158878504673E-3</v>
      </c>
      <c r="C29" s="3">
        <v>3.8610038610039162E-3</v>
      </c>
      <c r="D29" s="3">
        <v>4.0322580645160431E-3</v>
      </c>
      <c r="E29" s="3">
        <v>2.7586206896551724E-2</v>
      </c>
      <c r="N29">
        <v>15</v>
      </c>
      <c r="O29">
        <v>1.2592326206856398E-2</v>
      </c>
      <c r="P29" s="20">
        <f>P28+($P$34-P28)/19</f>
        <v>4.7245212852857558E-4</v>
      </c>
      <c r="Q29">
        <v>0.21038609966511423</v>
      </c>
      <c r="R29" s="21">
        <v>0.4862251333385415</v>
      </c>
      <c r="S29">
        <v>0.30338876702941336</v>
      </c>
      <c r="T29" s="21">
        <v>0</v>
      </c>
    </row>
    <row r="30" spans="1:20" x14ac:dyDescent="0.3">
      <c r="A30" s="2" t="s">
        <v>32</v>
      </c>
      <c r="B30" s="3">
        <v>7.462686567164179E-3</v>
      </c>
      <c r="C30" s="3">
        <v>1.9230769230769505E-3</v>
      </c>
      <c r="D30" s="3">
        <v>1.2048192771084366E-2</v>
      </c>
      <c r="E30" s="3">
        <v>6.1521252796420581E-2</v>
      </c>
      <c r="N30">
        <v>16</v>
      </c>
      <c r="O30">
        <v>1.2241622932398877E-2</v>
      </c>
      <c r="P30" s="20">
        <f>P29+($P$34-P29)/19</f>
        <v>4.4791622917587215E-4</v>
      </c>
      <c r="Q30">
        <v>0.20146749443562462</v>
      </c>
      <c r="R30" s="21">
        <v>0.51935840750157591</v>
      </c>
      <c r="S30">
        <v>0.27917409800932208</v>
      </c>
      <c r="T30" s="21">
        <v>0</v>
      </c>
    </row>
    <row r="31" spans="1:20" x14ac:dyDescent="0.3">
      <c r="A31" s="2" t="s">
        <v>33</v>
      </c>
      <c r="B31" s="3">
        <v>-5.5555555555555558E-3</v>
      </c>
      <c r="C31" s="3">
        <v>5.7581573896352623E-3</v>
      </c>
      <c r="D31" s="3">
        <v>9.9206349206349215E-2</v>
      </c>
      <c r="E31" s="3">
        <v>-6.3224446786090622E-3</v>
      </c>
      <c r="N31">
        <v>17</v>
      </c>
      <c r="O31">
        <v>1.1941762657546682E-2</v>
      </c>
      <c r="P31" s="20">
        <f>P30+($P$34-P30)/19</f>
        <v>4.2467169294699519E-4</v>
      </c>
      <c r="Q31">
        <v>0.19301814604956669</v>
      </c>
      <c r="R31" s="21">
        <v>0.5507484192742006</v>
      </c>
      <c r="S31">
        <v>0.25623343477818922</v>
      </c>
      <c r="T31" s="21">
        <v>0</v>
      </c>
    </row>
    <row r="32" spans="1:20" x14ac:dyDescent="0.3">
      <c r="A32" s="2" t="s">
        <v>34</v>
      </c>
      <c r="B32" s="3">
        <v>-1.6759776536312849E-2</v>
      </c>
      <c r="C32" s="3">
        <v>0</v>
      </c>
      <c r="D32" s="3">
        <v>9.7472924187725615E-2</v>
      </c>
      <c r="E32" s="3">
        <v>-2.1208907741251328E-3</v>
      </c>
      <c r="N32">
        <v>18</v>
      </c>
      <c r="O32">
        <v>1.1689011713612226E-2</v>
      </c>
      <c r="P32" s="20">
        <f>P31+($P$34-P31)/19</f>
        <v>4.0265055336174337E-4</v>
      </c>
      <c r="Q32">
        <v>0.18501380819342766</v>
      </c>
      <c r="R32" s="21">
        <v>0.58048515334565953</v>
      </c>
      <c r="S32">
        <v>0.23450103937694181</v>
      </c>
      <c r="T32" s="21">
        <v>0</v>
      </c>
    </row>
    <row r="33" spans="1:20" x14ac:dyDescent="0.3">
      <c r="A33" s="2" t="s">
        <v>35</v>
      </c>
      <c r="B33" s="3">
        <v>7.575757575757576E-3</v>
      </c>
      <c r="C33" s="3">
        <v>0</v>
      </c>
      <c r="D33" s="3">
        <v>-6.5789473684210523E-2</v>
      </c>
      <c r="E33" s="3">
        <v>3.1880977683315624E-2</v>
      </c>
      <c r="N33">
        <v>19</v>
      </c>
      <c r="O33">
        <v>1.1479529697602115E-2</v>
      </c>
      <c r="P33" s="19">
        <f>P32+($P$34-P32)/19</f>
        <v>3.8178842112308376E-4</v>
      </c>
      <c r="Q33">
        <v>0.17743058591585775</v>
      </c>
      <c r="R33" s="21">
        <v>0.60865737182889246</v>
      </c>
      <c r="S33">
        <v>0.21391204104724545</v>
      </c>
      <c r="T33" s="21">
        <v>0</v>
      </c>
    </row>
    <row r="34" spans="1:20" x14ac:dyDescent="0.3">
      <c r="A34" s="2" t="s">
        <v>36</v>
      </c>
      <c r="B34" s="3">
        <v>-7.5187969924812026E-3</v>
      </c>
      <c r="C34" s="3">
        <v>-3.8167938931296897E-3</v>
      </c>
      <c r="D34" s="3">
        <v>-7.0422535211267356E-3</v>
      </c>
      <c r="E34" s="3">
        <v>-2.0597322348094747E-3</v>
      </c>
      <c r="N34">
        <v>20</v>
      </c>
      <c r="O34">
        <v>2.5733807214884479E-2</v>
      </c>
      <c r="P34" s="18">
        <v>6.2700408272103878E-6</v>
      </c>
      <c r="Q34">
        <v>0</v>
      </c>
      <c r="R34">
        <v>0</v>
      </c>
      <c r="S34">
        <v>0</v>
      </c>
      <c r="T34">
        <v>1</v>
      </c>
    </row>
    <row r="35" spans="1:20" x14ac:dyDescent="0.3">
      <c r="A35" s="2" t="s">
        <v>37</v>
      </c>
      <c r="B35" s="3">
        <v>1.893939393939394E-2</v>
      </c>
      <c r="C35" s="3">
        <v>0</v>
      </c>
      <c r="D35" s="3">
        <v>-2.1276595744680778E-2</v>
      </c>
      <c r="E35" s="3">
        <v>-8.2559339525283791E-3</v>
      </c>
    </row>
    <row r="36" spans="1:20" x14ac:dyDescent="0.3">
      <c r="A36" s="2" t="s">
        <v>38</v>
      </c>
      <c r="B36" s="3">
        <v>7.4349442379182153E-3</v>
      </c>
      <c r="C36" s="3">
        <v>0</v>
      </c>
      <c r="D36" s="3">
        <v>3.2608695652173857E-2</v>
      </c>
      <c r="E36" s="3">
        <v>3.5379812695109258E-2</v>
      </c>
    </row>
    <row r="37" spans="1:20" x14ac:dyDescent="0.3">
      <c r="A37" s="2" t="s">
        <v>39</v>
      </c>
      <c r="B37" s="3">
        <v>-1.8450184501845018E-2</v>
      </c>
      <c r="C37" s="3">
        <v>1.9157088122604274E-3</v>
      </c>
      <c r="D37" s="3">
        <v>-2.105263157894742E-2</v>
      </c>
      <c r="E37" s="3">
        <v>3.015075376884422E-3</v>
      </c>
    </row>
    <row r="38" spans="1:20" x14ac:dyDescent="0.3">
      <c r="A38" s="2" t="s">
        <v>40</v>
      </c>
      <c r="B38" s="3">
        <v>1.1278195488721804E-2</v>
      </c>
      <c r="C38" s="3">
        <v>1.9120458891013657E-3</v>
      </c>
      <c r="D38" s="3">
        <v>2.5089605734767127E-2</v>
      </c>
      <c r="E38" s="3">
        <v>2.2044088176352707E-2</v>
      </c>
    </row>
    <row r="39" spans="1:20" x14ac:dyDescent="0.3">
      <c r="A39" s="2" t="s">
        <v>41</v>
      </c>
      <c r="B39" s="3">
        <v>-1.4869888475836431E-2</v>
      </c>
      <c r="C39" s="3">
        <v>-1.9083969465649127E-3</v>
      </c>
      <c r="D39" s="3">
        <v>-2.0979020979021028E-2</v>
      </c>
      <c r="E39" s="3">
        <v>-2.0588235294117647E-2</v>
      </c>
    </row>
    <row r="40" spans="1:20" x14ac:dyDescent="0.3">
      <c r="A40" s="2" t="s">
        <v>42</v>
      </c>
      <c r="B40" s="3">
        <v>-1.8867924528301887E-3</v>
      </c>
      <c r="C40" s="3">
        <v>1.9120458891013657E-3</v>
      </c>
      <c r="D40" s="3">
        <v>2.8571428571428598E-2</v>
      </c>
      <c r="E40" s="3">
        <v>-3.903903903903904E-2</v>
      </c>
    </row>
    <row r="41" spans="1:20" x14ac:dyDescent="0.3">
      <c r="A41" s="2" t="s">
        <v>43</v>
      </c>
      <c r="B41" s="3">
        <v>-2.0793950850661626E-2</v>
      </c>
      <c r="C41" s="3">
        <v>1.9083969465649127E-3</v>
      </c>
      <c r="D41" s="3">
        <v>-2.4305555555555532E-2</v>
      </c>
      <c r="E41" s="3">
        <v>1.0416666666666667E-3</v>
      </c>
    </row>
    <row r="42" spans="1:20" x14ac:dyDescent="0.3">
      <c r="A42" s="2" t="s">
        <v>44</v>
      </c>
      <c r="B42" s="3">
        <v>-1.1583011583011582E-2</v>
      </c>
      <c r="C42" s="3">
        <v>3.8095238095238637E-3</v>
      </c>
      <c r="D42" s="3">
        <v>-2.4911032028469851E-2</v>
      </c>
      <c r="E42" s="3">
        <v>4.1623309053069723E-3</v>
      </c>
    </row>
    <row r="43" spans="1:20" x14ac:dyDescent="0.3">
      <c r="A43" s="2" t="s">
        <v>45</v>
      </c>
      <c r="B43" s="3">
        <v>1.953125E-3</v>
      </c>
      <c r="C43" s="3">
        <v>2.0872865275142205E-2</v>
      </c>
      <c r="D43" s="3">
        <v>2.5547445255474557E-2</v>
      </c>
      <c r="E43" s="3">
        <v>2.072538860103627E-2</v>
      </c>
    </row>
    <row r="44" spans="1:20" x14ac:dyDescent="0.3">
      <c r="A44" s="2" t="s">
        <v>46</v>
      </c>
      <c r="B44" s="3">
        <v>2.3391812865497075E-2</v>
      </c>
      <c r="C44" s="3">
        <v>1.8587360594795805E-3</v>
      </c>
      <c r="D44" s="3">
        <v>3.9145907473309531E-2</v>
      </c>
      <c r="E44" s="3">
        <v>-1.015228426395939E-2</v>
      </c>
    </row>
    <row r="45" spans="1:20" x14ac:dyDescent="0.3">
      <c r="A45" s="2" t="s">
        <v>47</v>
      </c>
      <c r="B45" s="3">
        <v>1.3333333333333334E-2</v>
      </c>
      <c r="C45" s="3">
        <v>1.1131725417439731E-2</v>
      </c>
      <c r="D45" s="3">
        <v>9.9315068493150763E-2</v>
      </c>
      <c r="E45" s="3">
        <v>-1.2307692307692308E-2</v>
      </c>
    </row>
    <row r="46" spans="1:20" x14ac:dyDescent="0.3">
      <c r="A46" s="2" t="s">
        <v>48</v>
      </c>
      <c r="B46" s="3">
        <v>0</v>
      </c>
      <c r="C46" s="3">
        <v>-1.834862385321127E-3</v>
      </c>
      <c r="D46" s="3">
        <v>9.3457943925232753E-3</v>
      </c>
      <c r="E46" s="3">
        <v>3.6344755970924195E-2</v>
      </c>
    </row>
    <row r="47" spans="1:20" x14ac:dyDescent="0.3">
      <c r="A47" s="2" t="s">
        <v>49</v>
      </c>
      <c r="B47" s="3">
        <v>1.8796992481203006E-3</v>
      </c>
      <c r="C47" s="3">
        <v>-7.3529411764705621E-3</v>
      </c>
      <c r="D47" s="3">
        <v>9.2592592592593906E-3</v>
      </c>
      <c r="E47" s="3">
        <v>-1.002004008016032E-2</v>
      </c>
    </row>
    <row r="48" spans="1:20" x14ac:dyDescent="0.3">
      <c r="A48" s="2" t="s">
        <v>50</v>
      </c>
      <c r="B48" s="3">
        <v>-3.1894934333958722E-2</v>
      </c>
      <c r="C48" s="3">
        <v>-5.5555555555555029E-3</v>
      </c>
      <c r="D48" s="3">
        <v>-2.1406727828746263E-2</v>
      </c>
      <c r="E48" s="3">
        <v>-4.048582995951417E-3</v>
      </c>
    </row>
    <row r="49" spans="1:5" x14ac:dyDescent="0.3">
      <c r="A49" s="2" t="s">
        <v>51</v>
      </c>
      <c r="B49" s="3">
        <v>1.937984496124031E-3</v>
      </c>
      <c r="C49" s="3">
        <v>-1.8621973929236763E-3</v>
      </c>
      <c r="D49" s="3">
        <v>-9.3750000000000222E-3</v>
      </c>
      <c r="E49" s="3">
        <v>5.1829268292682924E-2</v>
      </c>
    </row>
    <row r="50" spans="1:5" x14ac:dyDescent="0.3">
      <c r="A50" s="2" t="s">
        <v>52</v>
      </c>
      <c r="B50" s="3">
        <v>2.7079303675048357E-2</v>
      </c>
      <c r="C50" s="3">
        <v>7.4626865671641521E-3</v>
      </c>
      <c r="D50" s="3">
        <v>3.1545741324921252E-2</v>
      </c>
      <c r="E50" s="3">
        <v>3.3816425120772944E-2</v>
      </c>
    </row>
    <row r="51" spans="1:5" x14ac:dyDescent="0.3">
      <c r="A51" s="2" t="s">
        <v>53</v>
      </c>
      <c r="B51" s="3">
        <v>-1.5065913370998116E-2</v>
      </c>
      <c r="C51" s="3">
        <v>0</v>
      </c>
      <c r="D51" s="3">
        <v>1.2232415902140628E-2</v>
      </c>
      <c r="E51" s="3">
        <v>-4.6728971962616819E-3</v>
      </c>
    </row>
    <row r="52" spans="1:5" x14ac:dyDescent="0.3">
      <c r="A52" s="2" t="s">
        <v>54</v>
      </c>
      <c r="B52" s="3">
        <v>3.8240917782026767E-3</v>
      </c>
      <c r="C52" s="3">
        <v>-1.8518518518518782E-3</v>
      </c>
      <c r="D52" s="3">
        <v>8.4592145015105646E-2</v>
      </c>
      <c r="E52" s="3">
        <v>1.4084507042253521E-2</v>
      </c>
    </row>
    <row r="53" spans="1:5" x14ac:dyDescent="0.3">
      <c r="A53" s="2" t="s">
        <v>55</v>
      </c>
      <c r="B53" s="3">
        <v>-9.5238095238095247E-3</v>
      </c>
      <c r="C53" s="3">
        <v>0</v>
      </c>
      <c r="D53" s="3">
        <v>1.3927576601671311E-2</v>
      </c>
      <c r="E53" s="3">
        <v>9.7222222222222224E-2</v>
      </c>
    </row>
    <row r="54" spans="1:5" x14ac:dyDescent="0.3">
      <c r="A54" s="2" t="s">
        <v>56</v>
      </c>
      <c r="B54" s="3">
        <v>-9.6153846153846159E-3</v>
      </c>
      <c r="C54" s="3">
        <v>-1.2987012987012908E-2</v>
      </c>
      <c r="D54" s="3">
        <v>9.8901098901098938E-2</v>
      </c>
      <c r="E54" s="3">
        <v>-6.7510548523206745E-2</v>
      </c>
    </row>
    <row r="55" spans="1:5" x14ac:dyDescent="0.3">
      <c r="A55" s="2" t="s">
        <v>57</v>
      </c>
      <c r="B55" s="3">
        <v>-3.1067961165048542E-2</v>
      </c>
      <c r="C55" s="3">
        <v>-1.3157894736842158E-2</v>
      </c>
      <c r="D55" s="3">
        <v>1.9999999999999928E-2</v>
      </c>
      <c r="E55" s="3">
        <v>-1.8099547511312219E-2</v>
      </c>
    </row>
    <row r="56" spans="1:5" x14ac:dyDescent="0.3">
      <c r="A56" s="2" t="s">
        <v>58</v>
      </c>
      <c r="B56" s="3">
        <v>-1.6032064128256512E-2</v>
      </c>
      <c r="C56" s="3">
        <v>1.9047619047619319E-3</v>
      </c>
      <c r="D56" s="3">
        <v>-8.8235294117646926E-2</v>
      </c>
      <c r="E56" s="3">
        <v>-7.3732718894009217E-2</v>
      </c>
    </row>
    <row r="57" spans="1:5" x14ac:dyDescent="0.3">
      <c r="A57" s="2" t="s">
        <v>59</v>
      </c>
      <c r="B57" s="3">
        <v>5.0916496945010187E-2</v>
      </c>
      <c r="C57" s="3">
        <v>1.1406844106463905E-2</v>
      </c>
      <c r="D57" s="3">
        <v>2.6881720430107524E-2</v>
      </c>
      <c r="E57" s="3">
        <v>4.975124378109453E-2</v>
      </c>
    </row>
    <row r="58" spans="1:5" x14ac:dyDescent="0.3">
      <c r="A58" s="2" t="s">
        <v>60</v>
      </c>
      <c r="B58" s="3">
        <v>2.1317829457364341E-2</v>
      </c>
      <c r="C58" s="3">
        <v>1.8796992481201937E-3</v>
      </c>
      <c r="D58" s="3">
        <v>-7.8534031413613672E-3</v>
      </c>
      <c r="E58" s="3">
        <v>4.7393364928909956E-3</v>
      </c>
    </row>
    <row r="59" spans="1:5" x14ac:dyDescent="0.3">
      <c r="A59" s="2" t="s">
        <v>61</v>
      </c>
      <c r="B59" s="3">
        <v>-2.0872865275142316E-2</v>
      </c>
      <c r="C59" s="3">
        <v>5.6285178236398555E-3</v>
      </c>
      <c r="D59" s="3">
        <v>9.7625329815303502E-2</v>
      </c>
      <c r="E59" s="3">
        <v>-7.6415094339622638E-2</v>
      </c>
    </row>
    <row r="60" spans="1:5" x14ac:dyDescent="0.3">
      <c r="A60" s="2" t="s">
        <v>62</v>
      </c>
      <c r="B60" s="3">
        <v>-4.2635658914728682E-2</v>
      </c>
      <c r="C60" s="3">
        <v>-2.0522388059701517E-2</v>
      </c>
      <c r="D60" s="3">
        <v>9.8557692307692332E-2</v>
      </c>
      <c r="E60" s="3">
        <v>-6.945863125638406E-2</v>
      </c>
    </row>
    <row r="61" spans="1:5" x14ac:dyDescent="0.3">
      <c r="A61" s="2" t="s">
        <v>63</v>
      </c>
      <c r="B61" s="3">
        <v>-5.0607287449392711E-2</v>
      </c>
      <c r="C61" s="3">
        <v>-3.2380952380952434E-2</v>
      </c>
      <c r="D61" s="3">
        <v>-9.8468271334792121E-2</v>
      </c>
      <c r="E61" s="3">
        <v>-2.5246981339187707E-2</v>
      </c>
    </row>
    <row r="62" spans="1:5" x14ac:dyDescent="0.3">
      <c r="A62" s="2" t="s">
        <v>64</v>
      </c>
      <c r="B62" s="3">
        <v>4.4776119402985072E-2</v>
      </c>
      <c r="C62" s="3">
        <v>-1.9685039370077621E-3</v>
      </c>
      <c r="D62" s="3">
        <v>-9.9514563106796142E-2</v>
      </c>
      <c r="E62" s="3">
        <v>-1.6891891891891893E-2</v>
      </c>
    </row>
    <row r="63" spans="1:5" x14ac:dyDescent="0.3">
      <c r="A63" s="2" t="s">
        <v>65</v>
      </c>
      <c r="B63" s="3">
        <v>-1.4285714285714285E-2</v>
      </c>
      <c r="C63" s="3">
        <v>7.8895463510847835E-3</v>
      </c>
      <c r="D63" s="3">
        <v>-7.816711590296492E-2</v>
      </c>
      <c r="E63" s="3">
        <v>2.5200458190148912E-2</v>
      </c>
    </row>
    <row r="64" spans="1:5" x14ac:dyDescent="0.3">
      <c r="A64" s="2" t="s">
        <v>66</v>
      </c>
      <c r="B64" s="3">
        <v>-4.9689440993788817E-2</v>
      </c>
      <c r="C64" s="3">
        <v>-2.3483365949119428E-2</v>
      </c>
      <c r="D64" s="3">
        <v>-9.9415204678362623E-2</v>
      </c>
      <c r="E64" s="3">
        <v>2.1229050279329607E-2</v>
      </c>
    </row>
    <row r="65" spans="1:5" x14ac:dyDescent="0.3">
      <c r="A65" s="2" t="s">
        <v>67</v>
      </c>
      <c r="B65" s="3">
        <v>4.5751633986928102E-2</v>
      </c>
      <c r="C65" s="3">
        <v>2.6052104208416919E-2</v>
      </c>
      <c r="D65" s="3">
        <v>9.4155844155844229E-2</v>
      </c>
      <c r="E65" s="3">
        <v>8.7527352297592995E-2</v>
      </c>
    </row>
    <row r="66" spans="1:5" x14ac:dyDescent="0.3">
      <c r="A66" s="2" t="s">
        <v>68</v>
      </c>
      <c r="B66" s="3">
        <v>2.2916666666666665E-2</v>
      </c>
      <c r="C66" s="3">
        <v>-7.812500000000111E-3</v>
      </c>
      <c r="D66" s="3">
        <v>-8.9020771513354368E-3</v>
      </c>
      <c r="E66" s="3">
        <v>-5.1307847082494973E-2</v>
      </c>
    </row>
    <row r="67" spans="1:5" x14ac:dyDescent="0.3">
      <c r="A67" s="2" t="s">
        <v>69</v>
      </c>
      <c r="B67" s="3">
        <v>-1.6293279022403257E-2</v>
      </c>
      <c r="C67" s="3">
        <v>-5.9055118110235665E-3</v>
      </c>
      <c r="D67" s="3">
        <v>3.5928143712574939E-2</v>
      </c>
      <c r="E67" s="3">
        <v>-1.3785790031813362E-2</v>
      </c>
    </row>
    <row r="68" spans="1:5" x14ac:dyDescent="0.3">
      <c r="A68" s="2" t="s">
        <v>70</v>
      </c>
      <c r="B68" s="3">
        <v>8.2815734989648039E-3</v>
      </c>
      <c r="C68" s="3">
        <v>7.9207920792078931E-3</v>
      </c>
      <c r="D68" s="3">
        <v>4.0462427745664699E-2</v>
      </c>
      <c r="E68" s="3">
        <v>2.6881720430107527E-2</v>
      </c>
    </row>
    <row r="69" spans="1:5" x14ac:dyDescent="0.3">
      <c r="A69" s="2" t="s">
        <v>71</v>
      </c>
      <c r="B69" s="3">
        <v>3.2854209445585217E-2</v>
      </c>
      <c r="C69" s="3">
        <v>-7.8585461689587143E-3</v>
      </c>
      <c r="D69" s="3">
        <v>1.9444444444444525E-2</v>
      </c>
      <c r="E69" s="3">
        <v>-1.2565445026178011E-2</v>
      </c>
    </row>
    <row r="70" spans="1:5" x14ac:dyDescent="0.3">
      <c r="A70" s="2" t="s">
        <v>72</v>
      </c>
      <c r="B70" s="3">
        <v>3.3797216699801194E-2</v>
      </c>
      <c r="C70" s="3">
        <v>5.9405940594058843E-3</v>
      </c>
      <c r="D70" s="3">
        <v>-4.0871934604904632E-2</v>
      </c>
      <c r="E70" s="3">
        <v>9.5440084835630972E-3</v>
      </c>
    </row>
    <row r="71" spans="1:5" x14ac:dyDescent="0.3">
      <c r="A71" s="2" t="s">
        <v>73</v>
      </c>
      <c r="B71" s="3">
        <v>-5.7692307692307696E-3</v>
      </c>
      <c r="C71" s="3">
        <v>5.9055118110237061E-3</v>
      </c>
      <c r="D71" s="3">
        <v>1.4204545454545454E-2</v>
      </c>
      <c r="E71" s="3">
        <v>-1.0504201680672268E-3</v>
      </c>
    </row>
    <row r="72" spans="1:5" x14ac:dyDescent="0.3">
      <c r="A72" s="2" t="s">
        <v>74</v>
      </c>
      <c r="B72" s="3">
        <v>2.321083172147002E-2</v>
      </c>
      <c r="C72" s="3">
        <v>-9.7847358121330719E-3</v>
      </c>
      <c r="D72" s="3">
        <v>-1.9607843137254981E-2</v>
      </c>
      <c r="E72" s="3">
        <v>-1.6824395373291272E-2</v>
      </c>
    </row>
    <row r="73" spans="1:5" x14ac:dyDescent="0.3">
      <c r="A73" s="2" t="s">
        <v>75</v>
      </c>
      <c r="B73" s="3">
        <v>-1.1342155009451797E-2</v>
      </c>
      <c r="C73" s="3">
        <v>3.9525691699603899E-3</v>
      </c>
      <c r="D73" s="3">
        <v>2.5714285714285672E-2</v>
      </c>
      <c r="E73" s="3">
        <v>2.7807486631016044E-2</v>
      </c>
    </row>
    <row r="74" spans="1:5" x14ac:dyDescent="0.3">
      <c r="A74" s="2" t="s">
        <v>76</v>
      </c>
      <c r="B74" s="3">
        <v>1.7208413001912046E-2</v>
      </c>
      <c r="C74" s="3">
        <v>5.9055118110237061E-3</v>
      </c>
      <c r="D74" s="3">
        <v>-8.3565459610027062E-3</v>
      </c>
      <c r="E74" s="3">
        <v>3.5379812695109258E-2</v>
      </c>
    </row>
    <row r="75" spans="1:5" x14ac:dyDescent="0.3">
      <c r="A75" s="2" t="s">
        <v>77</v>
      </c>
      <c r="B75" s="3">
        <v>-7.5187969924812026E-3</v>
      </c>
      <c r="C75" s="3">
        <v>1.3698630136986217E-2</v>
      </c>
      <c r="D75" s="3">
        <v>1.4044943820224719E-2</v>
      </c>
      <c r="E75" s="3">
        <v>-1.8090452261306532E-2</v>
      </c>
    </row>
    <row r="76" spans="1:5" x14ac:dyDescent="0.3">
      <c r="A76" s="2" t="s">
        <v>78</v>
      </c>
      <c r="B76" s="3">
        <v>0</v>
      </c>
      <c r="C76" s="3">
        <v>3.8610038610039162E-3</v>
      </c>
      <c r="D76" s="3">
        <v>-1.6620498614958488E-2</v>
      </c>
      <c r="E76" s="3">
        <v>-1.8423746161719549E-2</v>
      </c>
    </row>
    <row r="77" spans="1:5" x14ac:dyDescent="0.3">
      <c r="A77" s="2" t="s">
        <v>79</v>
      </c>
      <c r="B77" s="3">
        <v>-3.787878787878788E-3</v>
      </c>
      <c r="C77" s="3">
        <v>-1.9230769230769505E-3</v>
      </c>
      <c r="D77" s="3">
        <v>9.8591549295774641E-2</v>
      </c>
      <c r="E77" s="3">
        <v>2.2940563086548488E-2</v>
      </c>
    </row>
    <row r="78" spans="1:5" x14ac:dyDescent="0.3">
      <c r="A78" s="2" t="s">
        <v>80</v>
      </c>
      <c r="B78" s="3">
        <v>2.2813688212927757E-2</v>
      </c>
      <c r="C78" s="3">
        <v>0</v>
      </c>
      <c r="D78" s="3">
        <v>-3.3333333333333263E-2</v>
      </c>
      <c r="E78" s="3">
        <v>-4.0774719673802246E-3</v>
      </c>
    </row>
    <row r="79" spans="1:5" x14ac:dyDescent="0.3">
      <c r="A79" s="2" t="s">
        <v>81</v>
      </c>
      <c r="B79" s="3">
        <v>-1.858736059479554E-2</v>
      </c>
      <c r="C79" s="3">
        <v>-1.9267822736031104E-3</v>
      </c>
      <c r="D79" s="3">
        <v>1.5915119363395073E-2</v>
      </c>
      <c r="E79" s="3">
        <v>-4.0941658137154556E-3</v>
      </c>
    </row>
    <row r="80" spans="1:5" x14ac:dyDescent="0.3">
      <c r="A80" s="2" t="s">
        <v>82</v>
      </c>
      <c r="B80" s="3">
        <v>1.7045454545454544E-2</v>
      </c>
      <c r="C80" s="3">
        <v>1.9305019305019581E-3</v>
      </c>
      <c r="D80" s="3">
        <v>-1.8276762402088663E-2</v>
      </c>
      <c r="E80" s="3">
        <v>-7.1942446043165471E-3</v>
      </c>
    </row>
    <row r="81" spans="1:5" x14ac:dyDescent="0.3">
      <c r="A81" s="2" t="s">
        <v>83</v>
      </c>
      <c r="B81" s="3">
        <v>-1.8621973929236499E-3</v>
      </c>
      <c r="C81" s="3">
        <v>-9.6339113680154152E-3</v>
      </c>
      <c r="D81" s="3">
        <v>-3.191489361702135E-2</v>
      </c>
      <c r="E81" s="3">
        <v>1.0351966873706005E-3</v>
      </c>
    </row>
    <row r="82" spans="1:5" x14ac:dyDescent="0.3">
      <c r="A82" s="2" t="s">
        <v>84</v>
      </c>
      <c r="B82" s="3">
        <v>1.1194029850746268E-2</v>
      </c>
      <c r="C82" s="3">
        <v>5.8365758754864647E-3</v>
      </c>
      <c r="D82" s="3">
        <v>-3.8461538461538422E-2</v>
      </c>
      <c r="E82" s="3">
        <v>3.2057911065149949E-2</v>
      </c>
    </row>
    <row r="83" spans="1:5" x14ac:dyDescent="0.3">
      <c r="A83" s="2" t="s">
        <v>85</v>
      </c>
      <c r="B83" s="3">
        <v>-2.2140221402214021E-2</v>
      </c>
      <c r="C83" s="3">
        <v>-1.9342359767891956E-3</v>
      </c>
      <c r="D83" s="3">
        <v>8.5714285714284903E-3</v>
      </c>
      <c r="E83" s="3">
        <v>-1.8036072144288578E-2</v>
      </c>
    </row>
    <row r="84" spans="1:5" x14ac:dyDescent="0.3">
      <c r="A84" s="2" t="s">
        <v>86</v>
      </c>
      <c r="B84" s="3">
        <v>2.0754716981132074E-2</v>
      </c>
      <c r="C84" s="3">
        <v>-1.9379844961240585E-3</v>
      </c>
      <c r="D84" s="3">
        <v>-2.832861189801539E-3</v>
      </c>
      <c r="E84" s="3">
        <v>9.1836734693877559E-3</v>
      </c>
    </row>
    <row r="85" spans="1:5" x14ac:dyDescent="0.3">
      <c r="A85" s="2" t="s">
        <v>87</v>
      </c>
      <c r="B85" s="3">
        <v>1.8484288354898336E-3</v>
      </c>
      <c r="C85" s="3">
        <v>-5.8252427184465466E-3</v>
      </c>
      <c r="D85" s="3">
        <v>-2.5568181818181976E-2</v>
      </c>
      <c r="E85" s="3">
        <v>-4.0444893832153692E-3</v>
      </c>
    </row>
    <row r="86" spans="1:5" x14ac:dyDescent="0.3">
      <c r="A86" s="2" t="s">
        <v>88</v>
      </c>
      <c r="B86" s="3">
        <v>7.3800738007380072E-3</v>
      </c>
      <c r="C86" s="3">
        <v>1.953124999999889E-3</v>
      </c>
      <c r="D86" s="3">
        <v>2.9154518950437734E-3</v>
      </c>
      <c r="E86" s="3">
        <v>-7.1065989847715737E-3</v>
      </c>
    </row>
    <row r="87" spans="1:5" x14ac:dyDescent="0.3">
      <c r="A87" s="2" t="s">
        <v>89</v>
      </c>
      <c r="B87" s="3">
        <v>0</v>
      </c>
      <c r="C87" s="3">
        <v>-5.847953216374214E-3</v>
      </c>
      <c r="D87" s="3">
        <v>-8.7209302325580579E-3</v>
      </c>
      <c r="E87" s="3">
        <v>-1.3292433537832311E-2</v>
      </c>
    </row>
    <row r="88" spans="1:5" x14ac:dyDescent="0.3">
      <c r="A88" s="2" t="s">
        <v>90</v>
      </c>
      <c r="B88" s="3">
        <v>-3.663003663003663E-3</v>
      </c>
      <c r="C88" s="3">
        <v>-1.9607843137255179E-3</v>
      </c>
      <c r="D88" s="3">
        <v>-4.3988269794721403E-2</v>
      </c>
      <c r="E88" s="3">
        <v>-4.8704663212435231E-2</v>
      </c>
    </row>
    <row r="89" spans="1:5" x14ac:dyDescent="0.3">
      <c r="A89" s="2" t="s">
        <v>91</v>
      </c>
      <c r="B89" s="3">
        <v>-7.3529411764705881E-3</v>
      </c>
      <c r="C89" s="3">
        <v>-1.9646365422397137E-3</v>
      </c>
      <c r="D89" s="3">
        <v>5.5214723926380278E-2</v>
      </c>
      <c r="E89" s="3">
        <v>-1.6339869281045753E-2</v>
      </c>
    </row>
    <row r="90" spans="1:5" x14ac:dyDescent="0.3">
      <c r="A90" s="2" t="s">
        <v>92</v>
      </c>
      <c r="B90" s="3">
        <v>1.2962962962962963E-2</v>
      </c>
      <c r="C90" s="3">
        <v>1.968503937007874E-2</v>
      </c>
      <c r="D90" s="3">
        <v>-1.744186046511632E-2</v>
      </c>
      <c r="E90" s="3">
        <v>4.2081949058693245E-2</v>
      </c>
    </row>
    <row r="91" spans="1:5" x14ac:dyDescent="0.3">
      <c r="A91" s="2" t="s">
        <v>93</v>
      </c>
      <c r="B91" s="3">
        <v>3.1078610603290677E-2</v>
      </c>
      <c r="C91" s="3">
        <v>1.9305019305019581E-3</v>
      </c>
      <c r="D91" s="3">
        <v>1.775147928994087E-2</v>
      </c>
      <c r="E91" s="3">
        <v>-1.2752391073326248E-2</v>
      </c>
    </row>
    <row r="92" spans="1:5" x14ac:dyDescent="0.3">
      <c r="A92" s="2" t="s">
        <v>94</v>
      </c>
      <c r="B92" s="3">
        <v>-1.4184397163120567E-2</v>
      </c>
      <c r="C92" s="3">
        <v>7.7071290944123044E-3</v>
      </c>
      <c r="D92" s="3">
        <v>0</v>
      </c>
      <c r="E92" s="3">
        <v>-2.1528525296017221E-3</v>
      </c>
    </row>
    <row r="93" spans="1:5" x14ac:dyDescent="0.3">
      <c r="A93" s="2" t="s">
        <v>95</v>
      </c>
      <c r="B93" s="3">
        <v>-1.618705035971223E-2</v>
      </c>
      <c r="C93" s="3">
        <v>3.8240917782027314E-3</v>
      </c>
      <c r="D93" s="3">
        <v>3.1976744186046555E-2</v>
      </c>
      <c r="E93" s="3">
        <v>8.6299892125134836E-3</v>
      </c>
    </row>
    <row r="94" spans="1:5" x14ac:dyDescent="0.3">
      <c r="A94" s="2" t="s">
        <v>96</v>
      </c>
      <c r="B94" s="3">
        <v>-1.2797074954296161E-2</v>
      </c>
      <c r="C94" s="3">
        <v>-3.8095238095238637E-3</v>
      </c>
      <c r="D94" s="3">
        <v>-3.6619718309859071E-2</v>
      </c>
      <c r="E94" s="3">
        <v>0</v>
      </c>
    </row>
    <row r="95" spans="1:5" x14ac:dyDescent="0.3">
      <c r="A95" s="2" t="s">
        <v>97</v>
      </c>
      <c r="B95" s="3">
        <v>1.4814814814814815E-2</v>
      </c>
      <c r="C95" s="3">
        <v>5.7361376673040971E-3</v>
      </c>
      <c r="D95" s="3">
        <v>9.9415204678362526E-2</v>
      </c>
      <c r="E95" s="3">
        <v>2.8877005347593583E-2</v>
      </c>
    </row>
    <row r="96" spans="1:5" x14ac:dyDescent="0.3">
      <c r="A96" s="2" t="s">
        <v>98</v>
      </c>
      <c r="B96" s="3">
        <v>-1.824817518248175E-2</v>
      </c>
      <c r="C96" s="3">
        <v>-1.1406844106463905E-2</v>
      </c>
      <c r="D96" s="3">
        <v>-3.4574468085106495E-2</v>
      </c>
      <c r="E96" s="3">
        <v>-7.2765072765072769E-3</v>
      </c>
    </row>
    <row r="97" spans="1:5" x14ac:dyDescent="0.3">
      <c r="A97" s="2" t="s">
        <v>99</v>
      </c>
      <c r="B97" s="3">
        <v>1.4869888475836431E-2</v>
      </c>
      <c r="C97" s="3">
        <v>0</v>
      </c>
      <c r="D97" s="3">
        <v>-3.0303030303030148E-2</v>
      </c>
      <c r="E97" s="3">
        <v>2.0942408376963353E-3</v>
      </c>
    </row>
    <row r="98" spans="1:5" x14ac:dyDescent="0.3">
      <c r="A98" s="2" t="s">
        <v>100</v>
      </c>
      <c r="B98" s="3">
        <v>2.564102564102564E-2</v>
      </c>
      <c r="C98" s="3">
        <v>1.9230769230769505E-3</v>
      </c>
      <c r="D98" s="3">
        <v>5.6818181818180605E-3</v>
      </c>
      <c r="E98" s="3">
        <v>0</v>
      </c>
    </row>
    <row r="99" spans="1:5" x14ac:dyDescent="0.3">
      <c r="A99" s="2" t="s">
        <v>101</v>
      </c>
      <c r="B99" s="3">
        <v>-1.607142857142857E-2</v>
      </c>
      <c r="C99" s="3">
        <v>3.838771593090129E-3</v>
      </c>
      <c r="D99" s="3">
        <v>-2.8248587570621872E-3</v>
      </c>
      <c r="E99" s="3">
        <v>-3.657262277951933E-2</v>
      </c>
    </row>
    <row r="100" spans="1:5" x14ac:dyDescent="0.3">
      <c r="A100" s="2" t="s">
        <v>102</v>
      </c>
      <c r="B100" s="3">
        <v>-1.8148820326678767E-2</v>
      </c>
      <c r="C100" s="3">
        <v>0</v>
      </c>
      <c r="D100" s="3">
        <v>-1.6997167138810037E-2</v>
      </c>
      <c r="E100" s="3">
        <v>-5.4229934924078091E-3</v>
      </c>
    </row>
    <row r="101" spans="1:5" x14ac:dyDescent="0.3">
      <c r="A101" s="2" t="s">
        <v>103</v>
      </c>
      <c r="B101" s="3">
        <v>-3.6968576709796672E-3</v>
      </c>
      <c r="C101" s="3">
        <v>1.9120458891013657E-3</v>
      </c>
      <c r="D101" s="3">
        <v>2.0172910662824083E-2</v>
      </c>
      <c r="E101" s="3">
        <v>3.2715376226826608E-3</v>
      </c>
    </row>
    <row r="102" spans="1:5" x14ac:dyDescent="0.3">
      <c r="A102" s="2" t="s">
        <v>104</v>
      </c>
      <c r="B102" s="3">
        <v>-1.6697588126159554E-2</v>
      </c>
      <c r="C102" s="3">
        <v>0</v>
      </c>
      <c r="D102" s="3">
        <v>-2.8248587570621469E-2</v>
      </c>
      <c r="E102" s="3">
        <v>-1.0869565217391304E-3</v>
      </c>
    </row>
    <row r="103" spans="1:5" x14ac:dyDescent="0.3">
      <c r="A103" s="2" t="s">
        <v>105</v>
      </c>
      <c r="B103" s="3">
        <v>1.1320754716981131E-2</v>
      </c>
      <c r="C103" s="3">
        <v>1.9083969465649127E-3</v>
      </c>
      <c r="D103" s="3">
        <v>-1.1627906976744146E-2</v>
      </c>
      <c r="E103" s="3">
        <v>1.7410228509249184E-2</v>
      </c>
    </row>
    <row r="104" spans="1:5" x14ac:dyDescent="0.3">
      <c r="A104" s="2" t="s">
        <v>106</v>
      </c>
      <c r="B104" s="3">
        <v>0</v>
      </c>
      <c r="C104" s="3">
        <v>0</v>
      </c>
      <c r="D104" s="3">
        <v>-3.2352941176470633E-2</v>
      </c>
      <c r="E104" s="3">
        <v>-9.6256684491978616E-3</v>
      </c>
    </row>
    <row r="105" spans="1:5" x14ac:dyDescent="0.3">
      <c r="A105" s="2" t="s">
        <v>107</v>
      </c>
      <c r="B105" s="3">
        <v>5.597014925373134E-3</v>
      </c>
      <c r="C105" s="3">
        <v>1.9047619047619319E-3</v>
      </c>
      <c r="D105" s="3">
        <v>1.2158054711246157E-2</v>
      </c>
      <c r="E105" s="3">
        <v>4.3196544276457886E-3</v>
      </c>
    </row>
    <row r="106" spans="1:5" x14ac:dyDescent="0.3">
      <c r="A106" s="2" t="s">
        <v>108</v>
      </c>
      <c r="B106" s="3">
        <v>5.5658627087198514E-3</v>
      </c>
      <c r="C106" s="3">
        <v>1.9011406844106733E-3</v>
      </c>
      <c r="D106" s="3">
        <v>2.1021021021021109E-2</v>
      </c>
      <c r="E106" s="3">
        <v>2.2580645161290321E-2</v>
      </c>
    </row>
    <row r="107" spans="1:5" x14ac:dyDescent="0.3">
      <c r="A107" s="2" t="s">
        <v>109</v>
      </c>
      <c r="B107" s="3">
        <v>1.4760147601476014E-2</v>
      </c>
      <c r="C107" s="3">
        <v>5.6925996204933048E-3</v>
      </c>
      <c r="D107" s="3">
        <v>-2.058823529411773E-2</v>
      </c>
      <c r="E107" s="3">
        <v>6.3091482649842269E-3</v>
      </c>
    </row>
    <row r="108" spans="1:5" x14ac:dyDescent="0.3">
      <c r="A108" s="2" t="s">
        <v>110</v>
      </c>
      <c r="B108" s="3">
        <v>-2.181818181818182E-2</v>
      </c>
      <c r="C108" s="3">
        <v>-3.7735849056604312E-3</v>
      </c>
      <c r="D108" s="3">
        <v>-1.5015015015015017E-2</v>
      </c>
      <c r="E108" s="3">
        <v>-3.9707419017763847E-2</v>
      </c>
    </row>
    <row r="109" spans="1:5" x14ac:dyDescent="0.3">
      <c r="A109" s="2" t="s">
        <v>111</v>
      </c>
      <c r="B109" s="3">
        <v>-1.4869888475836431E-2</v>
      </c>
      <c r="C109" s="3">
        <v>0</v>
      </c>
      <c r="D109" s="3">
        <v>-3.6585365853658409E-2</v>
      </c>
      <c r="E109" s="3">
        <v>1.088139281828074E-3</v>
      </c>
    </row>
    <row r="110" spans="1:5" x14ac:dyDescent="0.3">
      <c r="A110" s="2" t="s">
        <v>112</v>
      </c>
      <c r="B110" s="3">
        <v>1.8867924528301887E-3</v>
      </c>
      <c r="C110" s="3">
        <v>-1.8939393939392864E-3</v>
      </c>
      <c r="D110" s="3">
        <v>-2.8481012658227913E-2</v>
      </c>
      <c r="E110" s="3">
        <v>-8.6956521739130436E-3</v>
      </c>
    </row>
    <row r="111" spans="1:5" x14ac:dyDescent="0.3">
      <c r="A111" s="2" t="s">
        <v>113</v>
      </c>
      <c r="B111" s="3">
        <v>-3.766478342749529E-3</v>
      </c>
      <c r="C111" s="3">
        <v>3.7950664136621581E-3</v>
      </c>
      <c r="D111" s="3">
        <v>3.2573289902280596E-3</v>
      </c>
      <c r="E111" s="3">
        <v>7.6754385964912276E-3</v>
      </c>
    </row>
    <row r="112" spans="1:5" x14ac:dyDescent="0.3">
      <c r="A112" s="2" t="s">
        <v>114</v>
      </c>
      <c r="B112" s="3">
        <v>2.2684310018903593E-2</v>
      </c>
      <c r="C112" s="3">
        <v>5.671077504725979E-3</v>
      </c>
      <c r="D112" s="3">
        <v>5.5194805194805172E-2</v>
      </c>
      <c r="E112" s="3">
        <v>1.5233949945593036E-2</v>
      </c>
    </row>
    <row r="113" spans="1:5" x14ac:dyDescent="0.3">
      <c r="A113" s="2" t="s">
        <v>115</v>
      </c>
      <c r="B113" s="3">
        <v>-2.5878003696857672E-2</v>
      </c>
      <c r="C113" s="3">
        <v>-3.7593984962406546E-3</v>
      </c>
      <c r="D113" s="3">
        <v>-3.0769230769230771E-2</v>
      </c>
      <c r="E113" s="3">
        <v>-1.0718113612004287E-2</v>
      </c>
    </row>
    <row r="114" spans="1:5" x14ac:dyDescent="0.3">
      <c r="A114" s="2" t="s">
        <v>116</v>
      </c>
      <c r="B114" s="3">
        <v>-2.2770398481973434E-2</v>
      </c>
      <c r="C114" s="3">
        <v>0</v>
      </c>
      <c r="D114" s="3">
        <v>-1.9047619047619094E-2</v>
      </c>
      <c r="E114" s="3">
        <v>1.6251354279523293E-2</v>
      </c>
    </row>
    <row r="115" spans="1:5" x14ac:dyDescent="0.3">
      <c r="A115" s="2" t="s">
        <v>117</v>
      </c>
      <c r="B115" s="3">
        <v>-4.8543689320388349E-2</v>
      </c>
      <c r="C115" s="3">
        <v>0</v>
      </c>
      <c r="D115" s="3">
        <v>-1.9417475728155272E-2</v>
      </c>
      <c r="E115" s="3">
        <v>-5.1172707889125799E-2</v>
      </c>
    </row>
    <row r="116" spans="1:5" x14ac:dyDescent="0.3">
      <c r="A116" s="2" t="s">
        <v>118</v>
      </c>
      <c r="B116" s="3">
        <v>-1.2244897959183673E-2</v>
      </c>
      <c r="C116" s="3">
        <v>3.7735849056604312E-3</v>
      </c>
      <c r="D116" s="3">
        <v>4.95049504950495E-2</v>
      </c>
      <c r="E116" s="3">
        <v>4.8314606741573035E-2</v>
      </c>
    </row>
    <row r="117" spans="1:5" x14ac:dyDescent="0.3">
      <c r="A117" s="2" t="s">
        <v>119</v>
      </c>
      <c r="B117" s="3">
        <v>-8.2644628099173556E-3</v>
      </c>
      <c r="C117" s="3">
        <v>-3.7593984962406546E-3</v>
      </c>
      <c r="D117" s="3">
        <v>-3.45911949685535E-2</v>
      </c>
      <c r="E117" s="3">
        <v>-2.465166130760986E-2</v>
      </c>
    </row>
    <row r="118" spans="1:5" x14ac:dyDescent="0.3">
      <c r="A118" s="2" t="s">
        <v>120</v>
      </c>
      <c r="B118" s="3">
        <v>-1.2500000000000001E-2</v>
      </c>
      <c r="C118" s="3">
        <v>1.5094339622641456E-2</v>
      </c>
      <c r="D118" s="3">
        <v>0</v>
      </c>
      <c r="E118" s="3">
        <v>2.6373626373626374E-2</v>
      </c>
    </row>
    <row r="119" spans="1:5" x14ac:dyDescent="0.3">
      <c r="A119" s="2" t="s">
        <v>121</v>
      </c>
      <c r="B119" s="3">
        <v>1.0548523206751054E-2</v>
      </c>
      <c r="C119" s="3">
        <v>1.8587360594795805E-3</v>
      </c>
      <c r="D119" s="3">
        <v>-6.5146579804560029E-3</v>
      </c>
      <c r="E119" s="3">
        <v>4.2826552462526769E-3</v>
      </c>
    </row>
    <row r="120" spans="1:5" x14ac:dyDescent="0.3">
      <c r="A120" s="2" t="s">
        <v>122</v>
      </c>
      <c r="B120" s="3">
        <v>0</v>
      </c>
      <c r="C120" s="3">
        <v>-1.8552875695733103E-3</v>
      </c>
      <c r="D120" s="3">
        <v>3.6065573770491847E-2</v>
      </c>
      <c r="E120" s="3">
        <v>1.279317697228145E-2</v>
      </c>
    </row>
    <row r="121" spans="1:5" x14ac:dyDescent="0.3">
      <c r="A121" s="2" t="s">
        <v>123</v>
      </c>
      <c r="B121" s="3">
        <v>4.1753653444676405E-3</v>
      </c>
      <c r="C121" s="3">
        <v>0</v>
      </c>
      <c r="D121" s="3">
        <v>-1.8987341772151944E-2</v>
      </c>
      <c r="E121" s="3">
        <v>1.1578947368421053E-2</v>
      </c>
    </row>
    <row r="122" spans="1:5" x14ac:dyDescent="0.3">
      <c r="A122" s="2" t="s">
        <v>124</v>
      </c>
      <c r="B122" s="3">
        <v>-1.8711018711018712E-2</v>
      </c>
      <c r="C122" s="3">
        <v>-1.8587360594794484E-3</v>
      </c>
      <c r="D122" s="3">
        <v>1.6129032258064516E-2</v>
      </c>
      <c r="E122" s="3">
        <v>-2.6014568158168574E-2</v>
      </c>
    </row>
    <row r="123" spans="1:5" x14ac:dyDescent="0.3">
      <c r="A123" s="2" t="s">
        <v>125</v>
      </c>
      <c r="B123" s="3">
        <v>-2.5423728813559324E-2</v>
      </c>
      <c r="C123" s="3">
        <v>1.8621973929235439E-3</v>
      </c>
      <c r="D123" s="3">
        <v>-9.5238095238095472E-3</v>
      </c>
      <c r="E123" s="3">
        <v>-1.6025641025641024E-2</v>
      </c>
    </row>
    <row r="124" spans="1:5" x14ac:dyDescent="0.3">
      <c r="A124" s="2" t="s">
        <v>126</v>
      </c>
      <c r="B124" s="3">
        <v>1.3043478260869565E-2</v>
      </c>
      <c r="C124" s="3">
        <v>3.717472118959161E-3</v>
      </c>
      <c r="D124" s="3">
        <v>-6.4102564102563875E-3</v>
      </c>
      <c r="E124" s="3">
        <v>1.0857763300760044E-3</v>
      </c>
    </row>
    <row r="125" spans="1:5" x14ac:dyDescent="0.3">
      <c r="A125" s="2" t="s">
        <v>127</v>
      </c>
      <c r="B125" s="3">
        <v>-1.5021459227467811E-2</v>
      </c>
      <c r="C125" s="3">
        <v>0</v>
      </c>
      <c r="D125" s="3">
        <v>-2.580645161290325E-2</v>
      </c>
      <c r="E125" s="3">
        <v>-1.3015184381778741E-2</v>
      </c>
    </row>
    <row r="126" spans="1:5" x14ac:dyDescent="0.3">
      <c r="A126" s="2" t="s">
        <v>128</v>
      </c>
      <c r="B126" s="3">
        <v>-1.3071895424836602E-2</v>
      </c>
      <c r="C126" s="3">
        <v>0</v>
      </c>
      <c r="D126" s="3">
        <v>3.3112582781457426E-3</v>
      </c>
      <c r="E126" s="3">
        <v>-6.5934065934065934E-3</v>
      </c>
    </row>
    <row r="127" spans="1:5" x14ac:dyDescent="0.3">
      <c r="A127" s="2" t="s">
        <v>129</v>
      </c>
      <c r="B127" s="3">
        <v>-1.7660044150110375E-2</v>
      </c>
      <c r="C127" s="3">
        <v>-1.8518518518518782E-3</v>
      </c>
      <c r="D127" s="3">
        <v>-3.6303630363036347E-2</v>
      </c>
      <c r="E127" s="3">
        <v>6.6371681415929203E-3</v>
      </c>
    </row>
    <row r="128" spans="1:5" x14ac:dyDescent="0.3">
      <c r="A128" s="2" t="s">
        <v>130</v>
      </c>
      <c r="B128" s="3">
        <v>-4.4943820224719105E-3</v>
      </c>
      <c r="C128" s="3">
        <v>-9.2764378478664197E-3</v>
      </c>
      <c r="D128" s="3">
        <v>-2.7397260273972629E-2</v>
      </c>
      <c r="E128" s="3">
        <v>-9.8901098901098897E-3</v>
      </c>
    </row>
    <row r="129" spans="1:5" x14ac:dyDescent="0.3">
      <c r="A129" s="2" t="s">
        <v>131</v>
      </c>
      <c r="B129" s="3">
        <v>-1.3544018058690745E-2</v>
      </c>
      <c r="C129" s="3">
        <v>9.3632958801498131E-3</v>
      </c>
      <c r="D129" s="3">
        <v>-3.1690140845070373E-2</v>
      </c>
      <c r="E129" s="3">
        <v>-2.3307436182019976E-2</v>
      </c>
    </row>
    <row r="130" spans="1:5" x14ac:dyDescent="0.3">
      <c r="A130" s="2" t="s">
        <v>132</v>
      </c>
      <c r="B130" s="3">
        <v>-1.1441647597254004E-2</v>
      </c>
      <c r="C130" s="3">
        <v>1.8552875695733103E-3</v>
      </c>
      <c r="D130" s="3">
        <v>2.5454545454545428E-2</v>
      </c>
      <c r="E130" s="3">
        <v>3.6363636363636362E-2</v>
      </c>
    </row>
    <row r="131" spans="1:5" x14ac:dyDescent="0.3">
      <c r="A131" s="2" t="s">
        <v>133</v>
      </c>
      <c r="B131" s="3">
        <v>-9.2592592592592587E-3</v>
      </c>
      <c r="C131" s="3">
        <v>-1.8518518518518782E-3</v>
      </c>
      <c r="D131" s="3">
        <v>-3.5460992907801421E-2</v>
      </c>
      <c r="E131" s="3">
        <v>-2.6315789473684209E-2</v>
      </c>
    </row>
    <row r="132" spans="1:5" x14ac:dyDescent="0.3">
      <c r="A132" s="2" t="s">
        <v>134</v>
      </c>
      <c r="B132" s="3">
        <v>-2.336448598130841E-2</v>
      </c>
      <c r="C132" s="3">
        <v>-3.7105751391464888E-3</v>
      </c>
      <c r="D132" s="3">
        <v>0</v>
      </c>
      <c r="E132" s="3">
        <v>-1.6891891891891893E-2</v>
      </c>
    </row>
    <row r="133" spans="1:5" x14ac:dyDescent="0.3">
      <c r="A133" s="2" t="s">
        <v>135</v>
      </c>
      <c r="B133" s="3">
        <v>5.2631578947368418E-2</v>
      </c>
      <c r="C133" s="3">
        <v>1.8621973929235439E-3</v>
      </c>
      <c r="D133" s="3">
        <v>5.1470588235294198E-2</v>
      </c>
      <c r="E133" s="3">
        <v>4.3528064146620846E-2</v>
      </c>
    </row>
    <row r="134" spans="1:5" x14ac:dyDescent="0.3">
      <c r="A134" s="2" t="s">
        <v>136</v>
      </c>
      <c r="B134" s="3">
        <v>4.5454545454545452E-3</v>
      </c>
      <c r="C134" s="3">
        <v>1.4869888475836512E-2</v>
      </c>
      <c r="D134" s="3">
        <v>-6.9930069930070919E-3</v>
      </c>
      <c r="E134" s="3">
        <v>-2.1953896816684962E-3</v>
      </c>
    </row>
    <row r="135" spans="1:5" x14ac:dyDescent="0.3">
      <c r="A135" s="2" t="s">
        <v>137</v>
      </c>
      <c r="B135" s="3">
        <v>1.3574660633484163E-2</v>
      </c>
      <c r="C135" s="3">
        <v>1.8315018315018575E-3</v>
      </c>
      <c r="D135" s="3">
        <v>2.4647887323943764E-2</v>
      </c>
      <c r="E135" s="3">
        <v>2.2002200220022001E-3</v>
      </c>
    </row>
    <row r="136" spans="1:5" x14ac:dyDescent="0.3">
      <c r="A136" s="2" t="s">
        <v>138</v>
      </c>
      <c r="B136" s="3">
        <v>-3.3482142857142856E-2</v>
      </c>
      <c r="C136" s="3">
        <v>1.8281535648993475E-3</v>
      </c>
      <c r="D136" s="3">
        <v>-6.872852233677073E-3</v>
      </c>
      <c r="E136" s="3">
        <v>-2.5246981339187707E-2</v>
      </c>
    </row>
    <row r="137" spans="1:5" x14ac:dyDescent="0.3">
      <c r="A137" s="2" t="s">
        <v>139</v>
      </c>
      <c r="B137" s="3">
        <v>-1.8475750577367205E-2</v>
      </c>
      <c r="C137" s="3">
        <v>1.0948905109489078E-2</v>
      </c>
      <c r="D137" s="3">
        <v>1.7301038062283738E-2</v>
      </c>
      <c r="E137" s="3">
        <v>9.0090090090090089E-3</v>
      </c>
    </row>
    <row r="138" spans="1:5" x14ac:dyDescent="0.3">
      <c r="A138" s="2" t="s">
        <v>140</v>
      </c>
      <c r="B138" s="3">
        <v>3.0588235294117649E-2</v>
      </c>
      <c r="C138" s="3">
        <v>5.4151624548737232E-3</v>
      </c>
      <c r="D138" s="3">
        <v>3.4013605442177355E-3</v>
      </c>
      <c r="E138" s="3">
        <v>1.7857142857142856E-2</v>
      </c>
    </row>
    <row r="139" spans="1:5" x14ac:dyDescent="0.3">
      <c r="A139" s="2" t="s">
        <v>141</v>
      </c>
      <c r="B139" s="3">
        <v>-1.5981735159817351E-2</v>
      </c>
      <c r="C139" s="3">
        <v>-4.4883303411131059E-2</v>
      </c>
      <c r="D139" s="3">
        <v>6.7796610169491281E-3</v>
      </c>
      <c r="E139" s="3">
        <v>-1.2061403508771929E-2</v>
      </c>
    </row>
    <row r="140" spans="1:5" x14ac:dyDescent="0.3">
      <c r="A140" s="2" t="s">
        <v>142</v>
      </c>
      <c r="B140" s="3">
        <v>2.3201856148491878E-3</v>
      </c>
      <c r="C140" s="3">
        <v>-2.0676691729323335E-2</v>
      </c>
      <c r="D140" s="3">
        <v>2.0202020202020249E-2</v>
      </c>
      <c r="E140" s="3">
        <v>2.8856825749167592E-2</v>
      </c>
    </row>
    <row r="141" spans="1:5" x14ac:dyDescent="0.3">
      <c r="A141" s="2" t="s">
        <v>143</v>
      </c>
      <c r="B141" s="3">
        <v>0</v>
      </c>
      <c r="C141" s="3">
        <v>7.6775431861803951E-3</v>
      </c>
      <c r="D141" s="3">
        <v>-3.9603960396039577E-2</v>
      </c>
      <c r="E141" s="3">
        <v>6.4724919093851136E-3</v>
      </c>
    </row>
    <row r="142" spans="1:5" x14ac:dyDescent="0.3">
      <c r="A142" s="2" t="s">
        <v>144</v>
      </c>
      <c r="B142" s="3">
        <v>-1.3888888888888888E-2</v>
      </c>
      <c r="C142" s="3">
        <v>1.9047619047619319E-3</v>
      </c>
      <c r="D142" s="3">
        <v>7.5601374570446703E-2</v>
      </c>
      <c r="E142" s="3">
        <v>-1.5005359056806002E-2</v>
      </c>
    </row>
    <row r="143" spans="1:5" x14ac:dyDescent="0.3">
      <c r="A143" s="2" t="s">
        <v>145</v>
      </c>
      <c r="B143" s="3">
        <v>5.39906103286385E-2</v>
      </c>
      <c r="C143" s="3">
        <v>-1.9011406844106733E-3</v>
      </c>
      <c r="D143" s="3">
        <v>-1.5974440894568689E-2</v>
      </c>
      <c r="E143" s="3">
        <v>-2.5027203482045703E-2</v>
      </c>
    </row>
    <row r="144" spans="1:5" x14ac:dyDescent="0.3">
      <c r="A144" s="2" t="s">
        <v>146</v>
      </c>
      <c r="B144" s="3">
        <v>-2.0044543429844099E-2</v>
      </c>
      <c r="C144" s="3">
        <v>0</v>
      </c>
      <c r="D144" s="3">
        <v>-3.2467532467532464E-2</v>
      </c>
      <c r="E144" s="3">
        <v>7.8125E-3</v>
      </c>
    </row>
    <row r="145" spans="1:5" x14ac:dyDescent="0.3">
      <c r="A145" s="2" t="s">
        <v>147</v>
      </c>
      <c r="B145" s="3">
        <v>-3.1818181818181815E-2</v>
      </c>
      <c r="C145" s="3">
        <v>0</v>
      </c>
      <c r="D145" s="3">
        <v>-2.013422818791951E-2</v>
      </c>
      <c r="E145" s="3">
        <v>9.9667774086378731E-3</v>
      </c>
    </row>
    <row r="146" spans="1:5" x14ac:dyDescent="0.3">
      <c r="A146" s="2" t="s">
        <v>148</v>
      </c>
      <c r="B146" s="3">
        <v>-2.3474178403755869E-3</v>
      </c>
      <c r="C146" s="3">
        <v>0</v>
      </c>
      <c r="D146" s="3">
        <v>6.8493150684931269E-3</v>
      </c>
      <c r="E146" s="3">
        <v>-1.2061403508771929E-2</v>
      </c>
    </row>
    <row r="147" spans="1:5" x14ac:dyDescent="0.3">
      <c r="A147" s="2" t="s">
        <v>149</v>
      </c>
      <c r="B147" s="3">
        <v>-9.4117647058823521E-3</v>
      </c>
      <c r="C147" s="3">
        <v>1.9047619047619319E-3</v>
      </c>
      <c r="D147" s="3">
        <v>3.4013605442177355E-3</v>
      </c>
      <c r="E147" s="3">
        <v>2.6637069922308545E-2</v>
      </c>
    </row>
    <row r="148" spans="1:5" x14ac:dyDescent="0.3">
      <c r="A148" s="2" t="s">
        <v>150</v>
      </c>
      <c r="B148" s="3">
        <v>1.9002375296912115E-2</v>
      </c>
      <c r="C148" s="3">
        <v>0</v>
      </c>
      <c r="D148" s="3">
        <v>2.7118644067796634E-2</v>
      </c>
      <c r="E148" s="3">
        <v>2.1621621621621622E-3</v>
      </c>
    </row>
    <row r="149" spans="1:5" x14ac:dyDescent="0.3">
      <c r="A149" s="2" t="s">
        <v>151</v>
      </c>
      <c r="B149" s="3">
        <v>2.3310023310023312E-2</v>
      </c>
      <c r="C149" s="3">
        <v>1.9011406844106733E-3</v>
      </c>
      <c r="D149" s="3">
        <v>-1.65016501650165E-2</v>
      </c>
      <c r="E149" s="3">
        <v>2.1574973031283712E-2</v>
      </c>
    </row>
    <row r="150" spans="1:5" x14ac:dyDescent="0.3">
      <c r="A150" s="2" t="s">
        <v>152</v>
      </c>
      <c r="B150" s="3">
        <v>-9.1116173120728925E-3</v>
      </c>
      <c r="C150" s="3">
        <v>-1.8975332068311465E-3</v>
      </c>
      <c r="D150" s="3">
        <v>1.342281879194626E-2</v>
      </c>
      <c r="E150" s="3">
        <v>-1.2671594508975714E-2</v>
      </c>
    </row>
    <row r="151" spans="1:5" x14ac:dyDescent="0.3">
      <c r="A151" s="2" t="s">
        <v>153</v>
      </c>
      <c r="B151" s="3">
        <v>2.528735632183908E-2</v>
      </c>
      <c r="C151" s="3">
        <v>1.9011406844106733E-3</v>
      </c>
      <c r="D151" s="3">
        <v>-1.3245033112582735E-2</v>
      </c>
      <c r="E151" s="3">
        <v>1.0695187165775401E-3</v>
      </c>
    </row>
    <row r="152" spans="1:5" x14ac:dyDescent="0.3">
      <c r="A152" s="2" t="s">
        <v>154</v>
      </c>
      <c r="B152" s="3">
        <v>2.6905829596412557E-2</v>
      </c>
      <c r="C152" s="3">
        <v>-3.7950664136622929E-3</v>
      </c>
      <c r="D152" s="3">
        <v>2.6845637583892641E-2</v>
      </c>
      <c r="E152" s="3">
        <v>4.2735042735042739E-3</v>
      </c>
    </row>
    <row r="153" spans="1:5" x14ac:dyDescent="0.3">
      <c r="A153" s="2" t="s">
        <v>155</v>
      </c>
      <c r="B153" s="3">
        <v>-1.9650655021834062E-2</v>
      </c>
      <c r="C153" s="3">
        <v>-1.3333333333333388E-2</v>
      </c>
      <c r="D153" s="3">
        <v>-2.6143790849673224E-2</v>
      </c>
      <c r="E153" s="3">
        <v>-3.0851063829787233E-2</v>
      </c>
    </row>
    <row r="154" spans="1:5" x14ac:dyDescent="0.3">
      <c r="A154" s="2" t="s">
        <v>156</v>
      </c>
      <c r="B154" s="3">
        <v>7.3496659242761692E-2</v>
      </c>
      <c r="C154" s="3">
        <v>1.351351351351357E-2</v>
      </c>
      <c r="D154" s="3">
        <v>3.0201342281879148E-2</v>
      </c>
      <c r="E154" s="3">
        <v>4.3907793633369925E-3</v>
      </c>
    </row>
    <row r="155" spans="1:5" x14ac:dyDescent="0.3">
      <c r="A155" s="2" t="s">
        <v>157</v>
      </c>
      <c r="B155" s="3">
        <v>0</v>
      </c>
      <c r="C155" s="3">
        <v>1.9047619047619319E-3</v>
      </c>
      <c r="D155" s="3">
        <v>0</v>
      </c>
      <c r="E155" s="3">
        <v>5.4644808743169399E-3</v>
      </c>
    </row>
    <row r="156" spans="1:5" x14ac:dyDescent="0.3">
      <c r="A156" s="2" t="s">
        <v>158</v>
      </c>
      <c r="B156" s="3">
        <v>0</v>
      </c>
      <c r="C156" s="3">
        <v>3.8022813688212117E-3</v>
      </c>
      <c r="D156" s="3">
        <v>7.1661237785016263E-2</v>
      </c>
      <c r="E156" s="3">
        <v>4.2391304347826085E-2</v>
      </c>
    </row>
    <row r="157" spans="1:5" x14ac:dyDescent="0.3">
      <c r="A157" s="2" t="s">
        <v>159</v>
      </c>
      <c r="B157" s="3">
        <v>-3.3195020746887967E-2</v>
      </c>
      <c r="C157" s="3">
        <v>0</v>
      </c>
      <c r="D157" s="3">
        <v>-3.3434650455926987E-2</v>
      </c>
      <c r="E157" s="3">
        <v>-2.0855057351407717E-3</v>
      </c>
    </row>
    <row r="158" spans="1:5" x14ac:dyDescent="0.3">
      <c r="A158" s="2" t="s">
        <v>160</v>
      </c>
      <c r="B158" s="3">
        <v>2.1459227467811159E-3</v>
      </c>
      <c r="C158" s="3">
        <v>-1.8939393939392864E-3</v>
      </c>
      <c r="D158" s="3">
        <v>-6.2893081761006067E-3</v>
      </c>
      <c r="E158" s="3">
        <v>-4.5977011494252873E-2</v>
      </c>
    </row>
    <row r="159" spans="1:5" x14ac:dyDescent="0.3">
      <c r="A159" s="2" t="s">
        <v>161</v>
      </c>
      <c r="B159" s="3">
        <v>6.4239828693790149E-3</v>
      </c>
      <c r="C159" s="3">
        <v>-1.8975332068311465E-3</v>
      </c>
      <c r="D159" s="3">
        <v>9.8101265822784847E-2</v>
      </c>
      <c r="E159" s="3">
        <v>-8.7623220153340634E-3</v>
      </c>
    </row>
    <row r="160" spans="1:5" x14ac:dyDescent="0.3">
      <c r="A160" s="2" t="s">
        <v>162</v>
      </c>
      <c r="B160" s="3">
        <v>-2.7659574468085105E-2</v>
      </c>
      <c r="C160" s="3">
        <v>-7.6045627376425586E-3</v>
      </c>
      <c r="D160" s="3">
        <v>-8.9337175792507245E-2</v>
      </c>
      <c r="E160" s="3">
        <v>-2.2099447513812154E-2</v>
      </c>
    </row>
    <row r="161" spans="1:5" x14ac:dyDescent="0.3">
      <c r="A161" s="2" t="s">
        <v>163</v>
      </c>
      <c r="B161" s="3">
        <v>1.7505470459518599E-2</v>
      </c>
      <c r="C161" s="3">
        <v>-3.8314176245211272E-3</v>
      </c>
      <c r="D161" s="3">
        <v>-1.582278481012658E-2</v>
      </c>
      <c r="E161" s="3">
        <v>7.9096045197740109E-3</v>
      </c>
    </row>
    <row r="162" spans="1:5" x14ac:dyDescent="0.3">
      <c r="A162" s="2" t="s">
        <v>164</v>
      </c>
      <c r="B162" s="3">
        <v>1.5053763440860216E-2</v>
      </c>
      <c r="C162" s="3">
        <v>-3.846153846153901E-3</v>
      </c>
      <c r="D162" s="3">
        <v>4.5016077170417959E-2</v>
      </c>
      <c r="E162" s="3">
        <v>-2.8026905829596414E-2</v>
      </c>
    </row>
    <row r="163" spans="1:5" x14ac:dyDescent="0.3">
      <c r="A163" s="2" t="s">
        <v>165</v>
      </c>
      <c r="B163" s="3">
        <v>6.3559322033898309E-3</v>
      </c>
      <c r="C163" s="3">
        <v>5.7915057915058745E-3</v>
      </c>
      <c r="D163" s="3">
        <v>5.8461538461538419E-2</v>
      </c>
      <c r="E163" s="3">
        <v>4.61361014994233E-3</v>
      </c>
    </row>
    <row r="164" spans="1:5" x14ac:dyDescent="0.3">
      <c r="A164" s="2" t="s">
        <v>166</v>
      </c>
      <c r="B164" s="3">
        <v>2.1052631578947368E-3</v>
      </c>
      <c r="C164" s="3">
        <v>7.6775431861803951E-3</v>
      </c>
      <c r="D164" s="3">
        <v>5.8139534883721762E-3</v>
      </c>
      <c r="E164" s="3">
        <v>4.5924225028702644E-2</v>
      </c>
    </row>
    <row r="165" spans="1:5" x14ac:dyDescent="0.3">
      <c r="A165" s="2" t="s">
        <v>167</v>
      </c>
      <c r="B165" s="3">
        <v>-1.680672268907563E-2</v>
      </c>
      <c r="C165" s="3">
        <v>-9.5238095238095247E-3</v>
      </c>
      <c r="D165" s="3">
        <v>-2.6011560693641578E-2</v>
      </c>
      <c r="E165" s="3">
        <v>-1.0976948408342481E-3</v>
      </c>
    </row>
    <row r="166" spans="1:5" x14ac:dyDescent="0.3">
      <c r="A166" s="2" t="s">
        <v>168</v>
      </c>
      <c r="B166" s="3">
        <v>2.136752136752137E-3</v>
      </c>
      <c r="C166" s="3">
        <v>5.7692307692307149E-3</v>
      </c>
      <c r="D166" s="3">
        <v>-2.3738872403560957E-2</v>
      </c>
      <c r="E166" s="3">
        <v>-2.5274725274725275E-2</v>
      </c>
    </row>
    <row r="167" spans="1:5" x14ac:dyDescent="0.3">
      <c r="A167" s="2" t="s">
        <v>169</v>
      </c>
      <c r="B167" s="3">
        <v>-1.7057569296375266E-2</v>
      </c>
      <c r="C167" s="3">
        <v>0</v>
      </c>
      <c r="D167" s="3">
        <v>-4.5592705167173252E-2</v>
      </c>
      <c r="E167" s="3">
        <v>-2.8184892897406989E-2</v>
      </c>
    </row>
    <row r="168" spans="1:5" x14ac:dyDescent="0.3">
      <c r="A168" s="2" t="s">
        <v>170</v>
      </c>
      <c r="B168" s="3">
        <v>2.3861171366594359E-2</v>
      </c>
      <c r="C168" s="3">
        <v>-1.9120458891012299E-3</v>
      </c>
      <c r="D168" s="3">
        <v>1.9108280254777118E-2</v>
      </c>
      <c r="E168" s="3">
        <v>-2.5522041763341066E-2</v>
      </c>
    </row>
    <row r="169" spans="1:5" x14ac:dyDescent="0.3">
      <c r="A169" s="2" t="s">
        <v>171</v>
      </c>
      <c r="B169" s="3">
        <v>2.3305084745762712E-2</v>
      </c>
      <c r="C169" s="3">
        <v>3.8314176245209911E-3</v>
      </c>
      <c r="D169" s="3">
        <v>1.5625E-2</v>
      </c>
      <c r="E169" s="3">
        <v>2.0238095238095239E-2</v>
      </c>
    </row>
    <row r="170" spans="1:5" x14ac:dyDescent="0.3">
      <c r="A170" s="2" t="s">
        <v>172</v>
      </c>
      <c r="B170" s="3">
        <v>-2.8985507246376812E-2</v>
      </c>
      <c r="C170" s="3">
        <v>0</v>
      </c>
      <c r="D170" s="3">
        <v>4.6153846153846156E-2</v>
      </c>
      <c r="E170" s="3">
        <v>1.1668611435239206E-2</v>
      </c>
    </row>
    <row r="171" spans="1:5" x14ac:dyDescent="0.3">
      <c r="A171" s="2" t="s">
        <v>173</v>
      </c>
      <c r="B171" s="3">
        <v>-1.4925373134328358E-2</v>
      </c>
      <c r="C171" s="3">
        <v>1.9083969465649127E-3</v>
      </c>
      <c r="D171" s="3">
        <v>1.1764705882352899E-2</v>
      </c>
      <c r="E171" s="3">
        <v>3.5755478662053058E-2</v>
      </c>
    </row>
    <row r="172" spans="1:5" x14ac:dyDescent="0.3">
      <c r="A172" s="2" t="s">
        <v>174</v>
      </c>
      <c r="B172" s="3">
        <v>6.4935064935064929E-2</v>
      </c>
      <c r="C172" s="3">
        <v>1.9047619047619319E-3</v>
      </c>
      <c r="D172" s="3">
        <v>-8.7209302325580579E-3</v>
      </c>
      <c r="E172" s="3">
        <v>3.3407572383073497E-3</v>
      </c>
    </row>
    <row r="173" spans="1:5" x14ac:dyDescent="0.3">
      <c r="A173" s="2" t="s">
        <v>175</v>
      </c>
      <c r="B173" s="3">
        <v>-4.0650406504065045E-3</v>
      </c>
      <c r="C173" s="3">
        <v>7.6045627376425586E-3</v>
      </c>
      <c r="D173" s="3">
        <v>-8.7976539589444056E-3</v>
      </c>
      <c r="E173" s="3">
        <v>1.3318534961154272E-2</v>
      </c>
    </row>
    <row r="174" spans="1:5" x14ac:dyDescent="0.3">
      <c r="A174" s="2" t="s">
        <v>176</v>
      </c>
      <c r="B174" s="3">
        <v>6.1224489795918364E-3</v>
      </c>
      <c r="C174" s="3">
        <v>-1.8867924528302156E-3</v>
      </c>
      <c r="D174" s="3">
        <v>-2.9585798816566368E-3</v>
      </c>
      <c r="E174" s="3">
        <v>1.4238773274917854E-2</v>
      </c>
    </row>
    <row r="175" spans="1:5" x14ac:dyDescent="0.3">
      <c r="A175" s="2" t="s">
        <v>177</v>
      </c>
      <c r="B175" s="3">
        <v>-3.0425963488843813E-2</v>
      </c>
      <c r="C175" s="3">
        <v>-3.7807183364838514E-3</v>
      </c>
      <c r="D175" s="3">
        <v>1.7804154302670454E-2</v>
      </c>
      <c r="E175" s="3">
        <v>1.2958963282937365E-2</v>
      </c>
    </row>
    <row r="176" spans="1:5" x14ac:dyDescent="0.3">
      <c r="A176" s="2" t="s">
        <v>178</v>
      </c>
      <c r="B176" s="3">
        <v>-1.2552301255230125E-2</v>
      </c>
      <c r="C176" s="3">
        <v>1.138519924098661E-2</v>
      </c>
      <c r="D176" s="3">
        <v>0</v>
      </c>
      <c r="E176" s="3">
        <v>8.5287846481876331E-3</v>
      </c>
    </row>
    <row r="177" spans="1:5" x14ac:dyDescent="0.3">
      <c r="A177" s="2" t="s">
        <v>179</v>
      </c>
      <c r="B177" s="3">
        <v>-1.4830508474576272E-2</v>
      </c>
      <c r="C177" s="3">
        <v>3.7523452157599032E-3</v>
      </c>
      <c r="D177" s="3">
        <v>-8.7463556851311124E-3</v>
      </c>
      <c r="E177" s="3">
        <v>-4.2283298097251587E-3</v>
      </c>
    </row>
    <row r="178" spans="1:5" x14ac:dyDescent="0.3">
      <c r="A178" s="2" t="s">
        <v>180</v>
      </c>
      <c r="B178" s="3">
        <v>1.7204301075268817E-2</v>
      </c>
      <c r="C178" s="3">
        <v>-5.6074766355139654E-3</v>
      </c>
      <c r="D178" s="3">
        <v>1.7647058823529453E-2</v>
      </c>
      <c r="E178" s="3">
        <v>-6.369426751592357E-3</v>
      </c>
    </row>
    <row r="179" spans="1:5" x14ac:dyDescent="0.3">
      <c r="A179" s="2" t="s">
        <v>181</v>
      </c>
      <c r="B179" s="3">
        <v>-2.748414376321353E-2</v>
      </c>
      <c r="C179" s="3">
        <v>-1.8796992481203273E-3</v>
      </c>
      <c r="D179" s="3">
        <v>1.4450867052023121E-2</v>
      </c>
      <c r="E179" s="3">
        <v>-2.4572649572649572E-2</v>
      </c>
    </row>
    <row r="180" spans="1:5" x14ac:dyDescent="0.3">
      <c r="A180" s="2" t="s">
        <v>182</v>
      </c>
      <c r="B180" s="3">
        <v>6.5217391304347823E-3</v>
      </c>
      <c r="C180" s="3">
        <v>3.7664783427494488E-3</v>
      </c>
      <c r="D180" s="3">
        <v>-2.8490028490028895E-3</v>
      </c>
      <c r="E180" s="3">
        <v>9.8576122672508221E-3</v>
      </c>
    </row>
    <row r="181" spans="1:5" x14ac:dyDescent="0.3">
      <c r="A181" s="2" t="s">
        <v>183</v>
      </c>
      <c r="B181" s="3">
        <v>6.4794816414686825E-3</v>
      </c>
      <c r="C181" s="3">
        <v>1.8761726078799516E-3</v>
      </c>
      <c r="D181" s="3">
        <v>2.8571428571428979E-3</v>
      </c>
      <c r="E181" s="3">
        <v>6.5075921908893707E-3</v>
      </c>
    </row>
    <row r="182" spans="1:5" x14ac:dyDescent="0.3">
      <c r="A182" s="2" t="s">
        <v>184</v>
      </c>
      <c r="B182" s="3">
        <v>-2.1459227467811159E-3</v>
      </c>
      <c r="C182" s="3">
        <v>0</v>
      </c>
      <c r="D182" s="3">
        <v>-2.8490028490028895E-3</v>
      </c>
      <c r="E182" s="3">
        <v>4.3103448275862068E-3</v>
      </c>
    </row>
    <row r="183" spans="1:5" x14ac:dyDescent="0.3">
      <c r="A183" s="2" t="s">
        <v>185</v>
      </c>
      <c r="B183" s="3">
        <v>-1.935483870967742E-2</v>
      </c>
      <c r="C183" s="3">
        <v>0</v>
      </c>
      <c r="D183" s="3">
        <v>-2.5714285714285672E-2</v>
      </c>
      <c r="E183" s="3">
        <v>-4.2918454935622317E-3</v>
      </c>
    </row>
    <row r="184" spans="1:5" x14ac:dyDescent="0.3">
      <c r="A184" s="2" t="s">
        <v>186</v>
      </c>
      <c r="B184" s="3">
        <v>4.3859649122807015E-3</v>
      </c>
      <c r="C184" s="3">
        <v>3.7453183520599785E-3</v>
      </c>
      <c r="D184" s="3">
        <v>-1.7595307917888603E-2</v>
      </c>
      <c r="E184" s="3">
        <v>1.2931034482758621E-2</v>
      </c>
    </row>
    <row r="185" spans="1:5" x14ac:dyDescent="0.3">
      <c r="A185" s="2" t="s">
        <v>187</v>
      </c>
      <c r="B185" s="3">
        <v>1.7467248908296942E-2</v>
      </c>
      <c r="C185" s="3">
        <v>3.7313432835820101E-3</v>
      </c>
      <c r="D185" s="3">
        <v>-5.9701492537314283E-3</v>
      </c>
      <c r="E185" s="3">
        <v>4.2553191489361701E-2</v>
      </c>
    </row>
    <row r="186" spans="1:5" x14ac:dyDescent="0.3">
      <c r="A186" s="2" t="s">
        <v>188</v>
      </c>
      <c r="B186" s="3">
        <v>1.9313304721030045E-2</v>
      </c>
      <c r="C186" s="3">
        <v>3.717472118959161E-3</v>
      </c>
      <c r="D186" s="3">
        <v>0</v>
      </c>
      <c r="E186" s="3">
        <v>-2.0408163265306124E-3</v>
      </c>
    </row>
    <row r="187" spans="1:5" x14ac:dyDescent="0.3">
      <c r="A187" s="2" t="s">
        <v>189</v>
      </c>
      <c r="B187" s="3">
        <v>3.3684210526315789E-2</v>
      </c>
      <c r="C187" s="3">
        <v>1.2962962962963016E-2</v>
      </c>
      <c r="D187" s="3">
        <v>9.9099099099099239E-2</v>
      </c>
      <c r="E187" s="3">
        <v>-2.0449897750511249E-2</v>
      </c>
    </row>
    <row r="188" spans="1:5" x14ac:dyDescent="0.3">
      <c r="A188" s="2" t="s">
        <v>190</v>
      </c>
      <c r="B188" s="3">
        <v>-1.4256619144602852E-2</v>
      </c>
      <c r="C188" s="3">
        <v>1.462522851919556E-2</v>
      </c>
      <c r="D188" s="3">
        <v>-6.284153005464492E-2</v>
      </c>
      <c r="E188" s="3">
        <v>-4.1753653444676405E-3</v>
      </c>
    </row>
    <row r="189" spans="1:5" x14ac:dyDescent="0.3">
      <c r="A189" s="2" t="s">
        <v>191</v>
      </c>
      <c r="B189" s="3">
        <v>2.2727272727272728E-2</v>
      </c>
      <c r="C189" s="3">
        <v>-5.4054054054053545E-3</v>
      </c>
      <c r="D189" s="3">
        <v>-8.7463556851311124E-3</v>
      </c>
      <c r="E189" s="3">
        <v>3.0398322851153039E-2</v>
      </c>
    </row>
    <row r="190" spans="1:5" x14ac:dyDescent="0.3">
      <c r="A190" s="2" t="s">
        <v>192</v>
      </c>
      <c r="B190" s="3">
        <v>2.2222222222222223E-2</v>
      </c>
      <c r="C190" s="3">
        <v>1.2681159420289778E-2</v>
      </c>
      <c r="D190" s="3">
        <v>-1.1764705882352899E-2</v>
      </c>
      <c r="E190" s="3">
        <v>4.2726347914547304E-2</v>
      </c>
    </row>
    <row r="191" spans="1:5" x14ac:dyDescent="0.3">
      <c r="A191" s="2" t="s">
        <v>193</v>
      </c>
      <c r="B191" s="3">
        <v>5.9288537549407111E-3</v>
      </c>
      <c r="C191" s="3">
        <v>-1.7889087656529771E-3</v>
      </c>
      <c r="D191" s="3">
        <v>-2.9761904761905185E-3</v>
      </c>
      <c r="E191" s="3">
        <v>9.7560975609756097E-3</v>
      </c>
    </row>
    <row r="192" spans="1:5" x14ac:dyDescent="0.3">
      <c r="A192" s="2" t="s">
        <v>194</v>
      </c>
      <c r="B192" s="3">
        <v>-3.929273084479371E-3</v>
      </c>
      <c r="C192" s="3">
        <v>1.7921146953405274E-3</v>
      </c>
      <c r="D192" s="3">
        <v>1.1940298507462643E-2</v>
      </c>
      <c r="E192" s="3">
        <v>-4.830917874396135E-3</v>
      </c>
    </row>
    <row r="193" spans="1:5" x14ac:dyDescent="0.3">
      <c r="A193" s="2" t="s">
        <v>195</v>
      </c>
      <c r="B193" s="3">
        <v>1.5779092702169626E-2</v>
      </c>
      <c r="C193" s="3">
        <v>0</v>
      </c>
      <c r="D193" s="3">
        <v>5.8997050147493466E-3</v>
      </c>
      <c r="E193" s="3">
        <v>5.3398058252427182E-2</v>
      </c>
    </row>
    <row r="194" spans="1:5" x14ac:dyDescent="0.3">
      <c r="A194" s="2" t="s">
        <v>196</v>
      </c>
      <c r="B194" s="3">
        <v>9.7087378640776691E-3</v>
      </c>
      <c r="C194" s="3">
        <v>-1.0733452593917735E-2</v>
      </c>
      <c r="D194" s="3">
        <v>2.9325513196481355E-3</v>
      </c>
      <c r="E194" s="3">
        <v>4.608294930875576E-3</v>
      </c>
    </row>
    <row r="195" spans="1:5" x14ac:dyDescent="0.3">
      <c r="A195" s="2" t="s">
        <v>197</v>
      </c>
      <c r="B195" s="3">
        <v>-1.9230769230769232E-3</v>
      </c>
      <c r="C195" s="3">
        <v>-5.4249547920433485E-3</v>
      </c>
      <c r="D195" s="3">
        <v>-5.8479532163743519E-3</v>
      </c>
      <c r="E195" s="3">
        <v>-9.1743119266055051E-3</v>
      </c>
    </row>
    <row r="196" spans="1:5" x14ac:dyDescent="0.3">
      <c r="A196" s="2" t="s">
        <v>198</v>
      </c>
      <c r="B196" s="3">
        <v>1.1560693641618497E-2</v>
      </c>
      <c r="C196" s="3">
        <v>-3.636363636363688E-3</v>
      </c>
      <c r="D196" s="3">
        <v>-5.8823529411765538E-3</v>
      </c>
      <c r="E196" s="3">
        <v>-2.3148148148148147E-2</v>
      </c>
    </row>
    <row r="197" spans="1:5" x14ac:dyDescent="0.3">
      <c r="A197" s="2" t="s">
        <v>199</v>
      </c>
      <c r="B197" s="3">
        <v>-1.7142857142857144E-2</v>
      </c>
      <c r="C197" s="3">
        <v>2.1897810218978155E-2</v>
      </c>
      <c r="D197" s="3">
        <v>5.3254437869822618E-2</v>
      </c>
      <c r="E197" s="3">
        <v>-1.4218009478672985E-2</v>
      </c>
    </row>
    <row r="198" spans="1:5" x14ac:dyDescent="0.3">
      <c r="A198" s="2" t="s">
        <v>200</v>
      </c>
      <c r="B198" s="3">
        <v>7.7519379844961239E-3</v>
      </c>
      <c r="C198" s="3">
        <v>-3.5714285714286221E-3</v>
      </c>
      <c r="D198" s="3">
        <v>2.247191011235947E-2</v>
      </c>
      <c r="E198" s="3">
        <v>-4.807692307692308E-3</v>
      </c>
    </row>
    <row r="199" spans="1:5" x14ac:dyDescent="0.3">
      <c r="A199" s="2" t="s">
        <v>201</v>
      </c>
      <c r="B199" s="3">
        <v>-5.7692307692307696E-3</v>
      </c>
      <c r="C199" s="3">
        <v>-1.0752688172042909E-2</v>
      </c>
      <c r="D199" s="3">
        <v>-1.6483516483516522E-2</v>
      </c>
      <c r="E199" s="3">
        <v>-2.8985507246376812E-2</v>
      </c>
    </row>
    <row r="200" spans="1:5" x14ac:dyDescent="0.3">
      <c r="A200" s="2" t="s">
        <v>202</v>
      </c>
      <c r="B200" s="3">
        <v>-1.9342359767891683E-3</v>
      </c>
      <c r="C200" s="3">
        <v>-1.4492753623188482E-2</v>
      </c>
      <c r="D200" s="3">
        <v>-1.3966480446927375E-2</v>
      </c>
      <c r="E200" s="3">
        <v>2.4875621890547265E-2</v>
      </c>
    </row>
    <row r="201" spans="1:5" x14ac:dyDescent="0.3">
      <c r="A201" s="2" t="s">
        <v>203</v>
      </c>
      <c r="B201" s="3">
        <v>-1.3565891472868217E-2</v>
      </c>
      <c r="C201" s="3">
        <v>-9.1911764705882356E-3</v>
      </c>
      <c r="D201" s="3">
        <v>9.9150141643059492E-2</v>
      </c>
      <c r="E201" s="3">
        <v>-1.9417475728155338E-2</v>
      </c>
    </row>
    <row r="202" spans="1:5" x14ac:dyDescent="0.3">
      <c r="A202" s="2" t="s">
        <v>204</v>
      </c>
      <c r="B202" s="3">
        <v>-1.768172888015717E-2</v>
      </c>
      <c r="C202" s="3">
        <v>2.2263450834879461E-2</v>
      </c>
      <c r="D202" s="3">
        <v>-3.6082474226804093E-2</v>
      </c>
      <c r="E202" s="3">
        <v>5.4455445544554455E-2</v>
      </c>
    </row>
    <row r="203" spans="1:5" x14ac:dyDescent="0.3">
      <c r="A203" s="2" t="s">
        <v>205</v>
      </c>
      <c r="B203" s="3">
        <v>8.0000000000000002E-3</v>
      </c>
      <c r="C203" s="3">
        <v>5.4446460980035784E-3</v>
      </c>
      <c r="D203" s="3">
        <v>-5.8823529411764594E-2</v>
      </c>
      <c r="E203" s="3">
        <v>1.4084507042253521E-2</v>
      </c>
    </row>
    <row r="204" spans="1:5" x14ac:dyDescent="0.3">
      <c r="A204" s="2" t="s">
        <v>206</v>
      </c>
      <c r="B204" s="3">
        <v>2.3809523809523808E-2</v>
      </c>
      <c r="C204" s="3">
        <v>5.4151624548737232E-3</v>
      </c>
      <c r="D204" s="3">
        <v>5.6818181818180605E-3</v>
      </c>
      <c r="E204" s="3">
        <v>-1.8518518518518517E-2</v>
      </c>
    </row>
    <row r="205" spans="1:5" x14ac:dyDescent="0.3">
      <c r="A205" s="2" t="s">
        <v>207</v>
      </c>
      <c r="B205" s="3">
        <v>5.8139534883720929E-3</v>
      </c>
      <c r="C205" s="3">
        <v>1.7953321364451403E-3</v>
      </c>
      <c r="D205" s="3">
        <v>1.977401129943511E-2</v>
      </c>
      <c r="E205" s="3">
        <v>2.358490566037736E-2</v>
      </c>
    </row>
    <row r="206" spans="1:5" x14ac:dyDescent="0.3">
      <c r="A206" s="2" t="s">
        <v>208</v>
      </c>
      <c r="B206" s="3">
        <v>2.3121387283236993E-2</v>
      </c>
      <c r="C206" s="3">
        <v>3.5842293906810548E-3</v>
      </c>
      <c r="D206" s="3">
        <v>5.5401662049860316E-3</v>
      </c>
      <c r="E206" s="3">
        <v>-1.8433179723502304E-2</v>
      </c>
    </row>
    <row r="207" spans="1:5" x14ac:dyDescent="0.3">
      <c r="A207" s="2" t="s">
        <v>209</v>
      </c>
      <c r="B207" s="3">
        <v>-3.2015065913370999E-2</v>
      </c>
      <c r="C207" s="3">
        <v>0</v>
      </c>
      <c r="D207" s="3">
        <v>2.754820936639158E-3</v>
      </c>
      <c r="E207" s="3">
        <v>2.8169014084507043E-2</v>
      </c>
    </row>
    <row r="208" spans="1:5" x14ac:dyDescent="0.3">
      <c r="A208" s="2" t="s">
        <v>210</v>
      </c>
      <c r="B208" s="3">
        <v>-1.556420233463035E-2</v>
      </c>
      <c r="C208" s="3">
        <v>0</v>
      </c>
      <c r="D208" s="3">
        <v>1.3736263736263736E-2</v>
      </c>
      <c r="E208" s="3">
        <v>-9.1324200913242004E-3</v>
      </c>
    </row>
    <row r="209" spans="1:5" x14ac:dyDescent="0.3">
      <c r="A209" s="2" t="s">
        <v>211</v>
      </c>
      <c r="B209" s="3">
        <v>1.9762845849802372E-2</v>
      </c>
      <c r="C209" s="3">
        <v>-1.785714285714311E-3</v>
      </c>
      <c r="D209" s="3">
        <v>3.5230352303523151E-2</v>
      </c>
      <c r="E209" s="3">
        <v>-9.2165898617511521E-3</v>
      </c>
    </row>
    <row r="210" spans="1:5" x14ac:dyDescent="0.3">
      <c r="A210" s="2" t="s">
        <v>212</v>
      </c>
      <c r="B210" s="3">
        <v>2.5193798449612403E-2</v>
      </c>
      <c r="C210" s="3">
        <v>-3.5778175313058271E-3</v>
      </c>
      <c r="D210" s="3">
        <v>-1.8324607329843003E-2</v>
      </c>
      <c r="E210" s="3">
        <v>0</v>
      </c>
    </row>
    <row r="211" spans="1:5" x14ac:dyDescent="0.3">
      <c r="A211" s="2" t="s">
        <v>213</v>
      </c>
      <c r="B211" s="3">
        <v>2.835538752362949E-2</v>
      </c>
      <c r="C211" s="3">
        <v>-3.5906642728905356E-3</v>
      </c>
      <c r="D211" s="3">
        <v>2.9333333333333371E-2</v>
      </c>
      <c r="E211" s="3">
        <v>-4.6511627906976744E-3</v>
      </c>
    </row>
    <row r="212" spans="1:5" x14ac:dyDescent="0.3">
      <c r="A212" s="2" t="s">
        <v>214</v>
      </c>
      <c r="B212" s="3">
        <v>-3.6764705882352941E-3</v>
      </c>
      <c r="C212" s="3">
        <v>-1.8018018018018274E-3</v>
      </c>
      <c r="D212" s="3">
        <v>1.8134715025906623E-2</v>
      </c>
      <c r="E212" s="3">
        <v>-9.3457943925233638E-3</v>
      </c>
    </row>
    <row r="213" spans="1:5" x14ac:dyDescent="0.3">
      <c r="A213" s="2" t="s">
        <v>215</v>
      </c>
      <c r="B213" s="3">
        <v>1.4760147601476014E-2</v>
      </c>
      <c r="C213" s="3">
        <v>5.4151624548737232E-3</v>
      </c>
      <c r="D213" s="3">
        <v>4.3256997455470812E-2</v>
      </c>
      <c r="E213" s="3">
        <v>2.8301886792452831E-2</v>
      </c>
    </row>
    <row r="214" spans="1:5" x14ac:dyDescent="0.3">
      <c r="A214" s="2" t="s">
        <v>216</v>
      </c>
      <c r="B214" s="3">
        <v>-5.8181818181818182E-2</v>
      </c>
      <c r="C214" s="3">
        <v>5.3859964093356761E-3</v>
      </c>
      <c r="D214" s="3">
        <v>-2.6829268292682961E-2</v>
      </c>
      <c r="E214" s="3">
        <v>-1.3761467889908258E-2</v>
      </c>
    </row>
    <row r="215" spans="1:5" x14ac:dyDescent="0.3">
      <c r="A215" s="2" t="s">
        <v>217</v>
      </c>
      <c r="B215" s="3">
        <v>-1.9305019305019305E-3</v>
      </c>
      <c r="C215" s="3">
        <v>-7.1428571428571175E-3</v>
      </c>
      <c r="D215" s="3">
        <v>1.5037593984962442E-2</v>
      </c>
      <c r="E215" s="3">
        <v>-1.8604651162790697E-2</v>
      </c>
    </row>
    <row r="216" spans="1:5" x14ac:dyDescent="0.3">
      <c r="A216" s="2" t="s">
        <v>218</v>
      </c>
      <c r="B216" s="3">
        <v>1.5473887814313346E-2</v>
      </c>
      <c r="C216" s="3">
        <v>5.3956834532373592E-3</v>
      </c>
      <c r="D216" s="3">
        <v>-9.8765432098765083E-3</v>
      </c>
      <c r="E216" s="3">
        <v>3.3175355450236969E-2</v>
      </c>
    </row>
    <row r="217" spans="1:5" x14ac:dyDescent="0.3">
      <c r="A217" s="2" t="s">
        <v>219</v>
      </c>
      <c r="B217" s="3">
        <v>-1.9047619047619048E-3</v>
      </c>
      <c r="C217" s="3">
        <v>-1.7889087656529771E-3</v>
      </c>
      <c r="D217" s="3">
        <v>-1.4962593516209511E-2</v>
      </c>
      <c r="E217" s="3">
        <v>-4.5871559633027525E-3</v>
      </c>
    </row>
    <row r="218" spans="1:5" x14ac:dyDescent="0.3">
      <c r="A218" s="2" t="s">
        <v>220</v>
      </c>
      <c r="B218" s="3">
        <v>5.7251908396946565E-3</v>
      </c>
      <c r="C218" s="3">
        <v>0</v>
      </c>
      <c r="D218" s="3">
        <v>0</v>
      </c>
      <c r="E218" s="3">
        <v>9.2165898617511521E-3</v>
      </c>
    </row>
    <row r="219" spans="1:5" x14ac:dyDescent="0.3">
      <c r="A219" s="2" t="s">
        <v>221</v>
      </c>
      <c r="B219" s="3">
        <v>9.8671726755218223E-2</v>
      </c>
      <c r="C219" s="3">
        <v>1.7921146953405274E-3</v>
      </c>
      <c r="D219" s="3">
        <v>0</v>
      </c>
      <c r="E219" s="3">
        <v>2.2831050228310501E-2</v>
      </c>
    </row>
    <row r="220" spans="1:5" x14ac:dyDescent="0.3">
      <c r="A220" s="2" t="s">
        <v>222</v>
      </c>
      <c r="B220" s="3">
        <v>2.5906735751295335E-2</v>
      </c>
      <c r="C220" s="3">
        <v>0</v>
      </c>
      <c r="D220" s="3">
        <v>0</v>
      </c>
      <c r="E220" s="3">
        <v>2.2321428571428572E-2</v>
      </c>
    </row>
    <row r="221" spans="1:5" x14ac:dyDescent="0.3">
      <c r="A221" s="2" t="s">
        <v>223</v>
      </c>
      <c r="B221" s="3">
        <v>-6.7340067340067337E-3</v>
      </c>
      <c r="C221" s="3">
        <v>1.7889087656529771E-3</v>
      </c>
      <c r="D221" s="3">
        <v>-1.2658227848101266E-2</v>
      </c>
      <c r="E221" s="3">
        <v>2.6200873362445413E-2</v>
      </c>
    </row>
    <row r="222" spans="1:5" x14ac:dyDescent="0.3">
      <c r="A222" s="2" t="s">
        <v>224</v>
      </c>
      <c r="B222" s="3">
        <v>-2.7118644067796609E-2</v>
      </c>
      <c r="C222" s="3">
        <v>1.785714285714311E-3</v>
      </c>
      <c r="D222" s="3">
        <v>5.1282051282052011E-3</v>
      </c>
      <c r="E222" s="3">
        <v>8.5106382978723406E-3</v>
      </c>
    </row>
    <row r="223" spans="1:5" x14ac:dyDescent="0.3">
      <c r="A223" s="2" t="s">
        <v>225</v>
      </c>
      <c r="B223" s="3">
        <v>-1.0452961672473868E-2</v>
      </c>
      <c r="C223" s="3">
        <v>0</v>
      </c>
      <c r="D223" s="3">
        <v>-7.6530612244899042E-3</v>
      </c>
      <c r="E223" s="3">
        <v>4.2194092827004216E-3</v>
      </c>
    </row>
    <row r="224" spans="1:5" x14ac:dyDescent="0.3">
      <c r="A224" s="2" t="s">
        <v>226</v>
      </c>
      <c r="B224" s="3">
        <v>-5.2816901408450703E-3</v>
      </c>
      <c r="C224" s="3">
        <v>-1.7825311942959254E-3</v>
      </c>
      <c r="D224" s="3">
        <v>-1.028277634961436E-2</v>
      </c>
      <c r="E224" s="3">
        <v>-3.3613445378151259E-2</v>
      </c>
    </row>
    <row r="225" spans="1:5" x14ac:dyDescent="0.3">
      <c r="A225" s="2" t="s">
        <v>227</v>
      </c>
      <c r="B225" s="3">
        <v>1.7699115044247787E-3</v>
      </c>
      <c r="C225" s="3">
        <v>3.5714285714286221E-3</v>
      </c>
      <c r="D225" s="3">
        <v>-1.8181818181818257E-2</v>
      </c>
      <c r="E225" s="3">
        <v>1.3043478260869565E-2</v>
      </c>
    </row>
    <row r="226" spans="1:5" x14ac:dyDescent="0.3">
      <c r="A226" s="2" t="s">
        <v>228</v>
      </c>
      <c r="B226" s="3">
        <v>1.7667844522968199E-2</v>
      </c>
      <c r="C226" s="3">
        <v>3.5587188612098883E-3</v>
      </c>
      <c r="D226" s="3">
        <v>-2.116402116402109E-2</v>
      </c>
      <c r="E226" s="3">
        <v>8.5836909871244635E-3</v>
      </c>
    </row>
    <row r="227" spans="1:5" x14ac:dyDescent="0.3">
      <c r="A227" s="2" t="s">
        <v>229</v>
      </c>
      <c r="B227" s="3">
        <v>-5.208333333333333E-3</v>
      </c>
      <c r="C227" s="3">
        <v>1.2411347517730547E-2</v>
      </c>
      <c r="D227" s="3">
        <v>-1.6216216216216255E-2</v>
      </c>
      <c r="E227" s="3">
        <v>-3.4042553191489362E-2</v>
      </c>
    </row>
    <row r="228" spans="1:5" x14ac:dyDescent="0.3">
      <c r="A228" s="2" t="s">
        <v>230</v>
      </c>
      <c r="B228" s="3">
        <v>-3.3158813263525308E-2</v>
      </c>
      <c r="C228" s="3">
        <v>1.4010507880910633E-2</v>
      </c>
      <c r="D228" s="3">
        <v>-8.2417582417581639E-3</v>
      </c>
      <c r="E228" s="3">
        <v>-3.0837004405286344E-2</v>
      </c>
    </row>
    <row r="229" spans="1:5" x14ac:dyDescent="0.3">
      <c r="A229" s="2" t="s">
        <v>231</v>
      </c>
      <c r="B229" s="3">
        <v>-1.8050541516245488E-3</v>
      </c>
      <c r="C229" s="3">
        <v>0</v>
      </c>
      <c r="D229" s="3">
        <v>-2.7700831024931143E-3</v>
      </c>
      <c r="E229" s="3">
        <v>-4.5454545454545452E-3</v>
      </c>
    </row>
    <row r="230" spans="1:5" x14ac:dyDescent="0.3">
      <c r="A230" s="2" t="s">
        <v>232</v>
      </c>
      <c r="B230" s="3">
        <v>-3.074141048824593E-2</v>
      </c>
      <c r="C230" s="3">
        <v>1.2089810017271206E-2</v>
      </c>
      <c r="D230" s="3">
        <v>-2.499999999999996E-2</v>
      </c>
      <c r="E230" s="3">
        <v>-1.3698630136986301E-2</v>
      </c>
    </row>
    <row r="231" spans="1:5" x14ac:dyDescent="0.3">
      <c r="A231" s="2" t="s">
        <v>233</v>
      </c>
      <c r="B231" s="3">
        <v>1.3059701492537313E-2</v>
      </c>
      <c r="C231" s="3">
        <v>3.4129692832763777E-3</v>
      </c>
      <c r="D231" s="3">
        <v>-2.8490028490028895E-3</v>
      </c>
      <c r="E231" s="3">
        <v>4.6296296296296294E-3</v>
      </c>
    </row>
    <row r="232" spans="1:5" x14ac:dyDescent="0.3">
      <c r="A232" s="2" t="s">
        <v>234</v>
      </c>
      <c r="B232" s="3">
        <v>7.3664825046040518E-3</v>
      </c>
      <c r="C232" s="3">
        <v>1.7006802721088437E-2</v>
      </c>
      <c r="D232" s="3">
        <v>0</v>
      </c>
      <c r="E232" s="3">
        <v>1.3824884792626729E-2</v>
      </c>
    </row>
    <row r="233" spans="1:5" x14ac:dyDescent="0.3">
      <c r="A233" s="2" t="s">
        <v>235</v>
      </c>
      <c r="B233" s="3">
        <v>1.0968921389396709E-2</v>
      </c>
      <c r="C233" s="3">
        <v>-1.3377926421404635E-2</v>
      </c>
      <c r="D233" s="3">
        <v>-1.1428571428571389E-2</v>
      </c>
      <c r="E233" s="3">
        <v>-3.1818181818181815E-2</v>
      </c>
    </row>
    <row r="234" spans="1:5" x14ac:dyDescent="0.3">
      <c r="A234" s="2" t="s">
        <v>236</v>
      </c>
      <c r="B234" s="3">
        <v>1.9891500904159132E-2</v>
      </c>
      <c r="C234" s="3">
        <v>-1.0169491525423752E-2</v>
      </c>
      <c r="D234" s="3">
        <v>2.8901734104046653E-3</v>
      </c>
      <c r="E234" s="3">
        <v>4.6948356807511735E-2</v>
      </c>
    </row>
    <row r="235" spans="1:5" x14ac:dyDescent="0.3">
      <c r="A235" s="2" t="s">
        <v>237</v>
      </c>
      <c r="B235" s="3">
        <v>-3.5460992907801418E-3</v>
      </c>
      <c r="C235" s="3">
        <v>0</v>
      </c>
      <c r="D235" s="3">
        <v>-1.1527377521613995E-2</v>
      </c>
      <c r="E235" s="3">
        <v>-8.9686098654708519E-3</v>
      </c>
    </row>
    <row r="236" spans="1:5" x14ac:dyDescent="0.3">
      <c r="A236" s="2" t="s">
        <v>238</v>
      </c>
      <c r="B236" s="3">
        <v>3.5587188612099642E-3</v>
      </c>
      <c r="C236" s="3">
        <v>-6.8493150684931269E-3</v>
      </c>
      <c r="D236" s="3">
        <v>5.8309037900875467E-3</v>
      </c>
      <c r="E236" s="3">
        <v>-4.5248868778280547E-3</v>
      </c>
    </row>
    <row r="237" spans="1:5" x14ac:dyDescent="0.3">
      <c r="A237" s="2" t="s">
        <v>239</v>
      </c>
      <c r="B237" s="3">
        <v>-8.8652482269503553E-3</v>
      </c>
      <c r="C237" s="3">
        <v>-1.7241379310345072E-3</v>
      </c>
      <c r="D237" s="3">
        <v>-5.7971014492754448E-3</v>
      </c>
      <c r="E237" s="3">
        <v>-9.0909090909090905E-3</v>
      </c>
    </row>
    <row r="238" spans="1:5" x14ac:dyDescent="0.3">
      <c r="A238" s="2" t="s">
        <v>240</v>
      </c>
      <c r="B238" s="3">
        <v>-1.2522361359570662E-2</v>
      </c>
      <c r="C238" s="3">
        <v>-3.4542314335059715E-3</v>
      </c>
      <c r="D238" s="3">
        <v>-3.7900874635568432E-2</v>
      </c>
      <c r="E238" s="3">
        <v>-1.834862385321101E-2</v>
      </c>
    </row>
    <row r="239" spans="1:5" x14ac:dyDescent="0.3">
      <c r="A239" s="2" t="s">
        <v>241</v>
      </c>
      <c r="B239" s="3">
        <v>1.2681159420289856E-2</v>
      </c>
      <c r="C239" s="3">
        <v>0</v>
      </c>
      <c r="D239" s="3">
        <v>2.1212121212121297E-2</v>
      </c>
      <c r="E239" s="3">
        <v>1.8691588785046728E-2</v>
      </c>
    </row>
    <row r="240" spans="1:5" x14ac:dyDescent="0.3">
      <c r="A240" s="2" t="s">
        <v>242</v>
      </c>
      <c r="B240" s="3">
        <v>8.9445438282647581E-3</v>
      </c>
      <c r="C240" s="3">
        <v>0</v>
      </c>
      <c r="D240" s="3">
        <v>-1.7804154302670665E-2</v>
      </c>
      <c r="E240" s="3">
        <v>-4.5871559633027525E-3</v>
      </c>
    </row>
    <row r="241" spans="1:5" x14ac:dyDescent="0.3">
      <c r="A241" s="2" t="s">
        <v>243</v>
      </c>
      <c r="B241" s="3">
        <v>-5.1418439716312055E-2</v>
      </c>
      <c r="C241" s="3">
        <v>5.1993067590987369E-3</v>
      </c>
      <c r="D241" s="3">
        <v>9.0634441087612434E-3</v>
      </c>
      <c r="E241" s="3">
        <v>-9.2165898617511521E-3</v>
      </c>
    </row>
    <row r="242" spans="1:5" x14ac:dyDescent="0.3">
      <c r="A242" s="2" t="s">
        <v>244</v>
      </c>
      <c r="B242" s="3">
        <v>-1.6822429906542057E-2</v>
      </c>
      <c r="C242" s="3">
        <v>3.2758620689655148E-2</v>
      </c>
      <c r="D242" s="3">
        <v>5.9880239520958084E-2</v>
      </c>
      <c r="E242" s="3">
        <v>2.3255813953488372E-2</v>
      </c>
    </row>
    <row r="243" spans="1:5" x14ac:dyDescent="0.3">
      <c r="A243" s="2" t="s">
        <v>245</v>
      </c>
      <c r="B243" s="3">
        <v>-1.9011406844106464E-3</v>
      </c>
      <c r="C243" s="3">
        <v>5.0083472454090861E-3</v>
      </c>
      <c r="D243" s="3">
        <v>2.8248587570621872E-3</v>
      </c>
      <c r="E243" s="3">
        <v>-4.5454545454545452E-3</v>
      </c>
    </row>
    <row r="244" spans="1:5" x14ac:dyDescent="0.3">
      <c r="A244" s="2" t="s">
        <v>246</v>
      </c>
      <c r="B244" s="3">
        <v>3.2380952380952378E-2</v>
      </c>
      <c r="C244" s="3">
        <v>8.3056478405315604E-3</v>
      </c>
      <c r="D244" s="3">
        <v>-5.6338028169014885E-3</v>
      </c>
      <c r="E244" s="3">
        <v>3.1963470319634701E-2</v>
      </c>
    </row>
    <row r="245" spans="1:5" x14ac:dyDescent="0.3">
      <c r="A245" s="2" t="s">
        <v>247</v>
      </c>
      <c r="B245" s="3">
        <v>-1.8450184501845018E-3</v>
      </c>
      <c r="C245" s="3">
        <v>-1.6474464579901388E-3</v>
      </c>
      <c r="D245" s="3">
        <v>-1.133144475920676E-2</v>
      </c>
      <c r="E245" s="3">
        <v>2.6548672566371681E-2</v>
      </c>
    </row>
    <row r="246" spans="1:5" x14ac:dyDescent="0.3">
      <c r="A246" s="2" t="s">
        <v>248</v>
      </c>
      <c r="B246" s="3">
        <v>1.1090573012939002E-2</v>
      </c>
      <c r="C246" s="3">
        <v>3.3003300330032301E-3</v>
      </c>
      <c r="D246" s="3">
        <v>2.8653295128940235E-3</v>
      </c>
      <c r="E246" s="3">
        <v>-8.6206896551724137E-3</v>
      </c>
    </row>
    <row r="247" spans="1:5" x14ac:dyDescent="0.3">
      <c r="A247" s="2" t="s">
        <v>249</v>
      </c>
      <c r="B247" s="3">
        <v>1.4625228519195612E-2</v>
      </c>
      <c r="C247" s="3">
        <v>-1.6447368421051698E-3</v>
      </c>
      <c r="D247" s="3">
        <v>-5.7142857142857958E-3</v>
      </c>
      <c r="E247" s="3">
        <v>-3.9130434782608699E-2</v>
      </c>
    </row>
    <row r="248" spans="1:5" x14ac:dyDescent="0.3">
      <c r="A248" s="2" t="s">
        <v>250</v>
      </c>
      <c r="B248" s="3">
        <v>0</v>
      </c>
      <c r="C248" s="3">
        <v>-3.2948929159802775E-3</v>
      </c>
      <c r="D248" s="3">
        <v>-5.7471264367814868E-3</v>
      </c>
      <c r="E248" s="3">
        <v>-4.5248868778280547E-3</v>
      </c>
    </row>
    <row r="249" spans="1:5" x14ac:dyDescent="0.3">
      <c r="A249" s="2" t="s">
        <v>251</v>
      </c>
      <c r="B249" s="3">
        <v>1.4414414414414415E-2</v>
      </c>
      <c r="C249" s="3">
        <v>1.3223140495867721E-2</v>
      </c>
      <c r="D249" s="3">
        <v>1.1560693641618455E-2</v>
      </c>
      <c r="E249" s="3">
        <v>2.7272727272727271E-2</v>
      </c>
    </row>
    <row r="250" spans="1:5" x14ac:dyDescent="0.3">
      <c r="A250" s="2" t="s">
        <v>252</v>
      </c>
      <c r="B250" s="3">
        <v>2.3090586145648313E-2</v>
      </c>
      <c r="C250" s="3">
        <v>-4.8939641109298068E-3</v>
      </c>
      <c r="D250" s="3">
        <v>1.4285714285714285E-2</v>
      </c>
      <c r="E250" s="3">
        <v>0</v>
      </c>
    </row>
    <row r="251" spans="1:5" x14ac:dyDescent="0.3">
      <c r="A251" s="2" t="s">
        <v>253</v>
      </c>
      <c r="B251" s="3">
        <v>-1.5625E-2</v>
      </c>
      <c r="C251" s="3">
        <v>-4.9180327868851995E-3</v>
      </c>
      <c r="D251" s="3">
        <v>3.0985915492957785E-2</v>
      </c>
      <c r="E251" s="3">
        <v>-8.8495575221238937E-3</v>
      </c>
    </row>
    <row r="252" spans="1:5" x14ac:dyDescent="0.3">
      <c r="A252" s="2" t="s">
        <v>254</v>
      </c>
      <c r="B252" s="3">
        <v>-1.5873015873015872E-2</v>
      </c>
      <c r="C252" s="3">
        <v>-4.9423393739704159E-3</v>
      </c>
      <c r="D252" s="3">
        <v>-2.7322404371585085E-3</v>
      </c>
      <c r="E252" s="3">
        <v>8.9285714285714281E-3</v>
      </c>
    </row>
    <row r="253" spans="1:5" x14ac:dyDescent="0.3">
      <c r="A253" s="2" t="s">
        <v>255</v>
      </c>
      <c r="B253" s="3">
        <v>-3.046594982078853E-2</v>
      </c>
      <c r="C253" s="3">
        <v>-6.6225165562913673E-3</v>
      </c>
      <c r="D253" s="3">
        <v>-3.0136986301369902E-2</v>
      </c>
      <c r="E253" s="3">
        <v>-1.7699115044247787E-2</v>
      </c>
    </row>
    <row r="254" spans="1:5" x14ac:dyDescent="0.3">
      <c r="A254" s="2" t="s">
        <v>256</v>
      </c>
      <c r="B254" s="3">
        <v>5.5452865064695009E-3</v>
      </c>
      <c r="C254" s="3">
        <v>0</v>
      </c>
      <c r="D254" s="3">
        <v>3.3898305084745846E-2</v>
      </c>
      <c r="E254" s="3">
        <v>9.0090090090090089E-3</v>
      </c>
    </row>
    <row r="255" spans="1:5" x14ac:dyDescent="0.3">
      <c r="A255" s="2" t="s">
        <v>257</v>
      </c>
      <c r="B255" s="3">
        <v>-5.5147058823529415E-3</v>
      </c>
      <c r="C255" s="3">
        <v>-1.3333333333333286E-2</v>
      </c>
      <c r="D255" s="3">
        <v>-2.7322404371584699E-2</v>
      </c>
      <c r="E255" s="3">
        <v>-5.3571428571428568E-2</v>
      </c>
    </row>
    <row r="256" spans="1:5" x14ac:dyDescent="0.3">
      <c r="A256" s="2" t="s">
        <v>258</v>
      </c>
      <c r="B256" s="3">
        <v>-7.3937153419593345E-3</v>
      </c>
      <c r="C256" s="3">
        <v>-5.067567567567639E-3</v>
      </c>
      <c r="D256" s="3">
        <v>-8.4269662921349509E-3</v>
      </c>
      <c r="E256" s="3">
        <v>2.358490566037736E-2</v>
      </c>
    </row>
    <row r="257" spans="1:5" x14ac:dyDescent="0.3">
      <c r="A257" s="2" t="s">
        <v>259</v>
      </c>
      <c r="B257" s="3">
        <v>7.4487895716945996E-3</v>
      </c>
      <c r="C257" s="3">
        <v>1.1884550084889691E-2</v>
      </c>
      <c r="D257" s="3">
        <v>1.9830028328611981E-2</v>
      </c>
      <c r="E257" s="3">
        <v>1.3824884792626729E-2</v>
      </c>
    </row>
    <row r="258" spans="1:5" x14ac:dyDescent="0.3">
      <c r="A258" s="2" t="s">
        <v>260</v>
      </c>
      <c r="B258" s="3">
        <v>1.8484288354898338E-2</v>
      </c>
      <c r="C258" s="3">
        <v>3.3557046979865056E-3</v>
      </c>
      <c r="D258" s="3">
        <v>5.5555555555556347E-3</v>
      </c>
      <c r="E258" s="3">
        <v>-1.8181818181818181E-2</v>
      </c>
    </row>
    <row r="259" spans="1:5" x14ac:dyDescent="0.3">
      <c r="A259" s="2" t="s">
        <v>261</v>
      </c>
      <c r="B259" s="3">
        <v>-1.0889292196007259E-2</v>
      </c>
      <c r="C259" s="3">
        <v>1.6722408026756091E-3</v>
      </c>
      <c r="D259" s="3">
        <v>2.7624309392263622E-3</v>
      </c>
      <c r="E259" s="3">
        <v>0</v>
      </c>
    </row>
    <row r="260" spans="1:5" x14ac:dyDescent="0.3">
      <c r="A260" s="2" t="s">
        <v>262</v>
      </c>
      <c r="B260" s="3">
        <v>0</v>
      </c>
      <c r="C260" s="3">
        <v>-8.3472454090150246E-3</v>
      </c>
      <c r="D260" s="3">
        <v>-1.3774104683195593E-2</v>
      </c>
      <c r="E260" s="3">
        <v>-5.0925925925925923E-2</v>
      </c>
    </row>
    <row r="261" spans="1:5" x14ac:dyDescent="0.3">
      <c r="A261" s="2" t="s">
        <v>263</v>
      </c>
      <c r="B261" s="3">
        <v>-3.3027522935779818E-2</v>
      </c>
      <c r="C261" s="3">
        <v>-1.6835016835016835E-2</v>
      </c>
      <c r="D261" s="3">
        <v>-3.9106145251396614E-2</v>
      </c>
      <c r="E261" s="3">
        <v>-5.1707317073170729E-2</v>
      </c>
    </row>
    <row r="262" spans="1:5" x14ac:dyDescent="0.3">
      <c r="A262" s="2" t="s">
        <v>264</v>
      </c>
      <c r="B262" s="3">
        <v>-2.0872865275142316E-2</v>
      </c>
      <c r="C262" s="3">
        <v>-8.5616438356164379E-3</v>
      </c>
      <c r="D262" s="3">
        <v>0</v>
      </c>
      <c r="E262" s="3">
        <v>-9.2592592592592587E-3</v>
      </c>
    </row>
    <row r="263" spans="1:5" x14ac:dyDescent="0.3">
      <c r="A263" s="2" t="s">
        <v>265</v>
      </c>
      <c r="B263" s="3">
        <v>1.3565891472868217E-2</v>
      </c>
      <c r="C263" s="3">
        <v>-5.1813471502590181E-3</v>
      </c>
      <c r="D263" s="3">
        <v>5.8139534883721762E-3</v>
      </c>
      <c r="E263" s="3">
        <v>3.1152647975077881E-3</v>
      </c>
    </row>
    <row r="264" spans="1:5" x14ac:dyDescent="0.3">
      <c r="A264" s="2" t="s">
        <v>266</v>
      </c>
      <c r="B264" s="3">
        <v>3.8240917782026769E-2</v>
      </c>
      <c r="C264" s="3">
        <v>3.8194444444444371E-2</v>
      </c>
      <c r="D264" s="3">
        <v>2.0231213872832245E-2</v>
      </c>
      <c r="E264" s="3">
        <v>3.0020703933747412E-2</v>
      </c>
    </row>
    <row r="265" spans="1:5" x14ac:dyDescent="0.3">
      <c r="A265" s="2" t="s">
        <v>267</v>
      </c>
      <c r="B265" s="3">
        <v>-1.4732965009208104E-2</v>
      </c>
      <c r="C265" s="3">
        <v>1.6722408026756091E-3</v>
      </c>
      <c r="D265" s="3">
        <v>5.6657223796034804E-3</v>
      </c>
      <c r="E265" s="3">
        <v>-3.2160804020100506E-2</v>
      </c>
    </row>
    <row r="266" spans="1:5" x14ac:dyDescent="0.3">
      <c r="A266" s="2" t="s">
        <v>268</v>
      </c>
      <c r="B266" s="3">
        <v>-3.1775700934579439E-2</v>
      </c>
      <c r="C266" s="3">
        <v>3.3388981636060574E-3</v>
      </c>
      <c r="D266" s="3">
        <v>2.8169014084507443E-3</v>
      </c>
      <c r="E266" s="3">
        <v>-1.9730010384215992E-2</v>
      </c>
    </row>
    <row r="267" spans="1:5" x14ac:dyDescent="0.3">
      <c r="A267" s="2" t="s">
        <v>269</v>
      </c>
      <c r="B267" s="3">
        <v>-9.6525096525096526E-2</v>
      </c>
      <c r="C267" s="3">
        <v>1.6638935108153315E-3</v>
      </c>
      <c r="D267" s="3">
        <v>-1.4044943820224719E-2</v>
      </c>
      <c r="E267" s="3">
        <v>-4.2372881355932202E-2</v>
      </c>
    </row>
    <row r="268" spans="1:5" x14ac:dyDescent="0.3">
      <c r="A268" s="2" t="s">
        <v>270</v>
      </c>
      <c r="B268" s="3">
        <v>-6.41025641025641E-3</v>
      </c>
      <c r="C268" s="3">
        <v>1.328903654485045E-2</v>
      </c>
      <c r="D268" s="3">
        <v>5.698005698005576E-3</v>
      </c>
      <c r="E268" s="3">
        <v>3.3185840707964601E-3</v>
      </c>
    </row>
    <row r="269" spans="1:5" x14ac:dyDescent="0.3">
      <c r="A269" s="2" t="s">
        <v>271</v>
      </c>
      <c r="B269" s="3">
        <v>4.0860215053763443E-2</v>
      </c>
      <c r="C269" s="3">
        <v>1.3114754098360609E-2</v>
      </c>
      <c r="D269" s="3">
        <v>5.6657223796034804E-3</v>
      </c>
      <c r="E269" s="3">
        <v>6.7254685777287757E-2</v>
      </c>
    </row>
    <row r="270" spans="1:5" x14ac:dyDescent="0.3">
      <c r="A270" s="2" t="s">
        <v>272</v>
      </c>
      <c r="B270" s="3">
        <v>2.2727272727272728E-2</v>
      </c>
      <c r="C270" s="3">
        <v>4.8543689320389039E-3</v>
      </c>
      <c r="D270" s="3">
        <v>-5.6338028169014885E-3</v>
      </c>
      <c r="E270" s="3">
        <v>1.0330578512396695E-3</v>
      </c>
    </row>
    <row r="271" spans="1:5" x14ac:dyDescent="0.3">
      <c r="A271" s="2" t="s">
        <v>273</v>
      </c>
      <c r="B271" s="3">
        <v>2.8282828282828285E-2</v>
      </c>
      <c r="C271" s="3">
        <v>3.2206119162640216E-3</v>
      </c>
      <c r="D271" s="3">
        <v>3.3994334277620483E-2</v>
      </c>
      <c r="E271" s="3">
        <v>9.2879256965944269E-3</v>
      </c>
    </row>
    <row r="272" spans="1:5" x14ac:dyDescent="0.3">
      <c r="A272" s="2" t="s">
        <v>274</v>
      </c>
      <c r="B272" s="3">
        <v>1.9646365422396855E-3</v>
      </c>
      <c r="C272" s="3">
        <v>8.0256821829855548E-3</v>
      </c>
      <c r="D272" s="3">
        <v>0</v>
      </c>
      <c r="E272" s="3">
        <v>-3.0674846625766872E-3</v>
      </c>
    </row>
    <row r="273" spans="1:5" x14ac:dyDescent="0.3">
      <c r="A273" s="2" t="s">
        <v>275</v>
      </c>
      <c r="B273" s="3">
        <v>1.9607843137254902E-3</v>
      </c>
      <c r="C273" s="3">
        <v>9.5541401273885589E-3</v>
      </c>
      <c r="D273" s="3">
        <v>-8.2191780821917037E-3</v>
      </c>
      <c r="E273" s="3">
        <v>2.0512820512820513E-3</v>
      </c>
    </row>
    <row r="274" spans="1:5" x14ac:dyDescent="0.3">
      <c r="A274" s="2" t="s">
        <v>276</v>
      </c>
      <c r="B274" s="3">
        <v>-5.8708414872798431E-3</v>
      </c>
      <c r="C274" s="3">
        <v>3.1545741324921586E-3</v>
      </c>
      <c r="D274" s="3">
        <v>0</v>
      </c>
      <c r="E274" s="3">
        <v>-5.1177072671443197E-3</v>
      </c>
    </row>
    <row r="275" spans="1:5" x14ac:dyDescent="0.3">
      <c r="A275" s="2" t="s">
        <v>277</v>
      </c>
      <c r="B275" s="3">
        <v>-1.968503937007874E-3</v>
      </c>
      <c r="C275" s="3">
        <v>0</v>
      </c>
      <c r="D275" s="3">
        <v>-5.5248618784531165E-3</v>
      </c>
      <c r="E275" s="3">
        <v>-1.02880658436214E-3</v>
      </c>
    </row>
    <row r="276" spans="1:5" x14ac:dyDescent="0.3">
      <c r="A276" s="2" t="s">
        <v>278</v>
      </c>
      <c r="B276" s="3">
        <v>1.1834319526627219E-2</v>
      </c>
      <c r="C276" s="3">
        <v>9.4339622641509656E-3</v>
      </c>
      <c r="D276" s="3">
        <v>5.5555555555556347E-3</v>
      </c>
      <c r="E276" s="3">
        <v>-7.2090628218331619E-3</v>
      </c>
    </row>
    <row r="277" spans="1:5" x14ac:dyDescent="0.3">
      <c r="A277" s="2" t="s">
        <v>279</v>
      </c>
      <c r="B277" s="3">
        <v>-9.7465886939571145E-3</v>
      </c>
      <c r="C277" s="3">
        <v>6.2305295950154434E-3</v>
      </c>
      <c r="D277" s="3">
        <v>-2.7624309392265583E-3</v>
      </c>
      <c r="E277" s="3">
        <v>-5.3941908713692949E-2</v>
      </c>
    </row>
    <row r="278" spans="1:5" x14ac:dyDescent="0.3">
      <c r="A278" s="2" t="s">
        <v>280</v>
      </c>
      <c r="B278" s="3">
        <v>9.8425196850393699E-3</v>
      </c>
      <c r="C278" s="3">
        <v>1.7027863777089917E-2</v>
      </c>
      <c r="D278" s="3">
        <v>1.3850415512465374E-2</v>
      </c>
      <c r="E278" s="3">
        <v>3.2894736842105261E-3</v>
      </c>
    </row>
    <row r="279" spans="1:5" x14ac:dyDescent="0.3">
      <c r="A279" s="2" t="s">
        <v>281</v>
      </c>
      <c r="B279" s="3">
        <v>1.364522417153996E-2</v>
      </c>
      <c r="C279" s="3">
        <v>6.0882800608826702E-3</v>
      </c>
      <c r="D279" s="3">
        <v>-5.4644808743170171E-3</v>
      </c>
      <c r="E279" s="3">
        <v>-1.092896174863388E-2</v>
      </c>
    </row>
    <row r="280" spans="1:5" x14ac:dyDescent="0.3">
      <c r="A280" s="2" t="s">
        <v>282</v>
      </c>
      <c r="B280" s="3">
        <v>3.8461538461538464E-3</v>
      </c>
      <c r="C280" s="3">
        <v>-1.5128593040846343E-3</v>
      </c>
      <c r="D280" s="3">
        <v>1.098901098901095E-2</v>
      </c>
      <c r="E280" s="3">
        <v>-5.5248618784530384E-3</v>
      </c>
    </row>
    <row r="281" spans="1:5" x14ac:dyDescent="0.3">
      <c r="A281" s="2" t="s">
        <v>283</v>
      </c>
      <c r="B281" s="3">
        <v>-1.3409961685823755E-2</v>
      </c>
      <c r="C281" s="3">
        <v>3.1818181818181732E-2</v>
      </c>
      <c r="D281" s="3">
        <v>0</v>
      </c>
      <c r="E281" s="3">
        <v>-0.02</v>
      </c>
    </row>
    <row r="282" spans="1:5" x14ac:dyDescent="0.3">
      <c r="A282" s="2" t="s">
        <v>284</v>
      </c>
      <c r="B282" s="3">
        <v>-2.3300970873786409E-2</v>
      </c>
      <c r="C282" s="3">
        <v>-8.8105726872245872E-3</v>
      </c>
      <c r="D282" s="3">
        <v>-3.5326086956521667E-2</v>
      </c>
      <c r="E282" s="3">
        <v>-3.6281179138321996E-2</v>
      </c>
    </row>
    <row r="283" spans="1:5" x14ac:dyDescent="0.3">
      <c r="A283" s="2" t="s">
        <v>285</v>
      </c>
      <c r="B283" s="3">
        <v>4.9701789264413522E-2</v>
      </c>
      <c r="C283" s="3">
        <v>3.2592592592592631E-2</v>
      </c>
      <c r="D283" s="3">
        <v>3.0985915492957785E-2</v>
      </c>
      <c r="E283" s="3">
        <v>-1.1764705882352941E-2</v>
      </c>
    </row>
    <row r="284" spans="1:5" x14ac:dyDescent="0.3">
      <c r="A284" s="2" t="s">
        <v>286</v>
      </c>
      <c r="B284" s="3">
        <v>-5.6818181818181816E-2</v>
      </c>
      <c r="C284" s="3">
        <v>1.4347202295552367E-2</v>
      </c>
      <c r="D284" s="3">
        <v>-8.1967213114755265E-3</v>
      </c>
      <c r="E284" s="3">
        <v>-4.7619047619047623E-3</v>
      </c>
    </row>
    <row r="285" spans="1:5" x14ac:dyDescent="0.3">
      <c r="A285" s="2" t="s">
        <v>287</v>
      </c>
      <c r="B285" s="3">
        <v>-8.0321285140562242E-3</v>
      </c>
      <c r="C285" s="3">
        <v>-5.6577086280057377E-3</v>
      </c>
      <c r="D285" s="3">
        <v>-1.6528925619834555E-2</v>
      </c>
      <c r="E285" s="3">
        <v>7.1770334928229667E-3</v>
      </c>
    </row>
    <row r="286" spans="1:5" x14ac:dyDescent="0.3">
      <c r="A286" s="2" t="s">
        <v>288</v>
      </c>
      <c r="B286" s="3">
        <v>4.2510121457489877E-2</v>
      </c>
      <c r="C286" s="3">
        <v>2.8449502133713065E-3</v>
      </c>
      <c r="D286" s="3">
        <v>1.1204481792717045E-2</v>
      </c>
      <c r="E286" s="3">
        <v>4.5130641330166268E-2</v>
      </c>
    </row>
    <row r="287" spans="1:5" x14ac:dyDescent="0.3">
      <c r="A287" s="2" t="s">
        <v>289</v>
      </c>
      <c r="B287" s="3">
        <v>-1.9417475728155339E-3</v>
      </c>
      <c r="C287" s="3">
        <v>-5.3900709219858116E-2</v>
      </c>
      <c r="D287" s="3">
        <v>1.9390581717451404E-2</v>
      </c>
      <c r="E287" s="3">
        <v>-2.1590909090909091E-2</v>
      </c>
    </row>
    <row r="288" spans="1:5" x14ac:dyDescent="0.3">
      <c r="A288" s="2" t="s">
        <v>290</v>
      </c>
      <c r="B288" s="3">
        <v>-1.556420233463035E-2</v>
      </c>
      <c r="C288" s="3">
        <v>-1.4992503748127214E-3</v>
      </c>
      <c r="D288" s="3">
        <v>-1.6304347826086803E-2</v>
      </c>
      <c r="E288" s="3">
        <v>-3.3681765389082463E-2</v>
      </c>
    </row>
    <row r="289" spans="1:5" x14ac:dyDescent="0.3">
      <c r="A289" s="2" t="s">
        <v>291</v>
      </c>
      <c r="B289" s="3">
        <v>0</v>
      </c>
      <c r="C289" s="3">
        <v>-3.3033033033032864E-2</v>
      </c>
      <c r="D289" s="3">
        <v>8.2872928176794796E-3</v>
      </c>
      <c r="E289" s="3">
        <v>1.201923076923077E-3</v>
      </c>
    </row>
    <row r="290" spans="1:5" x14ac:dyDescent="0.3">
      <c r="A290" s="2" t="s">
        <v>292</v>
      </c>
      <c r="B290" s="3">
        <v>1.5810276679841896E-2</v>
      </c>
      <c r="C290" s="3">
        <v>-1.5527950310560328E-3</v>
      </c>
      <c r="D290" s="3">
        <v>2.7397260273972993E-3</v>
      </c>
      <c r="E290" s="3">
        <v>6.0024009603841539E-3</v>
      </c>
    </row>
    <row r="291" spans="1:5" x14ac:dyDescent="0.3">
      <c r="A291" s="2" t="s">
        <v>293</v>
      </c>
      <c r="B291" s="3">
        <v>9.3385214007782102E-2</v>
      </c>
      <c r="C291" s="3">
        <v>1.0886469673405955E-2</v>
      </c>
      <c r="D291" s="3">
        <v>-1.092896174863384E-2</v>
      </c>
      <c r="E291" s="3">
        <v>2.1479713603818614E-2</v>
      </c>
    </row>
    <row r="292" spans="1:5" x14ac:dyDescent="0.3">
      <c r="A292" s="2" t="s">
        <v>294</v>
      </c>
      <c r="B292" s="3">
        <v>-4.0925266903914591E-2</v>
      </c>
      <c r="C292" s="3">
        <v>-9.2307692307691432E-3</v>
      </c>
      <c r="D292" s="3">
        <v>-2.7624309392265583E-3</v>
      </c>
      <c r="E292" s="3">
        <v>1.4018691588785047E-2</v>
      </c>
    </row>
    <row r="293" spans="1:5" x14ac:dyDescent="0.3">
      <c r="A293" s="2" t="s">
        <v>295</v>
      </c>
      <c r="B293" s="3">
        <v>-1.8552875695732839E-3</v>
      </c>
      <c r="C293" s="3">
        <v>2.4844720496894318E-2</v>
      </c>
      <c r="D293" s="3">
        <v>1.1080332409972259E-2</v>
      </c>
      <c r="E293" s="3">
        <v>-1.6129032258064516E-2</v>
      </c>
    </row>
    <row r="294" spans="1:5" x14ac:dyDescent="0.3">
      <c r="A294" s="2" t="s">
        <v>296</v>
      </c>
      <c r="B294" s="3">
        <v>-5.3903345724907063E-2</v>
      </c>
      <c r="C294" s="3">
        <v>-1.666666666666658E-2</v>
      </c>
      <c r="D294" s="3">
        <v>-3.0136986301369902E-2</v>
      </c>
      <c r="E294" s="3">
        <v>-1.9906323185011711E-2</v>
      </c>
    </row>
    <row r="295" spans="1:5" x14ac:dyDescent="0.3">
      <c r="A295" s="2" t="s">
        <v>297</v>
      </c>
      <c r="B295" s="3">
        <v>3.1434184675834968E-2</v>
      </c>
      <c r="C295" s="3">
        <v>3.0816640986132508E-2</v>
      </c>
      <c r="D295" s="3">
        <v>0</v>
      </c>
      <c r="E295" s="3">
        <v>-4.7789725209080045E-3</v>
      </c>
    </row>
    <row r="296" spans="1:5" x14ac:dyDescent="0.3">
      <c r="A296" s="2" t="s">
        <v>298</v>
      </c>
      <c r="B296" s="3">
        <v>-3.8095238095238099E-2</v>
      </c>
      <c r="C296" s="3">
        <v>-7.4738415545590429E-3</v>
      </c>
      <c r="D296" s="3">
        <v>-4.8022598870056381E-2</v>
      </c>
      <c r="E296" s="3">
        <v>-3.0012004801920768E-2</v>
      </c>
    </row>
    <row r="297" spans="1:5" x14ac:dyDescent="0.3">
      <c r="A297" s="2" t="s">
        <v>299</v>
      </c>
      <c r="B297" s="3">
        <v>3.7623762376237622E-2</v>
      </c>
      <c r="C297" s="3">
        <v>3.0120481927709128E-3</v>
      </c>
      <c r="D297" s="3">
        <v>2.6706231454005889E-2</v>
      </c>
      <c r="E297" s="3">
        <v>2.4752475247524754E-2</v>
      </c>
    </row>
    <row r="298" spans="1:5" x14ac:dyDescent="0.3">
      <c r="A298" s="2" t="s">
        <v>300</v>
      </c>
      <c r="B298" s="3">
        <v>-5.7251908396946565E-3</v>
      </c>
      <c r="C298" s="3">
        <v>1.6516516516516647E-2</v>
      </c>
      <c r="D298" s="3">
        <v>1.1560693641618455E-2</v>
      </c>
      <c r="E298" s="3">
        <v>2.4154589371980675E-3</v>
      </c>
    </row>
    <row r="299" spans="1:5" x14ac:dyDescent="0.3">
      <c r="A299" s="2" t="s">
        <v>301</v>
      </c>
      <c r="B299" s="3">
        <v>-1.1516314779270634E-2</v>
      </c>
      <c r="C299" s="3">
        <v>-3.3973412112259925E-2</v>
      </c>
      <c r="D299" s="3">
        <v>5.7142857142857958E-3</v>
      </c>
      <c r="E299" s="3">
        <v>-1.2048192771084338E-2</v>
      </c>
    </row>
    <row r="300" spans="1:5" x14ac:dyDescent="0.3">
      <c r="A300" s="2" t="s">
        <v>302</v>
      </c>
      <c r="B300" s="3">
        <v>-1.3592233009708738E-2</v>
      </c>
      <c r="C300" s="3">
        <v>-9.1743119266056335E-3</v>
      </c>
      <c r="D300" s="3">
        <v>8.5227272727271906E-3</v>
      </c>
      <c r="E300" s="3">
        <v>1.097560975609756E-2</v>
      </c>
    </row>
    <row r="301" spans="1:5" x14ac:dyDescent="0.3">
      <c r="A301" s="2" t="s">
        <v>303</v>
      </c>
      <c r="B301" s="3">
        <v>7.874015748031496E-3</v>
      </c>
      <c r="C301" s="3">
        <v>-9.259259259259172E-3</v>
      </c>
      <c r="D301" s="3">
        <v>2.8169014084507443E-3</v>
      </c>
      <c r="E301" s="3">
        <v>1.4475271411338963E-2</v>
      </c>
    </row>
    <row r="302" spans="1:5" x14ac:dyDescent="0.3">
      <c r="A302" s="2" t="s">
        <v>304</v>
      </c>
      <c r="B302" s="3">
        <v>-1.953125E-2</v>
      </c>
      <c r="C302" s="3">
        <v>-9.3457943925233863E-3</v>
      </c>
      <c r="D302" s="3">
        <v>0</v>
      </c>
      <c r="E302" s="3">
        <v>-8.3234244946492272E-3</v>
      </c>
    </row>
    <row r="303" spans="1:5" x14ac:dyDescent="0.3">
      <c r="A303" s="2" t="s">
        <v>305</v>
      </c>
      <c r="B303" s="3">
        <v>-9.9601593625498006E-3</v>
      </c>
      <c r="C303" s="3">
        <v>-3.45911949685535E-2</v>
      </c>
      <c r="D303" s="3">
        <v>-3.9325842696629171E-2</v>
      </c>
      <c r="E303" s="3">
        <v>-2.5179856115107913E-2</v>
      </c>
    </row>
    <row r="304" spans="1:5" x14ac:dyDescent="0.3">
      <c r="A304" s="2" t="s">
        <v>306</v>
      </c>
      <c r="B304" s="3">
        <v>0</v>
      </c>
      <c r="C304" s="3">
        <v>-1.1400651465797976E-2</v>
      </c>
      <c r="D304" s="3">
        <v>1.754385964912264E-2</v>
      </c>
      <c r="E304" s="3">
        <v>8.6100861008610082E-3</v>
      </c>
    </row>
    <row r="305" spans="1:5" x14ac:dyDescent="0.3">
      <c r="A305" s="2" t="s">
        <v>307</v>
      </c>
      <c r="B305" s="3">
        <v>-2.012072434607646E-3</v>
      </c>
      <c r="C305" s="3">
        <v>9.8846787479405975E-3</v>
      </c>
      <c r="D305" s="3">
        <v>-1.4367816091954025E-2</v>
      </c>
      <c r="E305" s="3">
        <v>1.097560975609756E-2</v>
      </c>
    </row>
    <row r="306" spans="1:5" x14ac:dyDescent="0.3">
      <c r="A306" s="2" t="s">
        <v>308</v>
      </c>
      <c r="B306" s="3">
        <v>-2.4193548387096774E-2</v>
      </c>
      <c r="C306" s="3">
        <v>-3.7520391517128833E-2</v>
      </c>
      <c r="D306" s="3">
        <v>-2.3323615160349774E-2</v>
      </c>
      <c r="E306" s="3">
        <v>-1.0856453558504222E-2</v>
      </c>
    </row>
    <row r="307" spans="1:5" x14ac:dyDescent="0.3">
      <c r="A307" s="2" t="s">
        <v>309</v>
      </c>
      <c r="B307" s="3">
        <v>4.9586776859504134E-2</v>
      </c>
      <c r="C307" s="3">
        <v>-1.6949152542373122E-3</v>
      </c>
      <c r="D307" s="3">
        <v>1.1940298507462643E-2</v>
      </c>
      <c r="E307" s="3">
        <v>2.8048780487804879E-2</v>
      </c>
    </row>
    <row r="308" spans="1:5" x14ac:dyDescent="0.3">
      <c r="A308" s="2" t="s">
        <v>310</v>
      </c>
      <c r="B308" s="3">
        <v>1.968503937007874E-2</v>
      </c>
      <c r="C308" s="3">
        <v>-1.1884550084889572E-2</v>
      </c>
      <c r="D308" s="3">
        <v>4.1297935103244796E-2</v>
      </c>
      <c r="E308" s="3">
        <v>-2.1352313167259787E-2</v>
      </c>
    </row>
    <row r="309" spans="1:5" x14ac:dyDescent="0.3">
      <c r="A309" s="2" t="s">
        <v>311</v>
      </c>
      <c r="B309" s="3">
        <v>-5.7915057915057912E-3</v>
      </c>
      <c r="C309" s="3">
        <v>-1.7182130584192438E-2</v>
      </c>
      <c r="D309" s="3">
        <v>2.266288951841372E-2</v>
      </c>
      <c r="E309" s="3">
        <v>1.9393939393939394E-2</v>
      </c>
    </row>
    <row r="310" spans="1:5" x14ac:dyDescent="0.3">
      <c r="A310" s="2" t="s">
        <v>312</v>
      </c>
      <c r="B310" s="3">
        <v>2.9126213592233011E-2</v>
      </c>
      <c r="C310" s="3">
        <v>3.4965034965034961E-2</v>
      </c>
      <c r="D310" s="3">
        <v>8.310249307479145E-3</v>
      </c>
      <c r="E310" s="3">
        <v>1.6646848989298454E-2</v>
      </c>
    </row>
    <row r="311" spans="1:5" x14ac:dyDescent="0.3">
      <c r="A311" s="2" t="s">
        <v>313</v>
      </c>
      <c r="B311" s="3">
        <v>-2.4528301886792454E-2</v>
      </c>
      <c r="C311" s="3">
        <v>-2.8716216216216263E-2</v>
      </c>
      <c r="D311" s="3">
        <v>2.7472527472527865E-3</v>
      </c>
      <c r="E311" s="3">
        <v>-1.1695906432748537E-2</v>
      </c>
    </row>
    <row r="312" spans="1:5" x14ac:dyDescent="0.3">
      <c r="A312" s="2" t="s">
        <v>314</v>
      </c>
      <c r="B312" s="3">
        <v>9.6711798839458421E-3</v>
      </c>
      <c r="C312" s="3">
        <v>5.2173913043477771E-3</v>
      </c>
      <c r="D312" s="3">
        <v>-1.3698630136986301E-2</v>
      </c>
      <c r="E312" s="3">
        <v>1.1834319526627219E-3</v>
      </c>
    </row>
    <row r="313" spans="1:5" x14ac:dyDescent="0.3">
      <c r="A313" s="2" t="s">
        <v>315</v>
      </c>
      <c r="B313" s="3">
        <v>5.7471264367816091E-3</v>
      </c>
      <c r="C313" s="3">
        <v>1.9031141868512135E-2</v>
      </c>
      <c r="D313" s="3">
        <v>1.1111111111111072E-2</v>
      </c>
      <c r="E313" s="3">
        <v>-3.5460992907801418E-3</v>
      </c>
    </row>
    <row r="314" spans="1:5" x14ac:dyDescent="0.3">
      <c r="A314" s="2" t="s">
        <v>316</v>
      </c>
      <c r="B314" s="3">
        <v>-2.8571428571428571E-2</v>
      </c>
      <c r="C314" s="3">
        <v>0</v>
      </c>
      <c r="D314" s="3">
        <v>0</v>
      </c>
      <c r="E314" s="3">
        <v>-1.542111506524318E-2</v>
      </c>
    </row>
    <row r="315" spans="1:5" x14ac:dyDescent="0.3">
      <c r="A315" s="2" t="s">
        <v>317</v>
      </c>
      <c r="B315" s="3">
        <v>1.1764705882352941E-2</v>
      </c>
      <c r="C315" s="3">
        <v>3.3955857385399467E-3</v>
      </c>
      <c r="D315" s="3">
        <v>0</v>
      </c>
      <c r="E315" s="3">
        <v>1.566265060240964E-2</v>
      </c>
    </row>
    <row r="316" spans="1:5" x14ac:dyDescent="0.3">
      <c r="A316" s="2" t="s">
        <v>318</v>
      </c>
      <c r="B316" s="3">
        <v>7.7519379844961239E-3</v>
      </c>
      <c r="C316" s="3">
        <v>-2.5380710659898477E-2</v>
      </c>
      <c r="D316" s="3">
        <v>1.098901098901095E-2</v>
      </c>
      <c r="E316" s="3">
        <v>-1.1862396204033215E-2</v>
      </c>
    </row>
    <row r="317" spans="1:5" x14ac:dyDescent="0.3">
      <c r="A317" s="2" t="s">
        <v>319</v>
      </c>
      <c r="B317" s="3">
        <v>-3.8461538461538464E-3</v>
      </c>
      <c r="C317" s="3">
        <v>2.0833333333333259E-2</v>
      </c>
      <c r="D317" s="3">
        <v>0</v>
      </c>
      <c r="E317" s="3">
        <v>2.1608643457382955E-2</v>
      </c>
    </row>
    <row r="318" spans="1:5" x14ac:dyDescent="0.3">
      <c r="A318" s="2" t="s">
        <v>320</v>
      </c>
      <c r="B318" s="3">
        <v>1.5444015444015444E-2</v>
      </c>
      <c r="C318" s="3">
        <v>2.2108843537415039E-2</v>
      </c>
      <c r="D318" s="3">
        <v>2.717391304347865E-3</v>
      </c>
      <c r="E318" s="3">
        <v>3.1727379553466509E-2</v>
      </c>
    </row>
    <row r="319" spans="1:5" x14ac:dyDescent="0.3">
      <c r="A319" s="2" t="s">
        <v>321</v>
      </c>
      <c r="B319" s="3">
        <v>-1.3307984790874524E-2</v>
      </c>
      <c r="C319" s="3">
        <v>1.8302828618968408E-2</v>
      </c>
      <c r="D319" s="3">
        <v>-2.7100271002710413E-3</v>
      </c>
      <c r="E319" s="3">
        <v>3.0751708428246014E-2</v>
      </c>
    </row>
    <row r="320" spans="1:5" x14ac:dyDescent="0.3">
      <c r="A320" s="2" t="s">
        <v>322</v>
      </c>
      <c r="B320" s="3">
        <v>7.7071290944123313E-3</v>
      </c>
      <c r="C320" s="3">
        <v>-2.6143790849673224E-2</v>
      </c>
      <c r="D320" s="3">
        <v>-2.7173913043476716E-3</v>
      </c>
      <c r="E320" s="3">
        <v>0</v>
      </c>
    </row>
    <row r="321" spans="1:5" x14ac:dyDescent="0.3">
      <c r="A321" s="2" t="s">
        <v>323</v>
      </c>
      <c r="B321" s="3">
        <v>-3.0592734225621414E-2</v>
      </c>
      <c r="C321" s="3">
        <v>-8.389261744966443E-3</v>
      </c>
      <c r="D321" s="3">
        <v>-5.449591280654028E-3</v>
      </c>
      <c r="E321" s="3">
        <v>-7.7348066298342545E-3</v>
      </c>
    </row>
    <row r="322" spans="1:5" x14ac:dyDescent="0.3">
      <c r="A322" s="2" t="s">
        <v>324</v>
      </c>
      <c r="B322" s="3">
        <v>1.7751479289940829E-2</v>
      </c>
      <c r="C322" s="3">
        <v>1.6920473773265892E-3</v>
      </c>
      <c r="D322" s="3">
        <v>-1.6438356164383602E-2</v>
      </c>
      <c r="E322" s="3">
        <v>7.7951002227171495E-3</v>
      </c>
    </row>
    <row r="323" spans="1:5" x14ac:dyDescent="0.3">
      <c r="A323" s="2" t="s">
        <v>325</v>
      </c>
      <c r="B323" s="3">
        <v>1.5503875968992248E-2</v>
      </c>
      <c r="C323" s="3">
        <v>-8.4459459459459447E-3</v>
      </c>
      <c r="D323" s="3">
        <v>8.3565459610029039E-3</v>
      </c>
      <c r="E323" s="3">
        <v>-1.6574585635359115E-2</v>
      </c>
    </row>
    <row r="324" spans="1:5" x14ac:dyDescent="0.3">
      <c r="A324" s="2" t="s">
        <v>326</v>
      </c>
      <c r="B324" s="3">
        <v>1.717557251908397E-2</v>
      </c>
      <c r="C324" s="3">
        <v>5.1107325383304451E-3</v>
      </c>
      <c r="D324" s="3">
        <v>-8.2872928176796756E-3</v>
      </c>
      <c r="E324" s="3">
        <v>4.49438202247191E-2</v>
      </c>
    </row>
    <row r="325" spans="1:5" x14ac:dyDescent="0.3">
      <c r="A325" s="2" t="s">
        <v>327</v>
      </c>
      <c r="B325" s="3">
        <v>1.876172607879925E-3</v>
      </c>
      <c r="C325" s="3">
        <v>-1.1864406779661066E-2</v>
      </c>
      <c r="D325" s="3">
        <v>2.7855153203343017E-3</v>
      </c>
      <c r="E325" s="3">
        <v>-6.4516129032258064E-3</v>
      </c>
    </row>
    <row r="326" spans="1:5" x14ac:dyDescent="0.3">
      <c r="A326" s="2" t="s">
        <v>328</v>
      </c>
      <c r="B326" s="3">
        <v>5.6179775280898875E-3</v>
      </c>
      <c r="C326" s="3">
        <v>0</v>
      </c>
      <c r="D326" s="3">
        <v>5.5555555555556347E-3</v>
      </c>
      <c r="E326" s="3">
        <v>6.4935064935064939E-3</v>
      </c>
    </row>
    <row r="327" spans="1:5" x14ac:dyDescent="0.3">
      <c r="A327" s="2" t="s">
        <v>329</v>
      </c>
      <c r="B327" s="3">
        <v>-1.3035381750465549E-2</v>
      </c>
      <c r="C327" s="3">
        <v>-8.5763293310463125E-3</v>
      </c>
      <c r="D327" s="3">
        <v>-1.6574585635359153E-2</v>
      </c>
      <c r="E327" s="3">
        <v>-4.6236559139784944E-2</v>
      </c>
    </row>
    <row r="328" spans="1:5" x14ac:dyDescent="0.3">
      <c r="A328" s="2" t="s">
        <v>330</v>
      </c>
      <c r="B328" s="3">
        <v>-1.8867924528301887E-3</v>
      </c>
      <c r="C328" s="3">
        <v>1.9031141868512135E-2</v>
      </c>
      <c r="D328" s="3">
        <v>-1.1235955056179735E-2</v>
      </c>
      <c r="E328" s="3">
        <v>-7.8917700112739568E-3</v>
      </c>
    </row>
    <row r="329" spans="1:5" x14ac:dyDescent="0.3">
      <c r="A329" s="2" t="s">
        <v>331</v>
      </c>
      <c r="B329" s="3">
        <v>-2.0793950850661626E-2</v>
      </c>
      <c r="C329" s="3">
        <v>-1.0186757215619719E-2</v>
      </c>
      <c r="D329" s="3">
        <v>1.4204545454545454E-2</v>
      </c>
      <c r="E329" s="3">
        <v>4.5454545454545452E-3</v>
      </c>
    </row>
    <row r="330" spans="1:5" x14ac:dyDescent="0.3">
      <c r="A330" s="2" t="s">
        <v>332</v>
      </c>
      <c r="B330" s="3">
        <v>1.9305019305019305E-3</v>
      </c>
      <c r="C330" s="3">
        <v>1.2006861063464887E-2</v>
      </c>
      <c r="D330" s="3">
        <v>-2.8011204481793112E-3</v>
      </c>
      <c r="E330" s="3">
        <v>-1.2443438914027148E-2</v>
      </c>
    </row>
    <row r="331" spans="1:5" x14ac:dyDescent="0.3">
      <c r="A331" s="2" t="s">
        <v>333</v>
      </c>
      <c r="B331" s="3">
        <v>-9.6339113680154135E-3</v>
      </c>
      <c r="C331" s="3">
        <v>-1.3559322033898256E-2</v>
      </c>
      <c r="D331" s="3">
        <v>-5.6179775280899673E-3</v>
      </c>
      <c r="E331" s="3">
        <v>-4.8109965635738834E-2</v>
      </c>
    </row>
    <row r="332" spans="1:5" x14ac:dyDescent="0.3">
      <c r="A332" s="2" t="s">
        <v>334</v>
      </c>
      <c r="B332" s="3">
        <v>-2.7237354085603113E-2</v>
      </c>
      <c r="C332" s="3">
        <v>-3.4364261168385365E-3</v>
      </c>
      <c r="D332" s="3">
        <v>-3.9548022598870018E-2</v>
      </c>
      <c r="E332" s="3">
        <v>1.0830324909747292E-2</v>
      </c>
    </row>
    <row r="333" spans="1:5" x14ac:dyDescent="0.3">
      <c r="A333" s="2" t="s">
        <v>335</v>
      </c>
      <c r="B333" s="3">
        <v>3.2000000000000001E-2</v>
      </c>
      <c r="C333" s="3">
        <v>1.7241379310344827E-2</v>
      </c>
      <c r="D333" s="3">
        <v>2.6470588235294076E-2</v>
      </c>
      <c r="E333" s="3">
        <v>3.3333333333333333E-2</v>
      </c>
    </row>
    <row r="334" spans="1:5" x14ac:dyDescent="0.3">
      <c r="A334" s="2" t="s">
        <v>336</v>
      </c>
      <c r="B334" s="3">
        <v>-1.3565891472868217E-2</v>
      </c>
      <c r="C334" s="3">
        <v>-1.8644067796610195E-2</v>
      </c>
      <c r="D334" s="3">
        <v>-1.4326647564469915E-2</v>
      </c>
      <c r="E334" s="3">
        <v>-7.0276497695852536E-2</v>
      </c>
    </row>
    <row r="335" spans="1:5" x14ac:dyDescent="0.3">
      <c r="A335" s="2" t="s">
        <v>337</v>
      </c>
      <c r="B335" s="3">
        <v>1.9646365422396855E-3</v>
      </c>
      <c r="C335" s="3">
        <v>1.5544041450777177E-2</v>
      </c>
      <c r="D335" s="3">
        <v>0</v>
      </c>
      <c r="E335" s="3">
        <v>-0.14622057001239158</v>
      </c>
    </row>
    <row r="336" spans="1:5" x14ac:dyDescent="0.3">
      <c r="A336" s="2" t="s">
        <v>338</v>
      </c>
      <c r="B336" s="3">
        <v>1.3725490196078431E-2</v>
      </c>
      <c r="C336" s="3">
        <v>8.5034013605442185E-3</v>
      </c>
      <c r="D336" s="3">
        <v>8.7209302325582643E-3</v>
      </c>
      <c r="E336" s="3">
        <v>-2.7576197387518143E-2</v>
      </c>
    </row>
    <row r="337" spans="1:5" x14ac:dyDescent="0.3">
      <c r="A337" s="2" t="s">
        <v>339</v>
      </c>
      <c r="B337" s="3">
        <v>9.6711798839458421E-3</v>
      </c>
      <c r="C337" s="3">
        <v>1.6863406408094675E-3</v>
      </c>
      <c r="D337" s="3">
        <v>1.152737752161379E-2</v>
      </c>
      <c r="E337" s="3">
        <v>1.1940298507462687E-2</v>
      </c>
    </row>
    <row r="338" spans="1:5" x14ac:dyDescent="0.3">
      <c r="A338" s="2" t="s">
        <v>340</v>
      </c>
      <c r="B338" s="3">
        <v>-1.3409961685823755E-2</v>
      </c>
      <c r="C338" s="3">
        <v>0</v>
      </c>
      <c r="D338" s="3">
        <v>-2.8490028490028895E-3</v>
      </c>
      <c r="E338" s="3">
        <v>-3.9823008849557522E-2</v>
      </c>
    </row>
    <row r="339" spans="1:5" x14ac:dyDescent="0.3">
      <c r="A339" s="2" t="s">
        <v>341</v>
      </c>
      <c r="B339" s="3">
        <v>-1.1650485436893204E-2</v>
      </c>
      <c r="C339" s="3">
        <v>-1.0101010101010124E-2</v>
      </c>
      <c r="D339" s="3">
        <v>-1.4285714285714285E-2</v>
      </c>
      <c r="E339" s="3">
        <v>1.5360983102918587E-2</v>
      </c>
    </row>
    <row r="340" spans="1:5" x14ac:dyDescent="0.3">
      <c r="A340" s="2" t="s">
        <v>342</v>
      </c>
      <c r="B340" s="3">
        <v>-1.9646365422396855E-3</v>
      </c>
      <c r="C340" s="3">
        <v>-1.3605442176870701E-2</v>
      </c>
      <c r="D340" s="3">
        <v>-8.6956521739129603E-3</v>
      </c>
      <c r="E340" s="3">
        <v>-1.5128593040847202E-2</v>
      </c>
    </row>
    <row r="341" spans="1:5" x14ac:dyDescent="0.3">
      <c r="A341" s="2" t="s">
        <v>343</v>
      </c>
      <c r="B341" s="3">
        <v>-7.0866141732283464E-2</v>
      </c>
      <c r="C341" s="3">
        <v>3.4482758620690145E-3</v>
      </c>
      <c r="D341" s="3">
        <v>-2.9239766081871343E-2</v>
      </c>
      <c r="E341" s="3">
        <v>-5.9907834101382486E-2</v>
      </c>
    </row>
    <row r="342" spans="1:5" x14ac:dyDescent="0.3">
      <c r="A342" s="2" t="s">
        <v>344</v>
      </c>
      <c r="B342" s="3">
        <v>0</v>
      </c>
      <c r="C342" s="3">
        <v>-5.1546391752578047E-3</v>
      </c>
      <c r="D342" s="3">
        <v>9.0361445783131659E-3</v>
      </c>
      <c r="E342" s="3">
        <v>-1.6339869281045752E-3</v>
      </c>
    </row>
    <row r="343" spans="1:5" x14ac:dyDescent="0.3">
      <c r="A343" s="2" t="s">
        <v>345</v>
      </c>
      <c r="B343" s="3">
        <v>2.5423728813559324E-2</v>
      </c>
      <c r="C343" s="3">
        <v>3.4542314335060942E-3</v>
      </c>
      <c r="D343" s="3">
        <v>1.7910447761194073E-2</v>
      </c>
      <c r="E343" s="3">
        <v>6.5466448445171853E-3</v>
      </c>
    </row>
    <row r="344" spans="1:5" x14ac:dyDescent="0.3">
      <c r="A344" s="2" t="s">
        <v>346</v>
      </c>
      <c r="B344" s="3">
        <v>-2.2727272727272728E-2</v>
      </c>
      <c r="C344" s="3">
        <v>-1.5490533562822695E-2</v>
      </c>
      <c r="D344" s="3">
        <v>-1.1730205278592334E-2</v>
      </c>
      <c r="E344" s="3">
        <v>-1.6260162601626018E-2</v>
      </c>
    </row>
    <row r="345" spans="1:5" x14ac:dyDescent="0.3">
      <c r="A345" s="2" t="s">
        <v>347</v>
      </c>
      <c r="B345" s="3">
        <v>2.5369978858350951E-2</v>
      </c>
      <c r="C345" s="3">
        <v>0</v>
      </c>
      <c r="D345" s="3">
        <v>8.9020771513352269E-3</v>
      </c>
      <c r="E345" s="3">
        <v>5.1239669421487603E-2</v>
      </c>
    </row>
    <row r="346" spans="1:5" x14ac:dyDescent="0.3">
      <c r="A346" s="2" t="s">
        <v>348</v>
      </c>
      <c r="B346" s="3">
        <v>2.268041237113402E-2</v>
      </c>
      <c r="C346" s="3">
        <v>-1.0489510489510514E-2</v>
      </c>
      <c r="D346" s="3">
        <v>-5.8823529411765538E-3</v>
      </c>
      <c r="E346" s="3">
        <v>2.358490566037736E-2</v>
      </c>
    </row>
    <row r="347" spans="1:5" x14ac:dyDescent="0.3">
      <c r="A347" s="2" t="s">
        <v>349</v>
      </c>
      <c r="B347" s="3">
        <v>-2.0161290322580645E-3</v>
      </c>
      <c r="C347" s="3">
        <v>-4.4169611307420496E-2</v>
      </c>
      <c r="D347" s="3">
        <v>-8.8757396449703312E-3</v>
      </c>
      <c r="E347" s="3">
        <v>-2.1505376344086023E-2</v>
      </c>
    </row>
    <row r="348" spans="1:5" x14ac:dyDescent="0.3">
      <c r="A348" s="2" t="s">
        <v>350</v>
      </c>
      <c r="B348" s="3">
        <v>-2.4242424242424242E-2</v>
      </c>
      <c r="C348" s="3">
        <v>-2.0332717190388195E-2</v>
      </c>
      <c r="D348" s="3">
        <v>-4.7761194029850788E-2</v>
      </c>
      <c r="E348" s="3">
        <v>-3.6106750392464679E-2</v>
      </c>
    </row>
    <row r="349" spans="1:5" x14ac:dyDescent="0.3">
      <c r="A349" s="2" t="s">
        <v>351</v>
      </c>
      <c r="B349" s="3">
        <v>2.2774327122153208E-2</v>
      </c>
      <c r="C349" s="3">
        <v>2.2641509433962318E-2</v>
      </c>
      <c r="D349" s="3">
        <v>3.1347962382445587E-3</v>
      </c>
      <c r="E349" s="3">
        <v>3.2573289902280131E-2</v>
      </c>
    </row>
    <row r="350" spans="1:5" x14ac:dyDescent="0.3">
      <c r="A350" s="2" t="s">
        <v>352</v>
      </c>
      <c r="B350" s="3">
        <v>2.0242914979757085E-2</v>
      </c>
      <c r="C350" s="3">
        <v>1.1070110701106906E-2</v>
      </c>
      <c r="D350" s="3">
        <v>1.2499999999999956E-2</v>
      </c>
      <c r="E350" s="3">
        <v>1.8927444794952682E-2</v>
      </c>
    </row>
    <row r="351" spans="1:5" x14ac:dyDescent="0.3">
      <c r="A351" s="2" t="s">
        <v>353</v>
      </c>
      <c r="B351" s="3">
        <v>3.968253968253968E-3</v>
      </c>
      <c r="C351" s="3">
        <v>-7.2992700729926753E-3</v>
      </c>
      <c r="D351" s="3">
        <v>-1.54320987654321E-2</v>
      </c>
      <c r="E351" s="3">
        <v>3.0959752321981426E-3</v>
      </c>
    </row>
    <row r="352" spans="1:5" x14ac:dyDescent="0.3">
      <c r="A352" s="2" t="s">
        <v>354</v>
      </c>
      <c r="B352" s="3">
        <v>-1.1857707509881422E-2</v>
      </c>
      <c r="C352" s="3">
        <v>2.941176470588238E-2</v>
      </c>
      <c r="D352" s="3">
        <v>9.4043887147336764E-3</v>
      </c>
      <c r="E352" s="3">
        <v>2.0061728395061727E-2</v>
      </c>
    </row>
    <row r="353" spans="1:5" x14ac:dyDescent="0.3">
      <c r="A353" s="2" t="s">
        <v>355</v>
      </c>
      <c r="B353" s="3">
        <v>1.6E-2</v>
      </c>
      <c r="C353" s="3">
        <v>-5.357142857142806E-3</v>
      </c>
      <c r="D353" s="3">
        <v>3.1055900621116245E-3</v>
      </c>
      <c r="E353" s="3">
        <v>1.5128593040847202E-3</v>
      </c>
    </row>
    <row r="354" spans="1:5" x14ac:dyDescent="0.3">
      <c r="A354" s="2" t="s">
        <v>356</v>
      </c>
      <c r="B354" s="3">
        <v>-2.7559055118110236E-2</v>
      </c>
      <c r="C354" s="3">
        <v>0</v>
      </c>
      <c r="D354" s="3">
        <v>-1.8575851393188791E-2</v>
      </c>
      <c r="E354" s="3">
        <v>1.3595166163141994E-2</v>
      </c>
    </row>
    <row r="355" spans="1:5" x14ac:dyDescent="0.3">
      <c r="A355" s="2" t="s">
        <v>357</v>
      </c>
      <c r="B355" s="3">
        <v>-8.0971659919028341E-3</v>
      </c>
      <c r="C355" s="3">
        <v>2.1543985637342829E-2</v>
      </c>
      <c r="D355" s="3">
        <v>1.8927444794952616E-2</v>
      </c>
      <c r="E355" s="3">
        <v>6.7064083457526083E-2</v>
      </c>
    </row>
    <row r="356" spans="1:5" x14ac:dyDescent="0.3">
      <c r="A356" s="2" t="s">
        <v>358</v>
      </c>
      <c r="B356" s="3">
        <v>3.4693877551020408E-2</v>
      </c>
      <c r="C356" s="3">
        <v>2.1089630931458749E-2</v>
      </c>
      <c r="D356" s="3">
        <v>3.0959752321981868E-3</v>
      </c>
      <c r="E356" s="3">
        <v>-1.5363128491620111E-2</v>
      </c>
    </row>
    <row r="357" spans="1:5" x14ac:dyDescent="0.3">
      <c r="A357" s="2" t="s">
        <v>359</v>
      </c>
      <c r="B357" s="3">
        <v>3.1558185404339252E-2</v>
      </c>
      <c r="C357" s="3">
        <v>3.4423407917383085E-3</v>
      </c>
      <c r="D357" s="3">
        <v>3.0864197530864638E-3</v>
      </c>
      <c r="E357" s="3">
        <v>-2.4113475177304965E-2</v>
      </c>
    </row>
    <row r="358" spans="1:5" x14ac:dyDescent="0.3">
      <c r="A358" s="2" t="s">
        <v>360</v>
      </c>
      <c r="B358" s="3">
        <v>3.4416826003824091E-2</v>
      </c>
      <c r="C358" s="3">
        <v>1.7152658662092869E-3</v>
      </c>
      <c r="D358" s="3">
        <v>6.1538461538462414E-3</v>
      </c>
      <c r="E358" s="3">
        <v>-1.0174418604651164E-2</v>
      </c>
    </row>
    <row r="359" spans="1:5" x14ac:dyDescent="0.3">
      <c r="A359" s="2" t="s">
        <v>361</v>
      </c>
      <c r="B359" s="3">
        <v>2.4029574861367836E-2</v>
      </c>
      <c r="C359" s="3">
        <v>5.1369863013699365E-3</v>
      </c>
      <c r="D359" s="3">
        <v>3.0581039755349939E-3</v>
      </c>
      <c r="E359" s="3">
        <v>-5.8737151248164461E-3</v>
      </c>
    </row>
    <row r="360" spans="1:5" x14ac:dyDescent="0.3">
      <c r="A360" s="2" t="s">
        <v>362</v>
      </c>
      <c r="B360" s="3">
        <v>-1.9855595667870037E-2</v>
      </c>
      <c r="C360" s="3">
        <v>-5.7921635434412359E-2</v>
      </c>
      <c r="D360" s="3">
        <v>0</v>
      </c>
      <c r="E360" s="3">
        <v>7.385524372230428E-3</v>
      </c>
    </row>
    <row r="361" spans="1:5" x14ac:dyDescent="0.3">
      <c r="A361" s="2" t="s">
        <v>363</v>
      </c>
      <c r="B361" s="3">
        <v>2.3941068139963169E-2</v>
      </c>
      <c r="C361" s="3">
        <v>-5.4249547920433485E-3</v>
      </c>
      <c r="D361" s="3">
        <v>-6.0975609756096271E-3</v>
      </c>
      <c r="E361" s="3">
        <v>1.4662756598240469E-3</v>
      </c>
    </row>
    <row r="362" spans="1:5" x14ac:dyDescent="0.3">
      <c r="A362" s="2" t="s">
        <v>364</v>
      </c>
      <c r="B362" s="3">
        <v>-1.618705035971223E-2</v>
      </c>
      <c r="C362" s="3">
        <v>-1.0909090909090934E-2</v>
      </c>
      <c r="D362" s="3">
        <v>3.0674846625767306E-3</v>
      </c>
      <c r="E362" s="3">
        <v>1.6105417276720352E-2</v>
      </c>
    </row>
    <row r="363" spans="1:5" x14ac:dyDescent="0.3">
      <c r="A363" s="2" t="s">
        <v>365</v>
      </c>
      <c r="B363" s="3">
        <v>1.6453382084095063E-2</v>
      </c>
      <c r="C363" s="3">
        <v>5.5147058823530196E-3</v>
      </c>
      <c r="D363" s="3">
        <v>3.0581039755349939E-3</v>
      </c>
      <c r="E363" s="3">
        <v>-1.5850144092219021E-2</v>
      </c>
    </row>
    <row r="364" spans="1:5" x14ac:dyDescent="0.3">
      <c r="A364" s="2" t="s">
        <v>366</v>
      </c>
      <c r="B364" s="3">
        <v>-4.6762589928057555E-2</v>
      </c>
      <c r="C364" s="3">
        <v>-5.4844606946984325E-3</v>
      </c>
      <c r="D364" s="3">
        <v>-6.0975609756096271E-3</v>
      </c>
      <c r="E364" s="3">
        <v>4.3923865300146414E-3</v>
      </c>
    </row>
    <row r="365" spans="1:5" x14ac:dyDescent="0.3">
      <c r="A365" s="2" t="s">
        <v>367</v>
      </c>
      <c r="B365" s="3">
        <v>2.4528301886792454E-2</v>
      </c>
      <c r="C365" s="3">
        <v>3.6764705882353465E-3</v>
      </c>
      <c r="D365" s="3">
        <v>-6.1349693251534611E-3</v>
      </c>
      <c r="E365" s="3">
        <v>-2.9154518950437317E-3</v>
      </c>
    </row>
    <row r="366" spans="1:5" x14ac:dyDescent="0.3">
      <c r="A366" s="2" t="s">
        <v>368</v>
      </c>
      <c r="B366" s="3">
        <v>-1.841620626151013E-3</v>
      </c>
      <c r="C366" s="3">
        <v>9.1575091575091579E-3</v>
      </c>
      <c r="D366" s="3">
        <v>6.1728395061729276E-3</v>
      </c>
      <c r="E366" s="3">
        <v>4.8245614035087717E-2</v>
      </c>
    </row>
    <row r="367" spans="1:5" x14ac:dyDescent="0.3">
      <c r="A367" s="2" t="s">
        <v>369</v>
      </c>
      <c r="B367" s="3">
        <v>-7.3800738007380072E-3</v>
      </c>
      <c r="C367" s="3">
        <v>1.8148820326679023E-3</v>
      </c>
      <c r="D367" s="3">
        <v>1.5337423312883436E-2</v>
      </c>
      <c r="E367" s="3">
        <v>-1.1157601115760111E-2</v>
      </c>
    </row>
    <row r="368" spans="1:5" x14ac:dyDescent="0.3">
      <c r="A368" s="2" t="s">
        <v>370</v>
      </c>
      <c r="B368" s="3">
        <v>1.4869888475836431E-2</v>
      </c>
      <c r="C368" s="3">
        <v>1.8115942028985508E-2</v>
      </c>
      <c r="D368" s="3">
        <v>3.0211480362538194E-3</v>
      </c>
      <c r="E368" s="3">
        <v>-2.1156558533145273E-2</v>
      </c>
    </row>
    <row r="369" spans="1:5" x14ac:dyDescent="0.3">
      <c r="A369" s="2" t="s">
        <v>371</v>
      </c>
      <c r="B369" s="3">
        <v>1.098901098901099E-2</v>
      </c>
      <c r="C369" s="3">
        <v>1.7793594306048811E-3</v>
      </c>
      <c r="D369" s="3">
        <v>3.0120481927709128E-3</v>
      </c>
      <c r="E369" s="3">
        <v>-3.7463976945244955E-2</v>
      </c>
    </row>
    <row r="370" spans="1:5" x14ac:dyDescent="0.3">
      <c r="A370" s="2" t="s">
        <v>372</v>
      </c>
      <c r="B370" s="3">
        <v>7.246376811594203E-3</v>
      </c>
      <c r="C370" s="3">
        <v>1.2433392539964528E-2</v>
      </c>
      <c r="D370" s="3">
        <v>1.2012012012012184E-2</v>
      </c>
      <c r="E370" s="3">
        <v>2.9940119760479044E-3</v>
      </c>
    </row>
    <row r="371" spans="1:5" x14ac:dyDescent="0.3">
      <c r="A371" s="2" t="s">
        <v>373</v>
      </c>
      <c r="B371" s="3">
        <v>-1.7985611510791368E-3</v>
      </c>
      <c r="C371" s="3">
        <v>-1.7543859649123057E-3</v>
      </c>
      <c r="D371" s="3">
        <v>2.9673590504449348E-3</v>
      </c>
      <c r="E371" s="3">
        <v>2.0895522388059702E-2</v>
      </c>
    </row>
    <row r="372" spans="1:5" x14ac:dyDescent="0.3">
      <c r="A372" s="2" t="s">
        <v>374</v>
      </c>
      <c r="B372" s="3">
        <v>1.8018018018018018E-3</v>
      </c>
      <c r="C372" s="3">
        <v>-3.5149384885763751E-3</v>
      </c>
      <c r="D372" s="3">
        <v>2.9585798816568472E-3</v>
      </c>
      <c r="E372" s="3">
        <v>3.2163742690058478E-2</v>
      </c>
    </row>
    <row r="373" spans="1:5" x14ac:dyDescent="0.3">
      <c r="A373" s="2" t="s">
        <v>375</v>
      </c>
      <c r="B373" s="3">
        <v>1.4388489208633094E-2</v>
      </c>
      <c r="C373" s="3">
        <v>-1.7636684303351221E-3</v>
      </c>
      <c r="D373" s="3">
        <v>2.9498525073746733E-3</v>
      </c>
      <c r="E373" s="3">
        <v>0</v>
      </c>
    </row>
    <row r="374" spans="1:5" x14ac:dyDescent="0.3">
      <c r="A374" s="2" t="s">
        <v>376</v>
      </c>
      <c r="B374" s="3">
        <v>7.0921985815602835E-3</v>
      </c>
      <c r="C374" s="3">
        <v>-1.7667844522968449E-3</v>
      </c>
      <c r="D374" s="3">
        <v>-2.9411764705882769E-3</v>
      </c>
      <c r="E374" s="3">
        <v>-4.24929178470255E-3</v>
      </c>
    </row>
    <row r="375" spans="1:5" x14ac:dyDescent="0.3">
      <c r="A375" s="2" t="s">
        <v>377</v>
      </c>
      <c r="B375" s="3">
        <v>5.2816901408450703E-3</v>
      </c>
      <c r="C375" s="3">
        <v>-7.0796460176990898E-3</v>
      </c>
      <c r="D375" s="3">
        <v>0</v>
      </c>
      <c r="E375" s="3">
        <v>-1.4224751066856331E-3</v>
      </c>
    </row>
    <row r="376" spans="1:5" x14ac:dyDescent="0.3">
      <c r="A376" s="2" t="s">
        <v>378</v>
      </c>
      <c r="B376" s="3">
        <v>-3.3274956217162872E-2</v>
      </c>
      <c r="C376" s="3">
        <v>0</v>
      </c>
      <c r="D376" s="3">
        <v>-5.8997050147491367E-3</v>
      </c>
      <c r="E376" s="3">
        <v>-1.282051282051282E-2</v>
      </c>
    </row>
    <row r="377" spans="1:5" x14ac:dyDescent="0.3">
      <c r="A377" s="2" t="s">
        <v>379</v>
      </c>
      <c r="B377" s="3">
        <v>-3.6231884057971015E-3</v>
      </c>
      <c r="C377" s="3">
        <v>-8.9126559714795012E-3</v>
      </c>
      <c r="D377" s="3">
        <v>0</v>
      </c>
      <c r="E377" s="3">
        <v>-3.0303030303030304E-2</v>
      </c>
    </row>
    <row r="378" spans="1:5" x14ac:dyDescent="0.3">
      <c r="A378" s="2" t="s">
        <v>380</v>
      </c>
      <c r="B378" s="3">
        <v>-1.4545454545454545E-2</v>
      </c>
      <c r="C378" s="3">
        <v>-8.9928057553956831E-3</v>
      </c>
      <c r="D378" s="3">
        <v>1.4836795252225518E-2</v>
      </c>
      <c r="E378" s="3">
        <v>5.9523809523809521E-3</v>
      </c>
    </row>
    <row r="379" spans="1:5" x14ac:dyDescent="0.3">
      <c r="A379" s="2" t="s">
        <v>381</v>
      </c>
      <c r="B379" s="3">
        <v>3.6900369003690037E-2</v>
      </c>
      <c r="C379" s="3">
        <v>3.6297640653356758E-3</v>
      </c>
      <c r="D379" s="3">
        <v>2.3391812865496991E-2</v>
      </c>
      <c r="E379" s="3">
        <v>-1.3313609467455622E-2</v>
      </c>
    </row>
    <row r="380" spans="1:5" x14ac:dyDescent="0.3">
      <c r="A380" s="2" t="s">
        <v>382</v>
      </c>
      <c r="B380" s="3">
        <v>-5.3380782918149468E-3</v>
      </c>
      <c r="C380" s="3">
        <v>5.4249547920434769E-3</v>
      </c>
      <c r="D380" s="3">
        <v>0</v>
      </c>
      <c r="E380" s="3">
        <v>4.4977511244377807E-3</v>
      </c>
    </row>
    <row r="381" spans="1:5" x14ac:dyDescent="0.3">
      <c r="A381" s="2" t="s">
        <v>383</v>
      </c>
      <c r="B381" s="3">
        <v>-7.1556350626118068E-3</v>
      </c>
      <c r="C381" s="3">
        <v>7.1942446043165211E-3</v>
      </c>
      <c r="D381" s="3">
        <v>2.000000000000008E-2</v>
      </c>
      <c r="E381" s="3">
        <v>1.1940298507462687E-2</v>
      </c>
    </row>
    <row r="382" spans="1:5" x14ac:dyDescent="0.3">
      <c r="A382" s="2" t="s">
        <v>384</v>
      </c>
      <c r="B382" s="3">
        <v>-1.6216216216216217E-2</v>
      </c>
      <c r="C382" s="3">
        <v>-1.071428571428574E-2</v>
      </c>
      <c r="D382" s="3">
        <v>-2.8011204481792715E-2</v>
      </c>
      <c r="E382" s="3">
        <v>-3.687315634218289E-2</v>
      </c>
    </row>
    <row r="383" spans="1:5" x14ac:dyDescent="0.3">
      <c r="A383" s="2" t="s">
        <v>385</v>
      </c>
      <c r="B383" s="3">
        <v>2.564102564102564E-2</v>
      </c>
      <c r="C383" s="3">
        <v>-1.8050541516245744E-3</v>
      </c>
      <c r="D383" s="3">
        <v>1.4409221902017291E-2</v>
      </c>
      <c r="E383" s="3">
        <v>6.1255742725880554E-3</v>
      </c>
    </row>
    <row r="384" spans="1:5" x14ac:dyDescent="0.3">
      <c r="A384" s="2" t="s">
        <v>386</v>
      </c>
      <c r="B384" s="3">
        <v>1.0714285714285714E-2</v>
      </c>
      <c r="C384" s="3">
        <v>1.989150090415916E-2</v>
      </c>
      <c r="D384" s="3">
        <v>0</v>
      </c>
      <c r="E384" s="3">
        <v>1.5220700152207001E-2</v>
      </c>
    </row>
    <row r="385" spans="1:5" x14ac:dyDescent="0.3">
      <c r="A385" s="2" t="s">
        <v>387</v>
      </c>
      <c r="B385" s="3">
        <v>-1.7667844522968198E-3</v>
      </c>
      <c r="C385" s="3">
        <v>-1.9503546099290805E-2</v>
      </c>
      <c r="D385" s="3">
        <v>2.8409090909089292E-3</v>
      </c>
      <c r="E385" s="3">
        <v>-2.8485757121439279E-2</v>
      </c>
    </row>
    <row r="386" spans="1:5" x14ac:dyDescent="0.3">
      <c r="A386" s="2" t="s">
        <v>388</v>
      </c>
      <c r="B386" s="3">
        <v>-3.5398230088495575E-3</v>
      </c>
      <c r="C386" s="3">
        <v>-1.8083182640143639E-3</v>
      </c>
      <c r="D386" s="3">
        <v>-1.4164305949008501E-2</v>
      </c>
      <c r="E386" s="3">
        <v>-4.3209876543209874E-2</v>
      </c>
    </row>
    <row r="387" spans="1:5" x14ac:dyDescent="0.3">
      <c r="A387" s="2" t="s">
        <v>389</v>
      </c>
      <c r="B387" s="3">
        <v>0</v>
      </c>
      <c r="C387" s="3">
        <v>-1.8115942028985763E-3</v>
      </c>
      <c r="D387" s="3">
        <v>0</v>
      </c>
      <c r="E387" s="3">
        <v>1.7741935483870968E-2</v>
      </c>
    </row>
    <row r="388" spans="1:5" x14ac:dyDescent="0.3">
      <c r="A388" s="2" t="s">
        <v>390</v>
      </c>
      <c r="B388" s="3">
        <v>0</v>
      </c>
      <c r="C388" s="3">
        <v>9.0744101633393835E-3</v>
      </c>
      <c r="D388" s="3">
        <v>-2.011494252873551E-2</v>
      </c>
      <c r="E388" s="3">
        <v>-3.1695721077654518E-3</v>
      </c>
    </row>
    <row r="389" spans="1:5" x14ac:dyDescent="0.3">
      <c r="A389" s="2" t="s">
        <v>391</v>
      </c>
      <c r="B389" s="3">
        <v>-1.0657193605683837E-2</v>
      </c>
      <c r="C389" s="3">
        <v>-1.7985611510791366E-2</v>
      </c>
      <c r="D389" s="3">
        <v>0</v>
      </c>
      <c r="E389" s="3">
        <v>-1.5898251192368838E-2</v>
      </c>
    </row>
    <row r="390" spans="1:5" x14ac:dyDescent="0.3">
      <c r="A390" s="2" t="s">
        <v>392</v>
      </c>
      <c r="B390" s="3">
        <v>1.7953321364452424E-3</v>
      </c>
      <c r="C390" s="3">
        <v>7.3260073260073E-3</v>
      </c>
      <c r="D390" s="3">
        <v>8.7976539589441974E-3</v>
      </c>
      <c r="E390" s="3">
        <v>6.462035541195477E-3</v>
      </c>
    </row>
    <row r="391" spans="1:5" x14ac:dyDescent="0.3">
      <c r="A391" s="2" t="s">
        <v>393</v>
      </c>
      <c r="B391" s="3">
        <v>3.5842293906810036E-3</v>
      </c>
      <c r="C391" s="3">
        <v>9.0909090909090905E-3</v>
      </c>
      <c r="D391" s="3">
        <v>2.6162790697674378E-2</v>
      </c>
      <c r="E391" s="3">
        <v>6.420545746388443E-3</v>
      </c>
    </row>
    <row r="392" spans="1:5" x14ac:dyDescent="0.3">
      <c r="A392" s="2" t="s">
        <v>394</v>
      </c>
      <c r="B392" s="3">
        <v>-5.3571428571428572E-3</v>
      </c>
      <c r="C392" s="3">
        <v>0</v>
      </c>
      <c r="D392" s="3">
        <v>5.6657223796034804E-3</v>
      </c>
      <c r="E392" s="3">
        <v>-1.594896331738437E-3</v>
      </c>
    </row>
    <row r="393" spans="1:5" x14ac:dyDescent="0.3">
      <c r="A393" s="2" t="s">
        <v>395</v>
      </c>
      <c r="B393" s="3">
        <v>-7.1813285457809697E-3</v>
      </c>
      <c r="C393" s="3">
        <v>-1.2612612612612664E-2</v>
      </c>
      <c r="D393" s="3">
        <v>2.8169014084507443E-3</v>
      </c>
      <c r="E393" s="3">
        <v>-1.7571884984025558E-2</v>
      </c>
    </row>
    <row r="394" spans="1:5" x14ac:dyDescent="0.3">
      <c r="A394" s="2" t="s">
        <v>396</v>
      </c>
      <c r="B394" s="3">
        <v>2.1699819168173599E-2</v>
      </c>
      <c r="C394" s="3">
        <v>5.4744525547446039E-3</v>
      </c>
      <c r="D394" s="3">
        <v>1.1235955056179735E-2</v>
      </c>
      <c r="E394" s="3">
        <v>1.6260162601626016E-3</v>
      </c>
    </row>
    <row r="395" spans="1:5" x14ac:dyDescent="0.3">
      <c r="A395" s="2" t="s">
        <v>397</v>
      </c>
      <c r="B395" s="3">
        <v>-8.8495575221238937E-3</v>
      </c>
      <c r="C395" s="3">
        <v>-5.4446460980037067E-3</v>
      </c>
      <c r="D395" s="3">
        <v>2.7777777777778173E-3</v>
      </c>
      <c r="E395" s="3">
        <v>-2.5974025974025976E-2</v>
      </c>
    </row>
    <row r="396" spans="1:5" x14ac:dyDescent="0.3">
      <c r="A396" s="2" t="s">
        <v>398</v>
      </c>
      <c r="B396" s="3">
        <v>-2.6785714285714284E-2</v>
      </c>
      <c r="C396" s="3">
        <v>0</v>
      </c>
      <c r="D396" s="3">
        <v>-8.3102493074793428E-3</v>
      </c>
      <c r="E396" s="3">
        <v>6.6666666666666671E-3</v>
      </c>
    </row>
    <row r="397" spans="1:5" x14ac:dyDescent="0.3">
      <c r="A397" s="2" t="s">
        <v>399</v>
      </c>
      <c r="B397" s="3">
        <v>1.834862385321101E-3</v>
      </c>
      <c r="C397" s="3">
        <v>0</v>
      </c>
      <c r="D397" s="3">
        <v>0</v>
      </c>
      <c r="E397" s="3">
        <v>1.6556291390728477E-3</v>
      </c>
    </row>
    <row r="398" spans="1:5" x14ac:dyDescent="0.3">
      <c r="A398" s="2" t="s">
        <v>400</v>
      </c>
      <c r="B398" s="3">
        <v>-1.8315018315018316E-2</v>
      </c>
      <c r="C398" s="3">
        <v>-3.6496350364962726E-3</v>
      </c>
      <c r="D398" s="3">
        <v>0</v>
      </c>
      <c r="E398" s="3">
        <v>0</v>
      </c>
    </row>
    <row r="399" spans="1:5" x14ac:dyDescent="0.3">
      <c r="A399" s="2" t="s">
        <v>401</v>
      </c>
      <c r="B399" s="3">
        <v>-1.8656716417910447E-3</v>
      </c>
      <c r="C399" s="3">
        <v>-1.8315018315018316E-2</v>
      </c>
      <c r="D399" s="3">
        <v>0</v>
      </c>
      <c r="E399" s="3">
        <v>-2.3140495867768594E-2</v>
      </c>
    </row>
    <row r="400" spans="1:5" x14ac:dyDescent="0.3">
      <c r="A400" s="2" t="s">
        <v>402</v>
      </c>
      <c r="B400" s="3">
        <v>-1.6822429906542057E-2</v>
      </c>
      <c r="C400" s="3">
        <v>-1.8656716417910712E-3</v>
      </c>
      <c r="D400" s="3">
        <v>-8.3798882681563464E-3</v>
      </c>
      <c r="E400" s="3">
        <v>-1.8612521150592216E-2</v>
      </c>
    </row>
    <row r="401" spans="1:5" x14ac:dyDescent="0.3">
      <c r="A401" s="2" t="s">
        <v>403</v>
      </c>
      <c r="B401" s="3">
        <v>-2.4714828897338403E-2</v>
      </c>
      <c r="C401" s="3">
        <v>-1.495327102803733E-2</v>
      </c>
      <c r="D401" s="3">
        <v>-3.0985915492957785E-2</v>
      </c>
      <c r="E401" s="3">
        <v>-1.896551724137931E-2</v>
      </c>
    </row>
    <row r="402" spans="1:5" x14ac:dyDescent="0.3">
      <c r="A402" s="2" t="s">
        <v>404</v>
      </c>
      <c r="B402" s="3">
        <v>0</v>
      </c>
      <c r="C402" s="3">
        <v>-7.5901328273245859E-3</v>
      </c>
      <c r="D402" s="3">
        <v>2.9069767441860881E-3</v>
      </c>
      <c r="E402" s="3">
        <v>-1.7574692442882249E-3</v>
      </c>
    </row>
    <row r="403" spans="1:5" x14ac:dyDescent="0.3">
      <c r="A403" s="2" t="s">
        <v>405</v>
      </c>
      <c r="B403" s="3">
        <v>1.7543859649122806E-2</v>
      </c>
      <c r="C403" s="3">
        <v>-1.9120458891012299E-3</v>
      </c>
      <c r="D403" s="3">
        <v>-2.6086956521739091E-2</v>
      </c>
      <c r="E403" s="3">
        <v>-4.0492957746478875E-2</v>
      </c>
    </row>
    <row r="404" spans="1:5" x14ac:dyDescent="0.3">
      <c r="A404" s="2" t="s">
        <v>406</v>
      </c>
      <c r="B404" s="3">
        <v>1.3409961685823755E-2</v>
      </c>
      <c r="C404" s="3">
        <v>0</v>
      </c>
      <c r="D404" s="3">
        <v>1.7857142857142898E-2</v>
      </c>
      <c r="E404" s="3">
        <v>-3.669724770642202E-3</v>
      </c>
    </row>
    <row r="405" spans="1:5" x14ac:dyDescent="0.3">
      <c r="A405" s="2" t="s">
        <v>407</v>
      </c>
      <c r="B405" s="3">
        <v>1.890359168241966E-3</v>
      </c>
      <c r="C405" s="3">
        <v>-1.3409961685823809E-2</v>
      </c>
      <c r="D405" s="3">
        <v>2.9239766081869682E-3</v>
      </c>
      <c r="E405" s="3">
        <v>1.4732965009208104E-2</v>
      </c>
    </row>
    <row r="406" spans="1:5" x14ac:dyDescent="0.3">
      <c r="A406" s="2" t="s">
        <v>408</v>
      </c>
      <c r="B406" s="3">
        <v>-1.1320754716981131E-2</v>
      </c>
      <c r="C406" s="3">
        <v>-1.5533980582524217E-2</v>
      </c>
      <c r="D406" s="3">
        <v>0</v>
      </c>
      <c r="E406" s="3">
        <v>-5.4446460980036296E-3</v>
      </c>
    </row>
    <row r="407" spans="1:5" x14ac:dyDescent="0.3">
      <c r="A407" s="2" t="s">
        <v>409</v>
      </c>
      <c r="B407" s="3">
        <v>4.0076335877862593E-2</v>
      </c>
      <c r="C407" s="3">
        <v>-1.972386587771231E-3</v>
      </c>
      <c r="D407" s="3">
        <v>8.7463556851313205E-3</v>
      </c>
      <c r="E407" s="3">
        <v>4.5620437956204379E-2</v>
      </c>
    </row>
    <row r="408" spans="1:5" x14ac:dyDescent="0.3">
      <c r="A408" s="2" t="s">
        <v>410</v>
      </c>
      <c r="B408" s="3">
        <v>3.4862385321100919E-2</v>
      </c>
      <c r="C408" s="3">
        <v>-1.9762845849802652E-3</v>
      </c>
      <c r="D408" s="3">
        <v>5.7803468208091251E-3</v>
      </c>
      <c r="E408" s="3">
        <v>4.5375218150087257E-2</v>
      </c>
    </row>
    <row r="409" spans="1:5" x14ac:dyDescent="0.3">
      <c r="A409" s="2" t="s">
        <v>411</v>
      </c>
      <c r="B409" s="3">
        <v>0</v>
      </c>
      <c r="C409" s="3">
        <v>7.9207920792078931E-3</v>
      </c>
      <c r="D409" s="3">
        <v>-2.8735632183906415E-3</v>
      </c>
      <c r="E409" s="3">
        <v>-2.003338898163606E-2</v>
      </c>
    </row>
    <row r="410" spans="1:5" x14ac:dyDescent="0.3">
      <c r="A410" s="2" t="s">
        <v>412</v>
      </c>
      <c r="B410" s="3">
        <v>1.0638297872340425E-2</v>
      </c>
      <c r="C410" s="3">
        <v>-5.8939096267190015E-3</v>
      </c>
      <c r="D410" s="3">
        <v>0</v>
      </c>
      <c r="E410" s="3">
        <v>-3.5775127768313458E-2</v>
      </c>
    </row>
    <row r="411" spans="1:5" x14ac:dyDescent="0.3">
      <c r="A411" s="2" t="s">
        <v>413</v>
      </c>
      <c r="B411" s="3">
        <v>-1.0526315789473684E-2</v>
      </c>
      <c r="C411" s="3">
        <v>-3.5573122529644355E-2</v>
      </c>
      <c r="D411" s="3">
        <v>-1.1527377521613995E-2</v>
      </c>
      <c r="E411" s="3">
        <v>-2.2968197879858657E-2</v>
      </c>
    </row>
    <row r="412" spans="1:5" x14ac:dyDescent="0.3">
      <c r="A412" s="2" t="s">
        <v>414</v>
      </c>
      <c r="B412" s="3">
        <v>-1.7730496453900709E-3</v>
      </c>
      <c r="C412" s="3">
        <v>8.1967213114755265E-3</v>
      </c>
      <c r="D412" s="3">
        <v>2.9154518950437734E-3</v>
      </c>
      <c r="E412" s="3">
        <v>-7.2332730560578659E-3</v>
      </c>
    </row>
    <row r="413" spans="1:5" x14ac:dyDescent="0.3">
      <c r="A413" s="2" t="s">
        <v>415</v>
      </c>
      <c r="B413" s="3">
        <v>1.2433392539964476E-2</v>
      </c>
      <c r="C413" s="3">
        <v>-3.4552845528455341E-2</v>
      </c>
      <c r="D413" s="3">
        <v>-1.4534883720930232E-2</v>
      </c>
      <c r="E413" s="3">
        <v>-9.1074681238615673E-3</v>
      </c>
    </row>
    <row r="414" spans="1:5" x14ac:dyDescent="0.3">
      <c r="A414" s="2" t="s">
        <v>416</v>
      </c>
      <c r="B414" s="3">
        <v>-5.263157894736842E-3</v>
      </c>
      <c r="C414" s="3">
        <v>-8.4210526315789177E-3</v>
      </c>
      <c r="D414" s="3">
        <v>1.1799410029498483E-2</v>
      </c>
      <c r="E414" s="3">
        <v>7.5367647058823525E-2</v>
      </c>
    </row>
    <row r="415" spans="1:5" x14ac:dyDescent="0.3">
      <c r="A415" s="2" t="s">
        <v>417</v>
      </c>
      <c r="B415" s="3">
        <v>-8.8183421516754845E-3</v>
      </c>
      <c r="C415" s="3">
        <v>-1.9108280254777038E-2</v>
      </c>
      <c r="D415" s="3">
        <v>-5.8309037900873394E-3</v>
      </c>
      <c r="E415" s="3">
        <v>-1.1965811965811967E-2</v>
      </c>
    </row>
    <row r="416" spans="1:5" x14ac:dyDescent="0.3">
      <c r="A416" s="2" t="s">
        <v>418</v>
      </c>
      <c r="B416" s="3">
        <v>7.1174377224199285E-3</v>
      </c>
      <c r="C416" s="3">
        <v>-4.3290043290043906E-3</v>
      </c>
      <c r="D416" s="3">
        <v>5.8651026392960628E-3</v>
      </c>
      <c r="E416" s="3">
        <v>1.7301038062283738E-2</v>
      </c>
    </row>
    <row r="417" spans="1:5" x14ac:dyDescent="0.3">
      <c r="A417" s="2" t="s">
        <v>419</v>
      </c>
      <c r="B417" s="3">
        <v>-7.0671378091872791E-3</v>
      </c>
      <c r="C417" s="3">
        <v>-2.1739130434782608E-2</v>
      </c>
      <c r="D417" s="3">
        <v>0</v>
      </c>
      <c r="E417" s="3">
        <v>-1.8707482993197279E-2</v>
      </c>
    </row>
    <row r="418" spans="1:5" x14ac:dyDescent="0.3">
      <c r="A418" s="2" t="s">
        <v>420</v>
      </c>
      <c r="B418" s="3">
        <v>1.7793594306049824E-2</v>
      </c>
      <c r="C418" s="3">
        <v>2.2222222222222539E-3</v>
      </c>
      <c r="D418" s="3">
        <v>0</v>
      </c>
      <c r="E418" s="3">
        <v>-1.2131715771230503E-2</v>
      </c>
    </row>
    <row r="419" spans="1:5" x14ac:dyDescent="0.3">
      <c r="A419" s="2" t="s">
        <v>421</v>
      </c>
      <c r="B419" s="3">
        <v>-2.097902097902098E-2</v>
      </c>
      <c r="C419" s="3">
        <v>1.7738359201773773E-2</v>
      </c>
      <c r="D419" s="3">
        <v>2.9154518950437734E-3</v>
      </c>
      <c r="E419" s="3">
        <v>-5.263157894736842E-3</v>
      </c>
    </row>
    <row r="420" spans="1:5" x14ac:dyDescent="0.3">
      <c r="A420" s="2" t="s">
        <v>422</v>
      </c>
      <c r="B420" s="3">
        <v>-3.3928571428571426E-2</v>
      </c>
      <c r="C420" s="3">
        <v>-4.3572984749454414E-3</v>
      </c>
      <c r="D420" s="3">
        <v>5.8139534883721762E-3</v>
      </c>
      <c r="E420" s="3">
        <v>3.7037037037037035E-2</v>
      </c>
    </row>
    <row r="421" spans="1:5" x14ac:dyDescent="0.3">
      <c r="A421" s="2" t="s">
        <v>423</v>
      </c>
      <c r="B421" s="3">
        <v>-9.9815157116451017E-2</v>
      </c>
      <c r="C421" s="3">
        <v>-2.1881838074398561E-3</v>
      </c>
      <c r="D421" s="3">
        <v>0</v>
      </c>
      <c r="E421" s="3">
        <v>-4.2517006802721087E-2</v>
      </c>
    </row>
    <row r="422" spans="1:5" x14ac:dyDescent="0.3">
      <c r="A422" s="2" t="s">
        <v>424</v>
      </c>
      <c r="B422" s="3">
        <v>-4.1067761806981521E-3</v>
      </c>
      <c r="C422" s="3">
        <v>1.7543859649122744E-2</v>
      </c>
      <c r="D422" s="3">
        <v>2.8901734104046653E-3</v>
      </c>
      <c r="E422" s="3">
        <v>2.8419182948490232E-2</v>
      </c>
    </row>
    <row r="423" spans="1:5" x14ac:dyDescent="0.3">
      <c r="A423" s="2" t="s">
        <v>425</v>
      </c>
      <c r="B423" s="3">
        <v>3.2989690721649485E-2</v>
      </c>
      <c r="C423" s="3">
        <v>-4.3103448275861149E-3</v>
      </c>
      <c r="D423" s="3">
        <v>2.8818443804032941E-3</v>
      </c>
      <c r="E423" s="3">
        <v>1.7271157167530225E-2</v>
      </c>
    </row>
    <row r="424" spans="1:5" x14ac:dyDescent="0.3">
      <c r="A424" s="2" t="s">
        <v>426</v>
      </c>
      <c r="B424" s="3">
        <v>0</v>
      </c>
      <c r="C424" s="3">
        <v>2.1645021645020413E-3</v>
      </c>
      <c r="D424" s="3">
        <v>-1.7241379310344664E-2</v>
      </c>
      <c r="E424" s="3">
        <v>-4.074702886247878E-2</v>
      </c>
    </row>
    <row r="425" spans="1:5" x14ac:dyDescent="0.3">
      <c r="A425" s="2" t="s">
        <v>427</v>
      </c>
      <c r="B425" s="3">
        <v>0</v>
      </c>
      <c r="C425" s="3">
        <v>2.1598272138229251E-3</v>
      </c>
      <c r="D425" s="3">
        <v>0</v>
      </c>
      <c r="E425" s="3">
        <v>4.4247787610619468E-2</v>
      </c>
    </row>
    <row r="426" spans="1:5" x14ac:dyDescent="0.3">
      <c r="A426" s="2" t="s">
        <v>428</v>
      </c>
      <c r="B426" s="3">
        <v>9.9800399201596807E-3</v>
      </c>
      <c r="C426" s="3">
        <v>8.6206896551723842E-3</v>
      </c>
      <c r="D426" s="3">
        <v>1.1695906432748496E-2</v>
      </c>
      <c r="E426" s="3">
        <v>1.5254237288135594E-2</v>
      </c>
    </row>
    <row r="427" spans="1:5" x14ac:dyDescent="0.3">
      <c r="A427" s="2" t="s">
        <v>429</v>
      </c>
      <c r="B427" s="3">
        <v>9.881422924901186E-3</v>
      </c>
      <c r="C427" s="3">
        <v>-6.4102564102563502E-3</v>
      </c>
      <c r="D427" s="3">
        <v>2.8901734104046653E-3</v>
      </c>
      <c r="E427" s="3">
        <v>0</v>
      </c>
    </row>
    <row r="428" spans="1:5" x14ac:dyDescent="0.3">
      <c r="A428" s="2" t="s">
        <v>430</v>
      </c>
      <c r="B428" s="3">
        <v>7.8277886497064575E-3</v>
      </c>
      <c r="C428" s="3">
        <v>-8.6021505376343774E-3</v>
      </c>
      <c r="D428" s="3">
        <v>2.8818443804032941E-3</v>
      </c>
      <c r="E428" s="3">
        <v>1.6694490818030051E-3</v>
      </c>
    </row>
    <row r="429" spans="1:5" x14ac:dyDescent="0.3">
      <c r="A429" s="2" t="s">
        <v>431</v>
      </c>
      <c r="B429" s="3">
        <v>5.8252427184466021E-3</v>
      </c>
      <c r="C429" s="3">
        <v>0</v>
      </c>
      <c r="D429" s="3">
        <v>-2.8735632183906415E-3</v>
      </c>
      <c r="E429" s="3">
        <v>-5.0000000000000001E-3</v>
      </c>
    </row>
    <row r="430" spans="1:5" x14ac:dyDescent="0.3">
      <c r="A430" s="2" t="s">
        <v>432</v>
      </c>
      <c r="B430" s="3">
        <v>3.8610038610038611E-3</v>
      </c>
      <c r="C430" s="3">
        <v>1.9522776572668082E-2</v>
      </c>
      <c r="D430" s="3">
        <v>0</v>
      </c>
      <c r="E430" s="3">
        <v>3.8525963149078725E-2</v>
      </c>
    </row>
    <row r="431" spans="1:5" x14ac:dyDescent="0.3">
      <c r="A431" s="2" t="s">
        <v>433</v>
      </c>
      <c r="B431" s="3">
        <v>3.0769230769230771E-2</v>
      </c>
      <c r="C431" s="3">
        <v>0</v>
      </c>
      <c r="D431" s="3">
        <v>0</v>
      </c>
      <c r="E431" s="3">
        <v>0</v>
      </c>
    </row>
    <row r="432" spans="1:5" x14ac:dyDescent="0.3">
      <c r="A432" s="2" t="s">
        <v>434</v>
      </c>
      <c r="B432" s="3">
        <v>3.3582089552238806E-2</v>
      </c>
      <c r="C432" s="3">
        <v>-2.1276595744681155E-3</v>
      </c>
      <c r="D432" s="3">
        <v>-2.8818443804034988E-3</v>
      </c>
      <c r="E432" s="3">
        <v>4.8387096774193547E-2</v>
      </c>
    </row>
    <row r="433" spans="1:5" x14ac:dyDescent="0.3">
      <c r="A433" s="2" t="s">
        <v>435</v>
      </c>
      <c r="B433" s="3">
        <v>-7.2202166064981952E-3</v>
      </c>
      <c r="C433" s="3">
        <v>-1.0660980810234541E-2</v>
      </c>
      <c r="D433" s="3">
        <v>-2.8901734104046653E-3</v>
      </c>
      <c r="E433" s="3">
        <v>1.5384615384615385E-2</v>
      </c>
    </row>
    <row r="434" spans="1:5" x14ac:dyDescent="0.3">
      <c r="A434" s="2" t="s">
        <v>436</v>
      </c>
      <c r="B434" s="3">
        <v>1.090909090909091E-2</v>
      </c>
      <c r="C434" s="3">
        <v>3.4482758620689689E-2</v>
      </c>
      <c r="D434" s="3">
        <v>2.8985507246377224E-3</v>
      </c>
      <c r="E434" s="3">
        <v>6.0606060606060608E-2</v>
      </c>
    </row>
    <row r="435" spans="1:5" x14ac:dyDescent="0.3">
      <c r="A435" s="2" t="s">
        <v>437</v>
      </c>
      <c r="B435" s="3">
        <v>-1.618705035971223E-2</v>
      </c>
      <c r="C435" s="3">
        <v>2.0833333333333628E-3</v>
      </c>
      <c r="D435" s="3">
        <v>-2.8901734104046653E-3</v>
      </c>
      <c r="E435" s="3">
        <v>-4.2857142857142859E-3</v>
      </c>
    </row>
    <row r="436" spans="1:5" x14ac:dyDescent="0.3">
      <c r="A436" s="2" t="s">
        <v>438</v>
      </c>
      <c r="B436" s="3">
        <v>-7.3126142595978062E-3</v>
      </c>
      <c r="C436" s="3">
        <v>6.2370062370061775E-3</v>
      </c>
      <c r="D436" s="3">
        <v>8.6956521739129603E-3</v>
      </c>
      <c r="E436" s="3">
        <v>3.5868005738880916E-2</v>
      </c>
    </row>
    <row r="437" spans="1:5" x14ac:dyDescent="0.3">
      <c r="A437" s="2" t="s">
        <v>439</v>
      </c>
      <c r="B437" s="3">
        <v>3.6832412523020259E-3</v>
      </c>
      <c r="C437" s="3">
        <v>-8.2644628099173261E-3</v>
      </c>
      <c r="D437" s="3">
        <v>-1.1494252873563178E-2</v>
      </c>
      <c r="E437" s="3">
        <v>9.6952908587257611E-3</v>
      </c>
    </row>
    <row r="438" spans="1:5" x14ac:dyDescent="0.3">
      <c r="A438" s="2" t="s">
        <v>440</v>
      </c>
      <c r="B438" s="3">
        <v>2.0183486238532111E-2</v>
      </c>
      <c r="C438" s="3">
        <v>-1.0416666666666666E-2</v>
      </c>
      <c r="D438" s="3">
        <v>2.9069767441860881E-3</v>
      </c>
      <c r="E438" s="3">
        <v>-5.4869684499314125E-3</v>
      </c>
    </row>
    <row r="439" spans="1:5" x14ac:dyDescent="0.3">
      <c r="A439" s="2" t="s">
        <v>441</v>
      </c>
      <c r="B439" s="3">
        <v>-1.7985611510791366E-2</v>
      </c>
      <c r="C439" s="3">
        <v>-2.1052631578947667E-3</v>
      </c>
      <c r="D439" s="3">
        <v>2.8985507246377224E-3</v>
      </c>
      <c r="E439" s="3">
        <v>-4.1379310344827587E-3</v>
      </c>
    </row>
    <row r="440" spans="1:5" x14ac:dyDescent="0.3">
      <c r="A440" s="2" t="s">
        <v>442</v>
      </c>
      <c r="B440" s="3">
        <v>9.1575091575091579E-3</v>
      </c>
      <c r="C440" s="3">
        <v>2.1097046413502412E-3</v>
      </c>
      <c r="D440" s="3">
        <v>2.8901734104046653E-3</v>
      </c>
      <c r="E440" s="3">
        <v>-2.7700831024930748E-3</v>
      </c>
    </row>
    <row r="441" spans="1:5" x14ac:dyDescent="0.3">
      <c r="A441" s="2" t="s">
        <v>443</v>
      </c>
      <c r="B441" s="3">
        <v>-1.4519056261343012E-2</v>
      </c>
      <c r="C441" s="3">
        <v>0</v>
      </c>
      <c r="D441" s="3">
        <v>2.8818443804032941E-3</v>
      </c>
      <c r="E441" s="3">
        <v>-9.7222222222222224E-3</v>
      </c>
    </row>
    <row r="442" spans="1:5" x14ac:dyDescent="0.3">
      <c r="A442" s="2" t="s">
        <v>444</v>
      </c>
      <c r="B442" s="3">
        <v>-7.3664825046040518E-3</v>
      </c>
      <c r="C442" s="3">
        <v>1.0526315789473684E-2</v>
      </c>
      <c r="D442" s="3">
        <v>5.7471264367816915E-3</v>
      </c>
      <c r="E442" s="3">
        <v>-1.1220196353436185E-2</v>
      </c>
    </row>
    <row r="443" spans="1:5" x14ac:dyDescent="0.3">
      <c r="A443" s="2" t="s">
        <v>445</v>
      </c>
      <c r="B443" s="3">
        <v>1.1131725417439703E-2</v>
      </c>
      <c r="C443" s="3">
        <v>1.0416666666666666E-2</v>
      </c>
      <c r="D443" s="3">
        <v>5.7142857142857958E-3</v>
      </c>
      <c r="E443" s="3">
        <v>3.2624113475177303E-2</v>
      </c>
    </row>
    <row r="444" spans="1:5" x14ac:dyDescent="0.3">
      <c r="A444" s="2" t="s">
        <v>446</v>
      </c>
      <c r="B444" s="3">
        <v>5.5045871559633031E-3</v>
      </c>
      <c r="C444" s="3">
        <v>-4.1237113402062438E-3</v>
      </c>
      <c r="D444" s="3">
        <v>0</v>
      </c>
      <c r="E444" s="3">
        <v>-1.3736263736263737E-3</v>
      </c>
    </row>
    <row r="445" spans="1:5" x14ac:dyDescent="0.3">
      <c r="A445" s="2" t="s">
        <v>447</v>
      </c>
      <c r="B445" s="3">
        <v>-5.4744525547445258E-3</v>
      </c>
      <c r="C445" s="3">
        <v>-2.0703933747410834E-3</v>
      </c>
      <c r="D445" s="3">
        <v>2.8409090909089292E-3</v>
      </c>
      <c r="E445" s="3">
        <v>-3.3012379642365884E-2</v>
      </c>
    </row>
    <row r="446" spans="1:5" x14ac:dyDescent="0.3">
      <c r="A446" s="2" t="s">
        <v>448</v>
      </c>
      <c r="B446" s="3">
        <v>-1.2844036697247707E-2</v>
      </c>
      <c r="C446" s="3">
        <v>1.6597510373443924E-2</v>
      </c>
      <c r="D446" s="3">
        <v>-2.832861189801539E-3</v>
      </c>
      <c r="E446" s="3">
        <v>1.422475106685633E-2</v>
      </c>
    </row>
    <row r="447" spans="1:5" x14ac:dyDescent="0.3">
      <c r="A447" s="2" t="s">
        <v>449</v>
      </c>
      <c r="B447" s="3">
        <v>7.4349442379182153E-3</v>
      </c>
      <c r="C447" s="3">
        <v>1.2244897959183702E-2</v>
      </c>
      <c r="D447" s="3">
        <v>5.6818181818180605E-3</v>
      </c>
      <c r="E447" s="3">
        <v>2.8050490883590462E-2</v>
      </c>
    </row>
    <row r="448" spans="1:5" x14ac:dyDescent="0.3">
      <c r="A448" s="2" t="s">
        <v>450</v>
      </c>
      <c r="B448" s="3">
        <v>-1.4760147601476014E-2</v>
      </c>
      <c r="C448" s="3">
        <v>-8.0645161290322284E-3</v>
      </c>
      <c r="D448" s="3">
        <v>8.4745762711865621E-3</v>
      </c>
      <c r="E448" s="3">
        <v>1.0914051841746248E-2</v>
      </c>
    </row>
    <row r="449" spans="1:5" x14ac:dyDescent="0.3">
      <c r="A449" s="2" t="s">
        <v>451</v>
      </c>
      <c r="B449" s="3">
        <v>1.8726591760299626E-2</v>
      </c>
      <c r="C449" s="3">
        <v>-1.8292682926829382E-2</v>
      </c>
      <c r="D449" s="3">
        <v>2.8011204481791121E-3</v>
      </c>
      <c r="E449" s="3">
        <v>-2.6990553306342779E-3</v>
      </c>
    </row>
    <row r="450" spans="1:5" x14ac:dyDescent="0.3">
      <c r="A450" s="2" t="s">
        <v>452</v>
      </c>
      <c r="B450" s="3">
        <v>1.2867647058823529E-2</v>
      </c>
      <c r="C450" s="3">
        <v>4.1407867494824609E-3</v>
      </c>
      <c r="D450" s="3">
        <v>-2.7932960893853162E-3</v>
      </c>
      <c r="E450" s="3">
        <v>0</v>
      </c>
    </row>
    <row r="451" spans="1:5" x14ac:dyDescent="0.3">
      <c r="A451" s="2" t="s">
        <v>453</v>
      </c>
      <c r="B451" s="3">
        <v>-7.2595281306715061E-3</v>
      </c>
      <c r="C451" s="3">
        <v>-2.0618556701031219E-3</v>
      </c>
      <c r="D451" s="3">
        <v>2.8011204481791121E-3</v>
      </c>
      <c r="E451" s="3">
        <v>-1.8944519621109608E-2</v>
      </c>
    </row>
    <row r="452" spans="1:5" x14ac:dyDescent="0.3">
      <c r="A452" s="2" t="s">
        <v>454</v>
      </c>
      <c r="B452" s="3">
        <v>-2.0109689213893969E-2</v>
      </c>
      <c r="C452" s="3">
        <v>8.2644628099173261E-3</v>
      </c>
      <c r="D452" s="3">
        <v>0</v>
      </c>
      <c r="E452" s="3">
        <v>-1.2413793103448275E-2</v>
      </c>
    </row>
    <row r="453" spans="1:5" x14ac:dyDescent="0.3">
      <c r="A453" s="2" t="s">
        <v>455</v>
      </c>
      <c r="B453" s="3">
        <v>5.597014925373134E-3</v>
      </c>
      <c r="C453" s="3">
        <v>1.0245901639344263E-2</v>
      </c>
      <c r="D453" s="3">
        <v>-2.7932960893853162E-3</v>
      </c>
      <c r="E453" s="3">
        <v>-1.5363128491620111E-2</v>
      </c>
    </row>
    <row r="454" spans="1:5" x14ac:dyDescent="0.3">
      <c r="A454" s="2" t="s">
        <v>456</v>
      </c>
      <c r="B454" s="3">
        <v>3.896103896103896E-2</v>
      </c>
      <c r="C454" s="3">
        <v>0</v>
      </c>
      <c r="D454" s="3">
        <v>5.6022408963584238E-3</v>
      </c>
      <c r="E454" s="3">
        <v>3.4042553191489362E-2</v>
      </c>
    </row>
    <row r="455" spans="1:5" x14ac:dyDescent="0.3">
      <c r="A455" s="2" t="s">
        <v>457</v>
      </c>
      <c r="B455" s="3">
        <v>3.5714285714285713E-3</v>
      </c>
      <c r="C455" s="3">
        <v>-4.0567951318457559E-3</v>
      </c>
      <c r="D455" s="3">
        <v>0</v>
      </c>
      <c r="E455" s="3">
        <v>-2.3319615912208505E-2</v>
      </c>
    </row>
    <row r="456" spans="1:5" x14ac:dyDescent="0.3">
      <c r="A456" s="2" t="s">
        <v>458</v>
      </c>
      <c r="B456" s="3">
        <v>7.1174377224199285E-3</v>
      </c>
      <c r="C456" s="3">
        <v>-1.4256619144602909E-2</v>
      </c>
      <c r="D456" s="3">
        <v>2.7855153203343017E-3</v>
      </c>
      <c r="E456" s="3">
        <v>-4.2134831460674156E-3</v>
      </c>
    </row>
    <row r="457" spans="1:5" x14ac:dyDescent="0.3">
      <c r="A457" s="2" t="s">
        <v>459</v>
      </c>
      <c r="B457" s="3">
        <v>5.3003533568904597E-3</v>
      </c>
      <c r="C457" s="3">
        <v>1.8595041322314022E-2</v>
      </c>
      <c r="D457" s="3">
        <v>2.7777777777778173E-3</v>
      </c>
      <c r="E457" s="3">
        <v>1.2693935119887164E-2</v>
      </c>
    </row>
    <row r="458" spans="1:5" x14ac:dyDescent="0.3">
      <c r="A458" s="2" t="s">
        <v>460</v>
      </c>
      <c r="B458" s="3">
        <v>1.9332161687170474E-2</v>
      </c>
      <c r="C458" s="3">
        <v>-2.0283975659228055E-3</v>
      </c>
      <c r="D458" s="3">
        <v>0</v>
      </c>
      <c r="E458" s="3">
        <v>-5.1532033426183843E-2</v>
      </c>
    </row>
    <row r="459" spans="1:5" x14ac:dyDescent="0.3">
      <c r="A459" s="2" t="s">
        <v>461</v>
      </c>
      <c r="B459" s="3">
        <v>-3.4482758620689655E-3</v>
      </c>
      <c r="C459" s="3">
        <v>-1.4227642276422821E-2</v>
      </c>
      <c r="D459" s="3">
        <v>2.7700831024931143E-3</v>
      </c>
      <c r="E459" s="3">
        <v>-3.0837004405286344E-2</v>
      </c>
    </row>
    <row r="460" spans="1:5" x14ac:dyDescent="0.3">
      <c r="A460" s="2" t="s">
        <v>462</v>
      </c>
      <c r="B460" s="3">
        <v>-1.7301038062283738E-2</v>
      </c>
      <c r="C460" s="3">
        <v>2.0618556701031219E-3</v>
      </c>
      <c r="D460" s="3">
        <v>0</v>
      </c>
      <c r="E460" s="3">
        <v>-6.0606060606060606E-3</v>
      </c>
    </row>
    <row r="461" spans="1:5" x14ac:dyDescent="0.3">
      <c r="A461" s="2" t="s">
        <v>463</v>
      </c>
      <c r="B461" s="3">
        <v>-2.9929577464788731E-2</v>
      </c>
      <c r="C461" s="3">
        <v>-1.2345679012345708E-2</v>
      </c>
      <c r="D461" s="3">
        <v>-8.2872928176796756E-3</v>
      </c>
      <c r="E461" s="3">
        <v>-1.524390243902439E-2</v>
      </c>
    </row>
    <row r="462" spans="1:5" x14ac:dyDescent="0.3">
      <c r="A462" s="2" t="s">
        <v>464</v>
      </c>
      <c r="B462" s="3">
        <v>-5.4446460980036296E-3</v>
      </c>
      <c r="C462" s="3">
        <v>4.1666666666667256E-3</v>
      </c>
      <c r="D462" s="3">
        <v>2.7855153203343017E-3</v>
      </c>
      <c r="E462" s="3">
        <v>1.238390092879257E-2</v>
      </c>
    </row>
    <row r="463" spans="1:5" x14ac:dyDescent="0.3">
      <c r="A463" s="2" t="s">
        <v>465</v>
      </c>
      <c r="B463" s="3">
        <v>7.2992700729927005E-3</v>
      </c>
      <c r="C463" s="3">
        <v>1.0373443983402489E-2</v>
      </c>
      <c r="D463" s="3">
        <v>2.7777777777778173E-3</v>
      </c>
      <c r="E463" s="3">
        <v>1.0703363914373088E-2</v>
      </c>
    </row>
    <row r="464" spans="1:5" x14ac:dyDescent="0.3">
      <c r="A464" s="2" t="s">
        <v>466</v>
      </c>
      <c r="B464" s="3">
        <v>-1.8115942028985507E-3</v>
      </c>
      <c r="C464" s="3">
        <v>-1.0266940451745379E-2</v>
      </c>
      <c r="D464" s="3">
        <v>0</v>
      </c>
      <c r="E464" s="3">
        <v>-1.5128593040847202E-3</v>
      </c>
    </row>
    <row r="465" spans="1:5" x14ac:dyDescent="0.3">
      <c r="A465" s="2" t="s">
        <v>467</v>
      </c>
      <c r="B465" s="3">
        <v>-1.8148820326678765E-3</v>
      </c>
      <c r="C465" s="3">
        <v>2.07468879668038E-3</v>
      </c>
      <c r="D465" s="3">
        <v>0</v>
      </c>
      <c r="E465" s="3">
        <v>-1.3636363636363636E-2</v>
      </c>
    </row>
    <row r="466" spans="1:5" x14ac:dyDescent="0.3">
      <c r="A466" s="2" t="s">
        <v>468</v>
      </c>
      <c r="B466" s="3">
        <v>1.2727272727272728E-2</v>
      </c>
      <c r="C466" s="3">
        <v>6.2111801242236914E-3</v>
      </c>
      <c r="D466" s="3">
        <v>-2.7700831024931143E-3</v>
      </c>
      <c r="E466" s="3">
        <v>7.6804915514592934E-3</v>
      </c>
    </row>
    <row r="467" spans="1:5" x14ac:dyDescent="0.3">
      <c r="A467" s="2" t="s">
        <v>469</v>
      </c>
      <c r="B467" s="3">
        <v>-5.3859964093357273E-3</v>
      </c>
      <c r="C467" s="3">
        <v>-1.0288065843621399E-2</v>
      </c>
      <c r="D467" s="3">
        <v>-8.3333333333332552E-3</v>
      </c>
      <c r="E467" s="3">
        <v>-2.7439024390243903E-2</v>
      </c>
    </row>
    <row r="468" spans="1:5" x14ac:dyDescent="0.3">
      <c r="A468" s="2" t="s">
        <v>470</v>
      </c>
      <c r="B468" s="3">
        <v>5.415162454873646E-3</v>
      </c>
      <c r="C468" s="3">
        <v>2.0790020790021086E-3</v>
      </c>
      <c r="D468" s="3">
        <v>0</v>
      </c>
      <c r="E468" s="3">
        <v>-1.4106583072100314E-2</v>
      </c>
    </row>
    <row r="469" spans="1:5" x14ac:dyDescent="0.3">
      <c r="A469" s="2" t="s">
        <v>471</v>
      </c>
      <c r="B469" s="3">
        <v>-1.2567324955116697E-2</v>
      </c>
      <c r="C469" s="3">
        <v>-2.0746887966805274E-3</v>
      </c>
      <c r="D469" s="3">
        <v>-2.8011204481793112E-3</v>
      </c>
      <c r="E469" s="3">
        <v>-6.3593004769475362E-3</v>
      </c>
    </row>
    <row r="470" spans="1:5" x14ac:dyDescent="0.3">
      <c r="A470" s="2" t="s">
        <v>472</v>
      </c>
      <c r="B470" s="3">
        <v>-3.6363636363636364E-3</v>
      </c>
      <c r="C470" s="3">
        <v>-2.0790020790021086E-3</v>
      </c>
      <c r="D470" s="3">
        <v>-2.8089887640449836E-3</v>
      </c>
      <c r="E470" s="3">
        <v>3.04E-2</v>
      </c>
    </row>
    <row r="471" spans="1:5" x14ac:dyDescent="0.3">
      <c r="A471" s="2" t="s">
        <v>473</v>
      </c>
      <c r="B471" s="3">
        <v>9.1240875912408752E-3</v>
      </c>
      <c r="C471" s="3">
        <v>-8.3333333333333037E-3</v>
      </c>
      <c r="D471" s="3">
        <v>-2.8169014084507443E-3</v>
      </c>
      <c r="E471" s="3">
        <v>-1.2422360248447204E-2</v>
      </c>
    </row>
    <row r="472" spans="1:5" x14ac:dyDescent="0.3">
      <c r="A472" s="2" t="s">
        <v>474</v>
      </c>
      <c r="B472" s="3">
        <v>0</v>
      </c>
      <c r="C472" s="3">
        <v>8.4033613445377853E-3</v>
      </c>
      <c r="D472" s="3">
        <v>0</v>
      </c>
      <c r="E472" s="3">
        <v>-7.8616352201257862E-3</v>
      </c>
    </row>
    <row r="473" spans="1:5" x14ac:dyDescent="0.3">
      <c r="A473" s="2" t="s">
        <v>475</v>
      </c>
      <c r="B473" s="3">
        <v>-5.4249547920433997E-3</v>
      </c>
      <c r="C473" s="3">
        <v>-2.0833333333333628E-3</v>
      </c>
      <c r="D473" s="3">
        <v>0</v>
      </c>
      <c r="E473" s="3">
        <v>4.5958795562599047E-2</v>
      </c>
    </row>
    <row r="474" spans="1:5" x14ac:dyDescent="0.3">
      <c r="A474" s="2" t="s">
        <v>476</v>
      </c>
      <c r="B474" s="3">
        <v>3.6363636363636364E-3</v>
      </c>
      <c r="C474" s="3">
        <v>2.7139874739039754E-2</v>
      </c>
      <c r="D474" s="3">
        <v>1.1299435028248548E-2</v>
      </c>
      <c r="E474" s="3">
        <v>2.2727272727272728E-2</v>
      </c>
    </row>
    <row r="475" spans="1:5" x14ac:dyDescent="0.3">
      <c r="A475" s="2" t="s">
        <v>477</v>
      </c>
      <c r="B475" s="3">
        <v>9.057971014492754E-3</v>
      </c>
      <c r="C475" s="3">
        <v>-4.0650406504065617E-3</v>
      </c>
      <c r="D475" s="3">
        <v>2.7932960893855148E-3</v>
      </c>
      <c r="E475" s="3">
        <v>2.8148148148148148E-2</v>
      </c>
    </row>
    <row r="476" spans="1:5" x14ac:dyDescent="0.3">
      <c r="A476" s="2" t="s">
        <v>478</v>
      </c>
      <c r="B476" s="3">
        <v>2.6929982046678635E-2</v>
      </c>
      <c r="C476" s="3">
        <v>-1.2244897959183702E-2</v>
      </c>
      <c r="D476" s="3">
        <v>5.5710306406686035E-3</v>
      </c>
      <c r="E476" s="3">
        <v>1.8731988472622477E-2</v>
      </c>
    </row>
    <row r="477" spans="1:5" x14ac:dyDescent="0.3">
      <c r="A477" s="2" t="s">
        <v>479</v>
      </c>
      <c r="B477" s="3">
        <v>1.7482517482517483E-3</v>
      </c>
      <c r="C477" s="3">
        <v>-6.1983471074379577E-3</v>
      </c>
      <c r="D477" s="3">
        <v>-2.7700831024931143E-3</v>
      </c>
      <c r="E477" s="3">
        <v>1.1315417256011316E-2</v>
      </c>
    </row>
    <row r="478" spans="1:5" x14ac:dyDescent="0.3">
      <c r="A478" s="2" t="s">
        <v>480</v>
      </c>
      <c r="B478" s="3">
        <v>-2.2687609075043629E-2</v>
      </c>
      <c r="C478" s="3">
        <v>8.316008316008287E-3</v>
      </c>
      <c r="D478" s="3">
        <v>-5.5555555555556347E-3</v>
      </c>
      <c r="E478" s="3">
        <v>-2.937062937062937E-2</v>
      </c>
    </row>
    <row r="479" spans="1:5" x14ac:dyDescent="0.3">
      <c r="A479" s="2" t="s">
        <v>481</v>
      </c>
      <c r="B479" s="3">
        <v>1.607142857142857E-2</v>
      </c>
      <c r="C479" s="3">
        <v>8.2474226804123418E-3</v>
      </c>
      <c r="D479" s="3">
        <v>-5.5865921787708311E-3</v>
      </c>
      <c r="E479" s="3">
        <v>1.4409221902017291E-2</v>
      </c>
    </row>
    <row r="480" spans="1:5" x14ac:dyDescent="0.3">
      <c r="A480" s="2" t="s">
        <v>482</v>
      </c>
      <c r="B480" s="3">
        <v>-1.7574692442882249E-3</v>
      </c>
      <c r="C480" s="3">
        <v>-1.2269938650306778E-2</v>
      </c>
      <c r="D480" s="3">
        <v>2.8089887640449836E-3</v>
      </c>
      <c r="E480" s="3">
        <v>-1.5625E-2</v>
      </c>
    </row>
    <row r="481" spans="1:5" x14ac:dyDescent="0.3">
      <c r="A481" s="2" t="s">
        <v>483</v>
      </c>
      <c r="B481" s="3">
        <v>8.8028169014084511E-3</v>
      </c>
      <c r="C481" s="3">
        <v>3.1055900621118016E-2</v>
      </c>
      <c r="D481" s="3">
        <v>2.8011204481791121E-3</v>
      </c>
      <c r="E481" s="3">
        <v>6.6378066378066383E-2</v>
      </c>
    </row>
    <row r="482" spans="1:5" x14ac:dyDescent="0.3">
      <c r="A482" s="2" t="s">
        <v>484</v>
      </c>
      <c r="B482" s="3">
        <v>3.4904013961605585E-3</v>
      </c>
      <c r="C482" s="3">
        <v>-1.6064257028112393E-2</v>
      </c>
      <c r="D482" s="3">
        <v>2.7932960893855148E-3</v>
      </c>
      <c r="E482" s="3">
        <v>-2.8416779431664412E-2</v>
      </c>
    </row>
    <row r="483" spans="1:5" x14ac:dyDescent="0.3">
      <c r="A483" s="2" t="s">
        <v>485</v>
      </c>
      <c r="B483" s="3">
        <v>-3.4782608695652175E-3</v>
      </c>
      <c r="C483" s="3">
        <v>6.1224489795917783E-3</v>
      </c>
      <c r="D483" s="3">
        <v>2.7855153203343017E-3</v>
      </c>
      <c r="E483" s="3">
        <v>8.356545961002786E-3</v>
      </c>
    </row>
    <row r="484" spans="1:5" x14ac:dyDescent="0.3">
      <c r="A484" s="2" t="s">
        <v>486</v>
      </c>
      <c r="B484" s="3">
        <v>3.4904013961605585E-3</v>
      </c>
      <c r="C484" s="3">
        <v>0</v>
      </c>
      <c r="D484" s="3">
        <v>0</v>
      </c>
      <c r="E484" s="3">
        <v>3.1767955801104975E-2</v>
      </c>
    </row>
    <row r="485" spans="1:5" x14ac:dyDescent="0.3">
      <c r="A485" s="2" t="s">
        <v>487</v>
      </c>
      <c r="B485" s="3">
        <v>4.5217391304347827E-2</v>
      </c>
      <c r="C485" s="3">
        <v>2.0283975659229499E-3</v>
      </c>
      <c r="D485" s="3">
        <v>2.7777777777778173E-3</v>
      </c>
      <c r="E485" s="3">
        <v>5.3547523427041497E-3</v>
      </c>
    </row>
    <row r="486" spans="1:5" x14ac:dyDescent="0.3">
      <c r="A486" s="2" t="s">
        <v>488</v>
      </c>
      <c r="B486" s="3">
        <v>1.9966722129783693E-2</v>
      </c>
      <c r="C486" s="3">
        <v>-8.0971659919028063E-3</v>
      </c>
      <c r="D486" s="3">
        <v>0</v>
      </c>
      <c r="E486" s="3">
        <v>-2.6631158455392809E-2</v>
      </c>
    </row>
    <row r="487" spans="1:5" x14ac:dyDescent="0.3">
      <c r="A487" s="2" t="s">
        <v>489</v>
      </c>
      <c r="B487" s="3">
        <v>3.2626427406199023E-3</v>
      </c>
      <c r="C487" s="3">
        <v>-4.0816326530612821E-3</v>
      </c>
      <c r="D487" s="3">
        <v>2.7700831024931143E-3</v>
      </c>
      <c r="E487" s="3">
        <v>-1.9151846785225718E-2</v>
      </c>
    </row>
    <row r="488" spans="1:5" x14ac:dyDescent="0.3">
      <c r="A488" s="2" t="s">
        <v>490</v>
      </c>
      <c r="B488" s="3">
        <v>1.6260162601626016E-3</v>
      </c>
      <c r="C488" s="3">
        <v>4.0983606557377632E-3</v>
      </c>
      <c r="D488" s="3">
        <v>5.5248618784529205E-3</v>
      </c>
      <c r="E488" s="3">
        <v>3.7656903765690378E-2</v>
      </c>
    </row>
    <row r="489" spans="1:5" x14ac:dyDescent="0.3">
      <c r="A489" s="2" t="s">
        <v>491</v>
      </c>
      <c r="B489" s="3">
        <v>1.7857142857142856E-2</v>
      </c>
      <c r="C489" s="3">
        <v>4.0816326530612821E-3</v>
      </c>
      <c r="D489" s="3">
        <v>0</v>
      </c>
      <c r="E489" s="3">
        <v>6.7204301075268818E-3</v>
      </c>
    </row>
    <row r="490" spans="1:5" x14ac:dyDescent="0.3">
      <c r="A490" s="2" t="s">
        <v>492</v>
      </c>
      <c r="B490" s="3">
        <v>-1.1164274322169059E-2</v>
      </c>
      <c r="C490" s="3">
        <v>4.0650406504064169E-3</v>
      </c>
      <c r="D490" s="3">
        <v>-2.7472527472527865E-3</v>
      </c>
      <c r="E490" s="3">
        <v>-1.2016021361815754E-2</v>
      </c>
    </row>
    <row r="491" spans="1:5" x14ac:dyDescent="0.3">
      <c r="A491" s="2" t="s">
        <v>493</v>
      </c>
      <c r="B491" s="3">
        <v>-2.2580645161290321E-2</v>
      </c>
      <c r="C491" s="3">
        <v>2.0242914979757085E-2</v>
      </c>
      <c r="D491" s="3">
        <v>2.754820936639158E-3</v>
      </c>
      <c r="E491" s="3">
        <v>-1.2162162162162163E-2</v>
      </c>
    </row>
    <row r="492" spans="1:5" x14ac:dyDescent="0.3">
      <c r="A492" s="2" t="s">
        <v>494</v>
      </c>
      <c r="B492" s="3">
        <v>2.1452145214521452E-2</v>
      </c>
      <c r="C492" s="3">
        <v>1.9841269841270122E-3</v>
      </c>
      <c r="D492" s="3">
        <v>0</v>
      </c>
      <c r="E492" s="3">
        <v>1.3679890560875513E-3</v>
      </c>
    </row>
    <row r="493" spans="1:5" x14ac:dyDescent="0.3">
      <c r="A493" s="2" t="s">
        <v>495</v>
      </c>
      <c r="B493" s="3">
        <v>-2.4232633279483037E-2</v>
      </c>
      <c r="C493" s="3">
        <v>-7.9207920792078931E-3</v>
      </c>
      <c r="D493" s="3">
        <v>-1.9230769230769114E-2</v>
      </c>
      <c r="E493" s="3">
        <v>-3.0054644808743168E-2</v>
      </c>
    </row>
    <row r="494" spans="1:5" x14ac:dyDescent="0.3">
      <c r="A494" s="2" t="s">
        <v>496</v>
      </c>
      <c r="B494" s="3">
        <v>-8.2781456953642391E-3</v>
      </c>
      <c r="C494" s="3">
        <v>1.9960079840319646E-3</v>
      </c>
      <c r="D494" s="3">
        <v>8.403361344537735E-3</v>
      </c>
      <c r="E494" s="3">
        <v>1.4084507042253522E-3</v>
      </c>
    </row>
    <row r="495" spans="1:5" x14ac:dyDescent="0.3">
      <c r="A495" s="2" t="s">
        <v>497</v>
      </c>
      <c r="B495" s="3">
        <v>-1.5025041736227046E-2</v>
      </c>
      <c r="C495" s="3">
        <v>1.1952191235059646E-2</v>
      </c>
      <c r="D495" s="3">
        <v>2.7777777777778173E-3</v>
      </c>
      <c r="E495" s="3">
        <v>1.6877637130801686E-2</v>
      </c>
    </row>
    <row r="496" spans="1:5" x14ac:dyDescent="0.3">
      <c r="A496" s="2" t="s">
        <v>498</v>
      </c>
      <c r="B496" s="3">
        <v>0</v>
      </c>
      <c r="C496" s="3">
        <v>2.3622047244094547E-2</v>
      </c>
      <c r="D496" s="3">
        <v>2.7700831024931143E-3</v>
      </c>
      <c r="E496" s="3">
        <v>4.1493775933609959E-3</v>
      </c>
    </row>
    <row r="497" spans="1:5" x14ac:dyDescent="0.3">
      <c r="A497" s="2" t="s">
        <v>499</v>
      </c>
      <c r="B497" s="3">
        <v>-1.6949152542372881E-3</v>
      </c>
      <c r="C497" s="3">
        <v>-4.807692307692308E-2</v>
      </c>
      <c r="D497" s="3">
        <v>-2.7624309392265583E-3</v>
      </c>
      <c r="E497" s="3">
        <v>-1.3774104683195593E-3</v>
      </c>
    </row>
    <row r="498" spans="1:5" x14ac:dyDescent="0.3">
      <c r="A498" s="2" t="s">
        <v>500</v>
      </c>
      <c r="B498" s="3">
        <v>6.7911714770797962E-3</v>
      </c>
      <c r="C498" s="3">
        <v>6.0606060606060034E-3</v>
      </c>
      <c r="D498" s="3">
        <v>0</v>
      </c>
      <c r="E498" s="3">
        <v>-1.6551724137931035E-2</v>
      </c>
    </row>
    <row r="499" spans="1:5" x14ac:dyDescent="0.3">
      <c r="A499" s="2" t="s">
        <v>501</v>
      </c>
      <c r="B499" s="3">
        <v>0</v>
      </c>
      <c r="C499" s="3">
        <v>2.0080321285140847E-3</v>
      </c>
      <c r="D499" s="3">
        <v>-2.7700831024931143E-3</v>
      </c>
      <c r="E499" s="3">
        <v>4.4880785413744739E-2</v>
      </c>
    </row>
    <row r="500" spans="1:5" x14ac:dyDescent="0.3">
      <c r="A500" s="2" t="s">
        <v>502</v>
      </c>
      <c r="B500" s="3">
        <v>5.0590219224283303E-3</v>
      </c>
      <c r="C500" s="3">
        <v>0</v>
      </c>
      <c r="D500" s="3">
        <v>2.7777777777778173E-3</v>
      </c>
      <c r="E500" s="3">
        <v>-2.9530201342281879E-2</v>
      </c>
    </row>
    <row r="501" spans="1:5" x14ac:dyDescent="0.3">
      <c r="A501" s="2" t="s">
        <v>503</v>
      </c>
      <c r="B501" s="3">
        <v>-1.0067114093959731E-2</v>
      </c>
      <c r="C501" s="3">
        <v>-6.0120240480961359E-3</v>
      </c>
      <c r="D501" s="3">
        <v>0</v>
      </c>
      <c r="E501" s="3">
        <v>9.4052558782849238E-2</v>
      </c>
    </row>
    <row r="502" spans="1:5" x14ac:dyDescent="0.3">
      <c r="A502" s="2" t="s">
        <v>504</v>
      </c>
      <c r="B502" s="3"/>
      <c r="C502" s="3"/>
      <c r="D502" s="3"/>
      <c r="E502" s="3"/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6C43D-EE5A-4A52-A6B0-BEEB482C1EE9}">
  <sheetPr codeName="工作表7">
    <outlinePr summaryBelow="0" summaryRight="0"/>
  </sheetPr>
  <dimension ref="A1:C29"/>
  <sheetViews>
    <sheetView workbookViewId="0">
      <selection activeCell="A23" sqref="A23"/>
    </sheetView>
  </sheetViews>
  <sheetFormatPr defaultRowHeight="16.2" x14ac:dyDescent="0.3"/>
  <cols>
    <col min="1" max="1" width="11.375" customWidth="1"/>
    <col min="2" max="2" width="11.375" style="1" customWidth="1"/>
    <col min="3" max="3" width="14.125" bestFit="1" customWidth="1"/>
  </cols>
  <sheetData>
    <row r="1" spans="1:3" ht="15" x14ac:dyDescent="0.3">
      <c r="A1" t="s">
        <v>560</v>
      </c>
    </row>
    <row r="2" spans="1:3" ht="15" x14ac:dyDescent="0.3"/>
    <row r="3" spans="1:3" ht="15" x14ac:dyDescent="0.3">
      <c r="A3" s="9" t="s">
        <v>559</v>
      </c>
      <c r="B3" s="7" t="s">
        <v>558</v>
      </c>
      <c r="C3" s="11" t="s">
        <v>557</v>
      </c>
    </row>
    <row r="4" spans="1:3" ht="15" x14ac:dyDescent="0.3">
      <c r="A4" s="9" t="s">
        <v>556</v>
      </c>
      <c r="B4" s="7">
        <v>98.69</v>
      </c>
      <c r="C4">
        <f>(B5-B4)/B4</f>
        <v>6.687607660350558E-3</v>
      </c>
    </row>
    <row r="5" spans="1:3" ht="15" x14ac:dyDescent="0.3">
      <c r="A5" s="9" t="s">
        <v>555</v>
      </c>
      <c r="B5" s="7">
        <v>99.35</v>
      </c>
      <c r="C5">
        <f>(B6-B5)/B5</f>
        <v>2.315047810770045E-3</v>
      </c>
    </row>
    <row r="6" spans="1:3" ht="15" x14ac:dyDescent="0.3">
      <c r="A6" s="9" t="s">
        <v>554</v>
      </c>
      <c r="B6" s="7">
        <v>99.58</v>
      </c>
      <c r="C6">
        <f>(B7-B6)/B6</f>
        <v>1.908013657360893E-3</v>
      </c>
    </row>
    <row r="7" spans="1:3" ht="15" x14ac:dyDescent="0.3">
      <c r="A7" s="9" t="s">
        <v>553</v>
      </c>
      <c r="B7" s="7">
        <v>99.77</v>
      </c>
      <c r="C7">
        <f>(B8-B7)/B7</f>
        <v>2.0046106043901256E-3</v>
      </c>
    </row>
    <row r="8" spans="1:3" ht="15" x14ac:dyDescent="0.3">
      <c r="A8" s="9" t="s">
        <v>552</v>
      </c>
      <c r="B8" s="7">
        <v>99.97</v>
      </c>
      <c r="C8">
        <f>(B9-B8)/B8</f>
        <v>5.8017405221566301E-3</v>
      </c>
    </row>
    <row r="9" spans="1:3" ht="15" x14ac:dyDescent="0.3">
      <c r="A9" s="9" t="s">
        <v>551</v>
      </c>
      <c r="B9" s="7">
        <v>100.55</v>
      </c>
      <c r="C9">
        <f>(B10-B9)/B9</f>
        <v>1.5912481352560576E-3</v>
      </c>
    </row>
    <row r="10" spans="1:3" ht="15" x14ac:dyDescent="0.3">
      <c r="A10" s="9" t="s">
        <v>550</v>
      </c>
      <c r="B10" s="7">
        <v>100.71</v>
      </c>
      <c r="C10">
        <f>(B11-B10)/B10</f>
        <v>2.8795551583755958E-3</v>
      </c>
    </row>
    <row r="11" spans="1:3" ht="15" x14ac:dyDescent="0.3">
      <c r="A11" s="9" t="s">
        <v>549</v>
      </c>
      <c r="B11" s="7">
        <v>101</v>
      </c>
      <c r="C11">
        <f>(B12-B11)/B11</f>
        <v>2.3762376237623254E-3</v>
      </c>
    </row>
    <row r="12" spans="1:3" ht="15" x14ac:dyDescent="0.3">
      <c r="A12" s="9" t="s">
        <v>548</v>
      </c>
      <c r="B12" s="7">
        <v>101.24</v>
      </c>
      <c r="C12">
        <f>(B13-B12)/B12</f>
        <v>-1.9755037534570194E-3</v>
      </c>
    </row>
    <row r="13" spans="1:3" ht="15" x14ac:dyDescent="0.3">
      <c r="A13" s="9" t="s">
        <v>547</v>
      </c>
      <c r="B13" s="7">
        <v>101.04</v>
      </c>
      <c r="C13">
        <f>(B14-B13)/B13</f>
        <v>5.6413301662707159E-3</v>
      </c>
    </row>
    <row r="14" spans="1:3" ht="15" x14ac:dyDescent="0.3">
      <c r="A14" s="9" t="s">
        <v>546</v>
      </c>
      <c r="B14" s="7">
        <v>101.61</v>
      </c>
      <c r="C14">
        <f>(B15-B14)/B14</f>
        <v>-9.8415510284471171E-5</v>
      </c>
    </row>
    <row r="15" spans="1:3" ht="15" x14ac:dyDescent="0.3">
      <c r="A15" s="9" t="s">
        <v>545</v>
      </c>
      <c r="B15" s="7">
        <v>101.6</v>
      </c>
      <c r="C15">
        <f>(B16-B15)/B15</f>
        <v>3.1496062992126712E-3</v>
      </c>
    </row>
    <row r="16" spans="1:3" ht="15" x14ac:dyDescent="0.3">
      <c r="A16" s="9" t="s">
        <v>544</v>
      </c>
      <c r="B16" s="7">
        <v>101.92</v>
      </c>
      <c r="C16">
        <f>(B17-B16)/B16</f>
        <v>7.653061224489807E-3</v>
      </c>
    </row>
    <row r="17" spans="1:3" ht="15" x14ac:dyDescent="0.3">
      <c r="A17" s="9" t="s">
        <v>543</v>
      </c>
      <c r="B17" s="7">
        <v>102.7</v>
      </c>
      <c r="C17">
        <f>(B18-B17)/B17</f>
        <v>2.5316455696201647E-3</v>
      </c>
    </row>
    <row r="18" spans="1:3" ht="15" x14ac:dyDescent="0.3">
      <c r="A18" s="9" t="s">
        <v>542</v>
      </c>
      <c r="B18" s="7">
        <v>102.96</v>
      </c>
      <c r="C18">
        <f>(B19-B18)/B18</f>
        <v>3.7878787878787936E-3</v>
      </c>
    </row>
    <row r="19" spans="1:3" ht="15" x14ac:dyDescent="0.3">
      <c r="A19" s="9" t="s">
        <v>541</v>
      </c>
      <c r="B19" s="7">
        <v>103.35</v>
      </c>
      <c r="C19">
        <f>(B20-B19)/B19</f>
        <v>-2.9027576197388622E-4</v>
      </c>
    </row>
    <row r="20" spans="1:3" ht="15" x14ac:dyDescent="0.3">
      <c r="A20" s="9" t="s">
        <v>540</v>
      </c>
      <c r="B20" s="7">
        <v>103.32</v>
      </c>
      <c r="C20">
        <f>(B21-B20)/B20</f>
        <v>-7.7429345722027001E-4</v>
      </c>
    </row>
    <row r="21" spans="1:3" ht="15" x14ac:dyDescent="0.3">
      <c r="A21" s="9" t="s">
        <v>539</v>
      </c>
      <c r="B21" s="7">
        <v>103.24</v>
      </c>
      <c r="C21">
        <f>(B22-B21)/B21</f>
        <v>2.4215420379697793E-3</v>
      </c>
    </row>
    <row r="22" spans="1:3" ht="15" x14ac:dyDescent="0.3">
      <c r="A22" s="9" t="s">
        <v>538</v>
      </c>
      <c r="B22" s="7">
        <v>103.49</v>
      </c>
      <c r="C22">
        <f>(B23-B22)/B22</f>
        <v>2.7055754179147857E-3</v>
      </c>
    </row>
    <row r="23" spans="1:3" ht="15" x14ac:dyDescent="0.3">
      <c r="A23" s="9" t="s">
        <v>537</v>
      </c>
      <c r="B23" s="7">
        <v>103.77</v>
      </c>
      <c r="C23">
        <f>(B24-B23)/B23</f>
        <v>-1.4455044810638092E-3</v>
      </c>
    </row>
    <row r="24" spans="1:3" ht="15" x14ac:dyDescent="0.3">
      <c r="A24" s="9" t="s">
        <v>536</v>
      </c>
      <c r="B24" s="7">
        <v>103.62</v>
      </c>
      <c r="C24">
        <f>(B25-B24)/B24</f>
        <v>1.5441034549314473E-3</v>
      </c>
    </row>
    <row r="25" spans="1:3" ht="15" x14ac:dyDescent="0.3">
      <c r="A25" s="9" t="s">
        <v>535</v>
      </c>
      <c r="B25" s="7">
        <v>103.78</v>
      </c>
      <c r="C25">
        <f>(B26-B25)/B25</f>
        <v>8.9612642127576848E-3</v>
      </c>
    </row>
    <row r="26" spans="1:3" ht="15" x14ac:dyDescent="0.3">
      <c r="A26" s="9" t="s">
        <v>534</v>
      </c>
      <c r="B26" s="7">
        <v>104.71</v>
      </c>
      <c r="C26">
        <f>(B27-B26)/B26</f>
        <v>-6.1121191863241393E-3</v>
      </c>
    </row>
    <row r="27" spans="1:3" ht="15" x14ac:dyDescent="0.3">
      <c r="A27" s="9" t="s">
        <v>533</v>
      </c>
      <c r="B27" s="7">
        <v>104.07</v>
      </c>
      <c r="C27">
        <f>(B28-B27)/B27</f>
        <v>2.4022292687614108E-3</v>
      </c>
    </row>
    <row r="28" spans="1:3" ht="15" x14ac:dyDescent="0.3">
      <c r="A28" s="9" t="s">
        <v>532</v>
      </c>
      <c r="B28" s="7">
        <v>104.32</v>
      </c>
      <c r="C28">
        <f>(B29-B28)/B28</f>
        <v>7.5728527607362567E-3</v>
      </c>
    </row>
    <row r="29" spans="1:3" ht="15" x14ac:dyDescent="0.3">
      <c r="A29" s="9" t="s">
        <v>531</v>
      </c>
      <c r="B29" s="7">
        <v>105.11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98C1B-AFB3-4600-83DB-7D1815FAF5FA}">
  <sheetPr codeName="工作表8">
    <outlinePr summaryBelow="0" summaryRight="0"/>
  </sheetPr>
  <dimension ref="A1:C28"/>
  <sheetViews>
    <sheetView workbookViewId="0">
      <selection activeCell="C27" sqref="C27"/>
    </sheetView>
  </sheetViews>
  <sheetFormatPr defaultRowHeight="16.2" x14ac:dyDescent="0.3"/>
  <cols>
    <col min="1" max="1" width="11.375" customWidth="1"/>
    <col min="2" max="2" width="11.375" style="1" customWidth="1"/>
    <col min="3" max="3" width="14.875" bestFit="1" customWidth="1"/>
  </cols>
  <sheetData>
    <row r="1" spans="1:3" ht="15" x14ac:dyDescent="0.3">
      <c r="A1" t="s">
        <v>565</v>
      </c>
    </row>
    <row r="2" spans="1:3" ht="15" x14ac:dyDescent="0.3"/>
    <row r="3" spans="1:3" ht="15" x14ac:dyDescent="0.3">
      <c r="A3" s="9" t="s">
        <v>559</v>
      </c>
      <c r="B3" s="7" t="s">
        <v>558</v>
      </c>
      <c r="C3" s="22" t="s">
        <v>557</v>
      </c>
    </row>
    <row r="4" spans="1:3" ht="15" x14ac:dyDescent="0.3">
      <c r="A4" s="9" t="s">
        <v>556</v>
      </c>
      <c r="B4" s="7">
        <v>264.87700000000001</v>
      </c>
      <c r="C4" s="9">
        <f>(B5-B4)/B4</f>
        <v>8.2189091540600511E-3</v>
      </c>
    </row>
    <row r="5" spans="1:3" ht="15" x14ac:dyDescent="0.3">
      <c r="A5" s="9" t="s">
        <v>555</v>
      </c>
      <c r="B5" s="7">
        <v>267.05399999999997</v>
      </c>
      <c r="C5" s="9">
        <f>(B6-B5)/B5</f>
        <v>8.0171051547627808E-3</v>
      </c>
    </row>
    <row r="6" spans="1:3" ht="15" x14ac:dyDescent="0.3">
      <c r="A6" s="9" t="s">
        <v>554</v>
      </c>
      <c r="B6" s="7">
        <v>269.19499999999999</v>
      </c>
      <c r="C6" s="9">
        <f>(B7-B6)/B6</f>
        <v>9.2906629023571507E-3</v>
      </c>
    </row>
    <row r="7" spans="1:3" ht="15" x14ac:dyDescent="0.3">
      <c r="A7" s="9" t="s">
        <v>553</v>
      </c>
      <c r="B7" s="7">
        <v>271.69600000000003</v>
      </c>
      <c r="C7" s="9">
        <f>(B8-B7)/B7</f>
        <v>4.8105235262939439E-3</v>
      </c>
    </row>
    <row r="8" spans="1:3" ht="15" x14ac:dyDescent="0.3">
      <c r="A8" s="9" t="s">
        <v>552</v>
      </c>
      <c r="B8" s="7">
        <v>273.00299999999999</v>
      </c>
      <c r="C8" s="9">
        <f>(B9-B8)/B8</f>
        <v>2.0659113636114675E-3</v>
      </c>
    </row>
    <row r="9" spans="1:3" ht="15" x14ac:dyDescent="0.3">
      <c r="A9" s="9" t="s">
        <v>551</v>
      </c>
      <c r="B9" s="7">
        <v>273.56700000000001</v>
      </c>
      <c r="C9" s="9">
        <f>(B10-B9)/B9</f>
        <v>2.7159708590582744E-3</v>
      </c>
    </row>
    <row r="10" spans="1:3" ht="15" x14ac:dyDescent="0.3">
      <c r="A10" s="9" t="s">
        <v>550</v>
      </c>
      <c r="B10" s="7">
        <v>274.31</v>
      </c>
      <c r="C10" s="9">
        <f>(B11-B10)/B10</f>
        <v>8.3081185520031946E-3</v>
      </c>
    </row>
    <row r="11" spans="1:3" ht="15" x14ac:dyDescent="0.3">
      <c r="A11" s="9" t="s">
        <v>549</v>
      </c>
      <c r="B11" s="7">
        <v>276.589</v>
      </c>
      <c r="C11" s="9">
        <f>(B12-B11)/B11</f>
        <v>4.9134275043475357E-3</v>
      </c>
    </row>
    <row r="12" spans="1:3" ht="15" x14ac:dyDescent="0.3">
      <c r="A12" s="9" t="s">
        <v>548</v>
      </c>
      <c r="B12" s="7">
        <v>277.94799999999998</v>
      </c>
      <c r="C12" s="9">
        <f>(B13-B12)/B12</f>
        <v>3.0725171614835937E-3</v>
      </c>
    </row>
    <row r="13" spans="1:3" ht="15" x14ac:dyDescent="0.3">
      <c r="A13" s="9" t="s">
        <v>547</v>
      </c>
      <c r="B13" s="7">
        <v>278.80200000000002</v>
      </c>
      <c r="C13" s="9">
        <f>(B14-B13)/B13</f>
        <v>8.414573783545324E-3</v>
      </c>
    </row>
    <row r="14" spans="1:3" ht="15" x14ac:dyDescent="0.3">
      <c r="A14" s="9" t="s">
        <v>546</v>
      </c>
      <c r="B14" s="7">
        <v>281.14800000000002</v>
      </c>
      <c r="C14" s="9">
        <f>(B15-B14)/B14</f>
        <v>9.1339792564769564E-3</v>
      </c>
    </row>
    <row r="15" spans="1:3" ht="15" x14ac:dyDescent="0.3">
      <c r="A15" s="9" t="s">
        <v>545</v>
      </c>
      <c r="B15" s="7">
        <v>283.71600000000001</v>
      </c>
      <c r="C15" s="9">
        <f>(B16-B15)/B15</f>
        <v>1.3351379548562685E-2</v>
      </c>
    </row>
    <row r="16" spans="1:3" ht="15" x14ac:dyDescent="0.3">
      <c r="A16" s="9" t="s">
        <v>544</v>
      </c>
      <c r="B16" s="7">
        <v>287.50400000000002</v>
      </c>
      <c r="C16" s="9">
        <f>(B17-B16)/B16</f>
        <v>5.5825310256551602E-3</v>
      </c>
    </row>
    <row r="17" spans="1:3" ht="15" x14ac:dyDescent="0.3">
      <c r="A17" s="9" t="s">
        <v>543</v>
      </c>
      <c r="B17" s="7">
        <v>289.10899999999998</v>
      </c>
      <c r="C17" s="9">
        <f>(B18-B17)/B17</f>
        <v>1.1023523999598809E-2</v>
      </c>
    </row>
    <row r="18" spans="1:3" ht="15" x14ac:dyDescent="0.3">
      <c r="A18" s="9" t="s">
        <v>542</v>
      </c>
      <c r="B18" s="7">
        <v>292.29599999999999</v>
      </c>
      <c r="C18" s="9">
        <f>(B19-B18)/B18</f>
        <v>1.373607575881978E-2</v>
      </c>
    </row>
    <row r="19" spans="1:3" ht="15" x14ac:dyDescent="0.3">
      <c r="A19" s="9" t="s">
        <v>541</v>
      </c>
      <c r="B19" s="7">
        <v>296.31099999999998</v>
      </c>
      <c r="C19" s="9">
        <f>(B20-B19)/B19</f>
        <v>-1.1811913833765257E-4</v>
      </c>
    </row>
    <row r="20" spans="1:3" ht="15" x14ac:dyDescent="0.3">
      <c r="A20" s="9" t="s">
        <v>540</v>
      </c>
      <c r="B20" s="7">
        <v>296.27600000000001</v>
      </c>
      <c r="C20" s="9">
        <f>(B21-B20)/B20</f>
        <v>-3.5439927635049141E-4</v>
      </c>
    </row>
    <row r="21" spans="1:3" ht="15" x14ac:dyDescent="0.3">
      <c r="A21" s="9" t="s">
        <v>539</v>
      </c>
      <c r="B21" s="7">
        <v>296.17099999999999</v>
      </c>
      <c r="C21" s="9">
        <f>(B22-B21)/B21</f>
        <v>2.1507845130009371E-3</v>
      </c>
    </row>
    <row r="22" spans="1:3" ht="15" x14ac:dyDescent="0.3">
      <c r="A22" s="9" t="s">
        <v>538</v>
      </c>
      <c r="B22" s="7">
        <v>296.80799999999999</v>
      </c>
      <c r="C22" s="9">
        <f>(B23-B22)/B22</f>
        <v>4.0564944341123146E-3</v>
      </c>
    </row>
    <row r="23" spans="1:3" ht="15" x14ac:dyDescent="0.3">
      <c r="A23" s="9" t="s">
        <v>537</v>
      </c>
      <c r="B23" s="7">
        <v>298.012</v>
      </c>
      <c r="C23" s="9">
        <f>(B24-B23)/B23</f>
        <v>-1.0100264418882049E-3</v>
      </c>
    </row>
    <row r="24" spans="1:3" ht="15" x14ac:dyDescent="0.3">
      <c r="A24" s="9" t="s">
        <v>536</v>
      </c>
      <c r="B24" s="7">
        <v>297.71100000000001</v>
      </c>
      <c r="C24" s="9">
        <f>(B25-B24)/B24</f>
        <v>-3.0700914645410723E-3</v>
      </c>
    </row>
    <row r="25" spans="1:3" ht="15" x14ac:dyDescent="0.3">
      <c r="A25" s="9" t="s">
        <v>535</v>
      </c>
      <c r="B25" s="7">
        <v>296.79700000000003</v>
      </c>
      <c r="C25" s="9">
        <f>(B26-B25)/B25</f>
        <v>7.9953638345400743E-3</v>
      </c>
    </row>
    <row r="26" spans="1:3" ht="15" x14ac:dyDescent="0.3">
      <c r="A26" s="9" t="s">
        <v>534</v>
      </c>
      <c r="B26" s="7">
        <v>299.17</v>
      </c>
      <c r="C26" s="9">
        <f>(B27-B26)/B26</f>
        <v>5.5821105057323895E-3</v>
      </c>
    </row>
    <row r="27" spans="1:3" ht="15" x14ac:dyDescent="0.3">
      <c r="A27" s="9" t="s">
        <v>533</v>
      </c>
      <c r="B27" s="7">
        <v>300.83999999999997</v>
      </c>
      <c r="C27" s="9">
        <f>(B28-B27)/B27</f>
        <v>3.3107299561229817E-3</v>
      </c>
    </row>
    <row r="28" spans="1:3" ht="15" x14ac:dyDescent="0.3">
      <c r="A28" s="9" t="s">
        <v>532</v>
      </c>
      <c r="B28" s="7">
        <v>301.83600000000001</v>
      </c>
      <c r="C28" s="9"/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AE22-C02F-412E-82D8-DE535527F2B2}">
  <sheetPr>
    <outlinePr summaryBelow="0" summaryRight="0"/>
  </sheetPr>
  <dimension ref="A1:G31"/>
  <sheetViews>
    <sheetView workbookViewId="0">
      <selection activeCell="G30" sqref="G30"/>
    </sheetView>
  </sheetViews>
  <sheetFormatPr defaultRowHeight="16.2" x14ac:dyDescent="0.3"/>
  <cols>
    <col min="1" max="1" width="11.375" customWidth="1"/>
    <col min="2" max="2" width="11.125" style="1" customWidth="1"/>
    <col min="3" max="3" width="14.625" customWidth="1"/>
    <col min="7" max="7" width="13.625" bestFit="1" customWidth="1"/>
  </cols>
  <sheetData>
    <row r="1" spans="1:7" ht="15" x14ac:dyDescent="0.3">
      <c r="A1" t="s">
        <v>564</v>
      </c>
    </row>
    <row r="2" spans="1:7" ht="15" x14ac:dyDescent="0.3"/>
    <row r="3" spans="1:7" ht="15" x14ac:dyDescent="0.3">
      <c r="A3" s="9" t="s">
        <v>559</v>
      </c>
      <c r="B3" s="7" t="s">
        <v>558</v>
      </c>
      <c r="C3" s="11" t="s">
        <v>563</v>
      </c>
      <c r="E3" s="9" t="s">
        <v>559</v>
      </c>
      <c r="F3" s="7" t="s">
        <v>558</v>
      </c>
    </row>
    <row r="4" spans="1:7" ht="15" x14ac:dyDescent="0.3">
      <c r="A4" s="9" t="s">
        <v>556</v>
      </c>
      <c r="B4" s="7">
        <v>28.385000000000002</v>
      </c>
      <c r="C4">
        <f>(B5-B4)/B4</f>
        <v>-4.491809054077903E-3</v>
      </c>
      <c r="E4" s="9" t="s">
        <v>562</v>
      </c>
      <c r="F4" s="7">
        <v>28.431100000000001</v>
      </c>
      <c r="G4">
        <f>(F5-F4)/F4</f>
        <v>-2.8665792037593303E-3</v>
      </c>
    </row>
    <row r="5" spans="1:7" ht="15" x14ac:dyDescent="0.3">
      <c r="A5" s="9" t="s">
        <v>555</v>
      </c>
      <c r="B5" s="7">
        <v>28.2575</v>
      </c>
      <c r="C5">
        <f>(B6-B5)/B5</f>
        <v>-1.1908342917809463E-2</v>
      </c>
      <c r="E5" s="9" t="s">
        <v>561</v>
      </c>
      <c r="F5" s="7">
        <v>28.349599999999999</v>
      </c>
      <c r="G5">
        <f>(F6-F5)/F5</f>
        <v>1.2486948669470739E-3</v>
      </c>
    </row>
    <row r="6" spans="1:7" ht="15" x14ac:dyDescent="0.3">
      <c r="A6" s="9" t="s">
        <v>554</v>
      </c>
      <c r="B6" s="7">
        <v>27.920999999999999</v>
      </c>
      <c r="C6">
        <f>(B7-B6)/B6</f>
        <v>-4.4446832133519052E-3</v>
      </c>
      <c r="E6" s="9" t="s">
        <v>556</v>
      </c>
      <c r="F6" s="7">
        <v>28.385000000000002</v>
      </c>
      <c r="G6">
        <f>(F7-F6)/F6</f>
        <v>-4.491809054077903E-3</v>
      </c>
    </row>
    <row r="7" spans="1:7" ht="15" x14ac:dyDescent="0.3">
      <c r="A7" s="9" t="s">
        <v>553</v>
      </c>
      <c r="B7" s="7">
        <v>27.796900000000001</v>
      </c>
      <c r="C7">
        <f>(B8-B7)/B7</f>
        <v>7.3533379621468472E-3</v>
      </c>
      <c r="E7" s="9" t="s">
        <v>555</v>
      </c>
      <c r="F7" s="7">
        <v>28.2575</v>
      </c>
      <c r="G7">
        <f>(F8-F7)/F7</f>
        <v>-1.1908342917809463E-2</v>
      </c>
    </row>
    <row r="8" spans="1:7" ht="15" x14ac:dyDescent="0.3">
      <c r="A8" s="9" t="s">
        <v>552</v>
      </c>
      <c r="B8" s="7">
        <v>28.001300000000001</v>
      </c>
      <c r="C8">
        <f>(B9-B8)/B8</f>
        <v>-4.4069382492955746E-3</v>
      </c>
      <c r="E8" s="9" t="s">
        <v>554</v>
      </c>
      <c r="F8" s="7">
        <v>27.920999999999999</v>
      </c>
      <c r="G8">
        <f>(F9-F8)/F8</f>
        <v>-4.4446832133519052E-3</v>
      </c>
    </row>
    <row r="9" spans="1:7" ht="15" x14ac:dyDescent="0.3">
      <c r="A9" s="9" t="s">
        <v>551</v>
      </c>
      <c r="B9" s="7">
        <v>27.8779</v>
      </c>
      <c r="C9">
        <f>(B10-B9)/B9</f>
        <v>-5.0470085623378711E-3</v>
      </c>
      <c r="E9" s="9" t="s">
        <v>553</v>
      </c>
      <c r="F9" s="7">
        <v>27.796900000000001</v>
      </c>
      <c r="G9">
        <f>(F10-F9)/F9</f>
        <v>7.3533379621468472E-3</v>
      </c>
    </row>
    <row r="10" spans="1:7" ht="15" x14ac:dyDescent="0.3">
      <c r="A10" s="9" t="s">
        <v>550</v>
      </c>
      <c r="B10" s="7">
        <v>27.737200000000001</v>
      </c>
      <c r="C10">
        <f>(B11-B10)/B10</f>
        <v>7.535007138427802E-3</v>
      </c>
      <c r="E10" s="9" t="s">
        <v>552</v>
      </c>
      <c r="F10" s="7">
        <v>28.001300000000001</v>
      </c>
      <c r="G10">
        <f>(F11-F10)/F10</f>
        <v>-4.4069382492955746E-3</v>
      </c>
    </row>
    <row r="11" spans="1:7" ht="15" x14ac:dyDescent="0.3">
      <c r="A11" s="9" t="s">
        <v>549</v>
      </c>
      <c r="B11" s="7">
        <v>27.946200000000001</v>
      </c>
      <c r="C11">
        <f>(B12-B11)/B11</f>
        <v>-4.6911565794276145E-3</v>
      </c>
      <c r="E11" s="9" t="s">
        <v>551</v>
      </c>
      <c r="F11" s="7">
        <v>27.8779</v>
      </c>
      <c r="G11">
        <f>(F12-F11)/F11</f>
        <v>-5.0470085623378711E-3</v>
      </c>
    </row>
    <row r="12" spans="1:7" ht="15" x14ac:dyDescent="0.3">
      <c r="A12" s="9" t="s">
        <v>548</v>
      </c>
      <c r="B12" s="7">
        <v>27.815100000000001</v>
      </c>
      <c r="C12">
        <f>(B13-B12)/B12</f>
        <v>-1.927010868197469E-3</v>
      </c>
      <c r="E12" s="9" t="s">
        <v>550</v>
      </c>
      <c r="F12" s="7">
        <v>27.737200000000001</v>
      </c>
      <c r="G12">
        <f>(F13-F12)/F12</f>
        <v>7.535007138427802E-3</v>
      </c>
    </row>
    <row r="13" spans="1:7" ht="15" x14ac:dyDescent="0.3">
      <c r="A13" s="9" t="s">
        <v>547</v>
      </c>
      <c r="B13" s="7">
        <v>27.761500000000002</v>
      </c>
      <c r="C13">
        <f>(B14-B13)/B13</f>
        <v>-3.0041604380167146E-3</v>
      </c>
      <c r="E13" s="9" t="s">
        <v>549</v>
      </c>
      <c r="F13" s="7">
        <v>27.946200000000001</v>
      </c>
      <c r="G13">
        <f>(F14-F13)/F13</f>
        <v>-4.6911565794276145E-3</v>
      </c>
    </row>
    <row r="14" spans="1:7" ht="15" x14ac:dyDescent="0.3">
      <c r="A14" s="9" t="s">
        <v>546</v>
      </c>
      <c r="B14" s="7">
        <v>27.678100000000001</v>
      </c>
      <c r="C14">
        <f>(B15-B14)/B14</f>
        <v>7.316253644578225E-3</v>
      </c>
      <c r="E14" s="9" t="s">
        <v>548</v>
      </c>
      <c r="F14" s="7">
        <v>27.815100000000001</v>
      </c>
      <c r="G14">
        <f>(F15-F14)/F14</f>
        <v>-1.927010868197469E-3</v>
      </c>
    </row>
    <row r="15" spans="1:7" ht="15" x14ac:dyDescent="0.3">
      <c r="A15" s="9" t="s">
        <v>545</v>
      </c>
      <c r="B15" s="7">
        <v>27.880600000000001</v>
      </c>
      <c r="C15">
        <f>(B16-B15)/B15</f>
        <v>2.0128691635043702E-2</v>
      </c>
      <c r="E15" s="9" t="s">
        <v>547</v>
      </c>
      <c r="F15" s="7">
        <v>27.761500000000002</v>
      </c>
      <c r="G15">
        <f>(F16-F15)/F15</f>
        <v>-3.0041604380167146E-3</v>
      </c>
    </row>
    <row r="16" spans="1:7" ht="15" x14ac:dyDescent="0.3">
      <c r="A16" s="9" t="s">
        <v>544</v>
      </c>
      <c r="B16" s="7">
        <v>28.441800000000001</v>
      </c>
      <c r="C16">
        <f>(B17-B16)/B16</f>
        <v>2.4861295698584494E-2</v>
      </c>
      <c r="E16" s="9" t="s">
        <v>546</v>
      </c>
      <c r="F16" s="7">
        <v>27.678100000000001</v>
      </c>
      <c r="G16">
        <f>(F17-F16)/F16</f>
        <v>7.316253644578225E-3</v>
      </c>
    </row>
    <row r="17" spans="1:7" ht="15" x14ac:dyDescent="0.3">
      <c r="A17" s="9" t="s">
        <v>543</v>
      </c>
      <c r="B17" s="7">
        <v>29.148900000000001</v>
      </c>
      <c r="C17">
        <f>(B18-B17)/B17</f>
        <v>1.5386515443121326E-2</v>
      </c>
      <c r="E17" s="9" t="s">
        <v>545</v>
      </c>
      <c r="F17" s="7">
        <v>27.880600000000001</v>
      </c>
      <c r="G17">
        <f>(F18-F17)/F17</f>
        <v>2.0128691635043702E-2</v>
      </c>
    </row>
    <row r="18" spans="1:7" ht="15" x14ac:dyDescent="0.3">
      <c r="A18" s="9" t="s">
        <v>542</v>
      </c>
      <c r="B18" s="7">
        <v>29.5974</v>
      </c>
      <c r="C18">
        <f>(B19-B18)/B18</f>
        <v>1.1825363038645335E-3</v>
      </c>
      <c r="E18" s="9" t="s">
        <v>544</v>
      </c>
      <c r="F18" s="7">
        <v>28.441800000000001</v>
      </c>
      <c r="G18">
        <f>(F19-F18)/F18</f>
        <v>2.4861295698584494E-2</v>
      </c>
    </row>
    <row r="19" spans="1:7" ht="15" x14ac:dyDescent="0.3">
      <c r="A19" s="9" t="s">
        <v>541</v>
      </c>
      <c r="B19" s="7">
        <v>29.632400000000001</v>
      </c>
      <c r="C19">
        <f>(B20-B19)/B19</f>
        <v>7.8900122838514147E-3</v>
      </c>
      <c r="E19" s="9" t="s">
        <v>543</v>
      </c>
      <c r="F19" s="7">
        <v>29.148900000000001</v>
      </c>
      <c r="G19">
        <f>(F20-F19)/F19</f>
        <v>1.5386515443121326E-2</v>
      </c>
    </row>
    <row r="20" spans="1:7" ht="15" x14ac:dyDescent="0.3">
      <c r="A20" s="9" t="s">
        <v>540</v>
      </c>
      <c r="B20" s="7">
        <v>29.866199999999999</v>
      </c>
      <c r="C20">
        <f>(B21-B20)/B20</f>
        <v>7.4833758563192295E-3</v>
      </c>
      <c r="E20" s="9" t="s">
        <v>542</v>
      </c>
      <c r="F20" s="7">
        <v>29.5974</v>
      </c>
      <c r="G20">
        <f>(F21-F20)/F20</f>
        <v>1.1825363038645335E-3</v>
      </c>
    </row>
    <row r="21" spans="1:7" ht="15" x14ac:dyDescent="0.3">
      <c r="A21" s="9" t="s">
        <v>539</v>
      </c>
      <c r="B21" s="7">
        <v>30.089700000000001</v>
      </c>
      <c r="C21">
        <f>(B22-B21)/B21</f>
        <v>3.8395198356912845E-2</v>
      </c>
      <c r="E21" s="9" t="s">
        <v>541</v>
      </c>
      <c r="F21" s="7">
        <v>29.632400000000001</v>
      </c>
      <c r="G21">
        <f>(F22-F21)/F21</f>
        <v>7.8900122838514147E-3</v>
      </c>
    </row>
    <row r="22" spans="1:7" ht="15" x14ac:dyDescent="0.3">
      <c r="A22" s="9" t="s">
        <v>538</v>
      </c>
      <c r="B22" s="7">
        <v>31.245000000000001</v>
      </c>
      <c r="C22">
        <f>(B23-B22)/B22</f>
        <v>2.3197311569851123E-2</v>
      </c>
      <c r="E22" s="9" t="s">
        <v>540</v>
      </c>
      <c r="F22" s="7">
        <v>29.866199999999999</v>
      </c>
      <c r="G22">
        <f>(F23-F22)/F22</f>
        <v>7.4833758563192295E-3</v>
      </c>
    </row>
    <row r="23" spans="1:7" ht="15" x14ac:dyDescent="0.3">
      <c r="A23" s="9" t="s">
        <v>537</v>
      </c>
      <c r="B23" s="7">
        <v>31.969799999999999</v>
      </c>
      <c r="C23">
        <f>(B24-B23)/B23</f>
        <v>-1.5771134007719814E-2</v>
      </c>
      <c r="E23" s="9" t="s">
        <v>539</v>
      </c>
      <c r="F23" s="7">
        <v>30.089700000000001</v>
      </c>
      <c r="G23">
        <f>(F24-F23)/F23</f>
        <v>3.8395198356912845E-2</v>
      </c>
    </row>
    <row r="24" spans="1:7" ht="15" x14ac:dyDescent="0.3">
      <c r="A24" s="9" t="s">
        <v>536</v>
      </c>
      <c r="B24" s="7">
        <v>31.465599999999998</v>
      </c>
      <c r="C24">
        <f>(B25-B24)/B24</f>
        <v>-2.5240262381775656E-2</v>
      </c>
      <c r="E24" s="9" t="s">
        <v>538</v>
      </c>
      <c r="F24" s="7">
        <v>31.245000000000001</v>
      </c>
      <c r="G24">
        <f>(F25-F24)/F24</f>
        <v>2.3197311569851123E-2</v>
      </c>
    </row>
    <row r="25" spans="1:7" ht="15" x14ac:dyDescent="0.3">
      <c r="A25" s="9" t="s">
        <v>535</v>
      </c>
      <c r="B25" s="7">
        <v>30.671399999999998</v>
      </c>
      <c r="C25">
        <f>(B26-B25)/B25</f>
        <v>-7.0847760454364021E-3</v>
      </c>
      <c r="E25" s="9" t="s">
        <v>537</v>
      </c>
      <c r="F25" s="7">
        <v>31.969799999999999</v>
      </c>
      <c r="G25">
        <f>(F26-F25)/F25</f>
        <v>-1.5771134007719814E-2</v>
      </c>
    </row>
    <row r="26" spans="1:7" ht="15" x14ac:dyDescent="0.3">
      <c r="A26" s="9" t="s">
        <v>534</v>
      </c>
      <c r="B26" s="7">
        <v>30.4541</v>
      </c>
      <c r="C26">
        <f>(B27-B26)/B26</f>
        <v>-8.9905792651892979E-3</v>
      </c>
      <c r="E26" s="9" t="s">
        <v>536</v>
      </c>
      <c r="F26" s="7">
        <v>31.465599999999998</v>
      </c>
      <c r="G26">
        <f>(F27-F26)/F26</f>
        <v>-2.5240262381775656E-2</v>
      </c>
    </row>
    <row r="27" spans="1:7" ht="15" x14ac:dyDescent="0.3">
      <c r="A27" s="9" t="s">
        <v>533</v>
      </c>
      <c r="B27" s="7">
        <v>30.180299999999999</v>
      </c>
      <c r="C27">
        <f>(B28-B27)/B27</f>
        <v>1.2571114269904555E-2</v>
      </c>
      <c r="E27" s="9" t="s">
        <v>535</v>
      </c>
      <c r="F27" s="7">
        <v>30.671399999999998</v>
      </c>
      <c r="G27">
        <f>(F28-F27)/F27</f>
        <v>-7.0847760454364021E-3</v>
      </c>
    </row>
    <row r="28" spans="1:7" ht="15" x14ac:dyDescent="0.3">
      <c r="A28" s="9" t="s">
        <v>532</v>
      </c>
      <c r="B28" s="7">
        <v>30.559699999999999</v>
      </c>
      <c r="E28" s="9" t="s">
        <v>534</v>
      </c>
      <c r="F28" s="7">
        <v>30.4541</v>
      </c>
      <c r="G28">
        <f>(F29-F28)/F28</f>
        <v>-8.9905792651892979E-3</v>
      </c>
    </row>
    <row r="29" spans="1:7" ht="15" x14ac:dyDescent="0.3">
      <c r="E29" s="9" t="s">
        <v>533</v>
      </c>
      <c r="F29" s="7">
        <v>30.180299999999999</v>
      </c>
      <c r="G29">
        <f>(F30-F29)/F29</f>
        <v>1.2571114269904555E-2</v>
      </c>
    </row>
    <row r="30" spans="1:7" ht="15" x14ac:dyDescent="0.3">
      <c r="E30" s="9" t="s">
        <v>532</v>
      </c>
      <c r="F30" s="7">
        <v>30.559699999999999</v>
      </c>
      <c r="G30">
        <f>(F31-F30)/F30</f>
        <v>3.239560597781325E-4</v>
      </c>
    </row>
    <row r="31" spans="1:7" ht="15" x14ac:dyDescent="0.3">
      <c r="E31" s="9" t="s">
        <v>531</v>
      </c>
      <c r="F31" s="7">
        <v>30.569600000000001</v>
      </c>
    </row>
  </sheetData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56B0-F91C-4ED7-99AB-0CDA26E776CD}">
  <dimension ref="A1:W29"/>
  <sheetViews>
    <sheetView topLeftCell="F1" zoomScale="116" zoomScaleNormal="140" workbookViewId="0">
      <selection activeCell="Q29" sqref="Q29"/>
    </sheetView>
  </sheetViews>
  <sheetFormatPr defaultRowHeight="15" x14ac:dyDescent="0.3"/>
  <cols>
    <col min="1" max="1" width="11.125" customWidth="1"/>
    <col min="2" max="2" width="15.125" customWidth="1"/>
    <col min="3" max="3" width="15.25" customWidth="1"/>
    <col min="4" max="4" width="15.875" customWidth="1"/>
    <col min="5" max="5" width="16.5" customWidth="1"/>
    <col min="15" max="15" width="16.375" bestFit="1" customWidth="1"/>
    <col min="16" max="16" width="9.5" customWidth="1"/>
    <col min="17" max="17" width="10" customWidth="1"/>
    <col min="18" max="18" width="9.875" customWidth="1"/>
    <col min="19" max="19" width="10.25" customWidth="1"/>
    <col min="20" max="20" width="10.5" customWidth="1"/>
    <col min="21" max="21" width="10" customWidth="1"/>
    <col min="22" max="22" width="10.875" customWidth="1"/>
    <col min="23" max="23" width="9.25" customWidth="1"/>
  </cols>
  <sheetData>
    <row r="1" spans="1:16" ht="16.2" x14ac:dyDescent="0.3">
      <c r="A1" s="9" t="s">
        <v>559</v>
      </c>
      <c r="B1" s="12" t="s">
        <v>594</v>
      </c>
      <c r="C1" s="12" t="s">
        <v>593</v>
      </c>
      <c r="D1" s="27" t="s">
        <v>568</v>
      </c>
      <c r="E1" s="27" t="s">
        <v>563</v>
      </c>
    </row>
    <row r="2" spans="1:16" x14ac:dyDescent="0.3">
      <c r="A2" s="9" t="s">
        <v>556</v>
      </c>
      <c r="B2">
        <v>6.687607660350558E-3</v>
      </c>
      <c r="C2">
        <v>8.2189091540600511E-3</v>
      </c>
      <c r="D2">
        <f>(B2-C2)/(1+C2)</f>
        <v>-1.5188184627427017E-3</v>
      </c>
      <c r="E2">
        <v>-4.491809054077903E-3</v>
      </c>
    </row>
    <row r="3" spans="1:16" x14ac:dyDescent="0.3">
      <c r="A3" s="9" t="s">
        <v>555</v>
      </c>
      <c r="B3">
        <v>2.315047810770045E-3</v>
      </c>
      <c r="C3">
        <v>8.0171051547627808E-3</v>
      </c>
      <c r="D3">
        <f>(B3-C3)/(1+C3)</f>
        <v>-5.656706929707594E-3</v>
      </c>
      <c r="E3">
        <v>-1.1908342917809463E-2</v>
      </c>
    </row>
    <row r="4" spans="1:16" x14ac:dyDescent="0.3">
      <c r="A4" s="9" t="s">
        <v>554</v>
      </c>
      <c r="B4">
        <v>1.908013657360893E-3</v>
      </c>
      <c r="C4">
        <v>9.2906629023571507E-3</v>
      </c>
      <c r="D4">
        <f>(B4-C4)/(1+C4)</f>
        <v>-7.3146909174473199E-3</v>
      </c>
      <c r="E4">
        <v>-4.4446832133519052E-3</v>
      </c>
    </row>
    <row r="5" spans="1:16" x14ac:dyDescent="0.3">
      <c r="A5" s="9" t="s">
        <v>553</v>
      </c>
      <c r="B5">
        <v>2.0046106043901256E-3</v>
      </c>
      <c r="C5">
        <v>4.8105235262939439E-3</v>
      </c>
      <c r="D5">
        <f>(B5-C5)/(1+C5)</f>
        <v>-2.792479632932898E-3</v>
      </c>
      <c r="E5">
        <v>7.3533379621468472E-3</v>
      </c>
    </row>
    <row r="6" spans="1:16" x14ac:dyDescent="0.3">
      <c r="A6" s="9" t="s">
        <v>552</v>
      </c>
      <c r="B6">
        <v>5.8017405221566301E-3</v>
      </c>
      <c r="C6">
        <v>2.0659113636114675E-3</v>
      </c>
      <c r="D6">
        <f>(B6-C6)/(1+C6)</f>
        <v>3.7281271782426424E-3</v>
      </c>
      <c r="E6">
        <v>-4.4069382492955746E-3</v>
      </c>
    </row>
    <row r="7" spans="1:16" x14ac:dyDescent="0.3">
      <c r="A7" s="9" t="s">
        <v>551</v>
      </c>
      <c r="B7">
        <v>1.5912481352560576E-3</v>
      </c>
      <c r="C7">
        <v>2.7159708590582744E-3</v>
      </c>
      <c r="D7">
        <f>(B7-C7)/(1+C7)</f>
        <v>-1.1216762837023843E-3</v>
      </c>
      <c r="E7">
        <v>-5.0470085623378711E-3</v>
      </c>
    </row>
    <row r="8" spans="1:16" x14ac:dyDescent="0.3">
      <c r="A8" s="9" t="s">
        <v>550</v>
      </c>
      <c r="B8">
        <v>2.8795551583755958E-3</v>
      </c>
      <c r="C8">
        <v>8.3081185520031946E-3</v>
      </c>
      <c r="D8">
        <f>(B8-C8)/(1+C8)</f>
        <v>-5.383833863624319E-3</v>
      </c>
      <c r="E8">
        <v>7.535007138427802E-3</v>
      </c>
    </row>
    <row r="9" spans="1:16" x14ac:dyDescent="0.3">
      <c r="A9" s="9" t="s">
        <v>549</v>
      </c>
      <c r="B9">
        <v>2.3762376237623254E-3</v>
      </c>
      <c r="C9">
        <v>4.9134275043475357E-3</v>
      </c>
      <c r="D9">
        <f>(B9-C9)/(1+C9)</f>
        <v>-2.5247845348093266E-3</v>
      </c>
      <c r="E9">
        <v>-4.6911565794276145E-3</v>
      </c>
      <c r="O9" t="s">
        <v>592</v>
      </c>
    </row>
    <row r="10" spans="1:16" ht="15.6" thickBot="1" x14ac:dyDescent="0.35">
      <c r="A10" s="9" t="s">
        <v>548</v>
      </c>
      <c r="B10">
        <v>-1.9755037534570194E-3</v>
      </c>
      <c r="C10">
        <v>3.0725171614835937E-3</v>
      </c>
      <c r="D10">
        <f>(B10-C10)/(1+C10)</f>
        <v>-5.0325582932185323E-3</v>
      </c>
      <c r="E10">
        <v>-1.927010868197469E-3</v>
      </c>
    </row>
    <row r="11" spans="1:16" x14ac:dyDescent="0.3">
      <c r="A11" s="9" t="s">
        <v>547</v>
      </c>
      <c r="B11">
        <v>5.6413301662707159E-3</v>
      </c>
      <c r="C11">
        <v>8.414573783545324E-3</v>
      </c>
      <c r="D11">
        <f>(B11-C11)/(1+C11)</f>
        <v>-2.7501026754001285E-3</v>
      </c>
      <c r="E11">
        <v>-3.0041604380167146E-3</v>
      </c>
      <c r="O11" s="26" t="s">
        <v>591</v>
      </c>
      <c r="P11" s="26"/>
    </row>
    <row r="12" spans="1:16" x14ac:dyDescent="0.3">
      <c r="A12" s="9" t="s">
        <v>546</v>
      </c>
      <c r="B12">
        <v>-9.8415510284471171E-5</v>
      </c>
      <c r="C12">
        <v>9.1339792564769564E-3</v>
      </c>
      <c r="D12">
        <f>(B12-C12)/(1+C12)</f>
        <v>-9.1488295474539422E-3</v>
      </c>
      <c r="E12">
        <v>7.316253644578225E-3</v>
      </c>
      <c r="O12" t="s">
        <v>590</v>
      </c>
      <c r="P12">
        <v>7.1331360194857821E-2</v>
      </c>
    </row>
    <row r="13" spans="1:16" x14ac:dyDescent="0.3">
      <c r="A13" s="9" t="s">
        <v>545</v>
      </c>
      <c r="B13">
        <v>3.1496062992126712E-3</v>
      </c>
      <c r="C13">
        <v>1.3351379548562685E-2</v>
      </c>
      <c r="D13">
        <f>(B13-C13)/(1+C13)</f>
        <v>-1.0067360103555389E-2</v>
      </c>
      <c r="E13">
        <v>2.0128691635043702E-2</v>
      </c>
      <c r="O13" t="s">
        <v>589</v>
      </c>
      <c r="P13">
        <v>5.0881629472485472E-3</v>
      </c>
    </row>
    <row r="14" spans="1:16" x14ac:dyDescent="0.3">
      <c r="A14" s="9" t="s">
        <v>544</v>
      </c>
      <c r="B14">
        <v>7.653061224489807E-3</v>
      </c>
      <c r="C14">
        <v>5.5825310256551602E-3</v>
      </c>
      <c r="D14">
        <f>(B14-C14)/(1+C14)</f>
        <v>2.0590355688883998E-3</v>
      </c>
      <c r="E14">
        <v>2.4861295698584494E-2</v>
      </c>
      <c r="O14" t="s">
        <v>588</v>
      </c>
      <c r="P14">
        <v>-4.0135102373331066E-2</v>
      </c>
    </row>
    <row r="15" spans="1:16" x14ac:dyDescent="0.3">
      <c r="A15" s="9" t="s">
        <v>543</v>
      </c>
      <c r="B15">
        <v>2.5316455696201647E-3</v>
      </c>
      <c r="C15">
        <v>1.1023523999598809E-2</v>
      </c>
      <c r="D15">
        <f>(B15-C15)/(1+C15)</f>
        <v>-8.3992886697481176E-3</v>
      </c>
      <c r="E15">
        <v>1.5386515443121326E-2</v>
      </c>
      <c r="O15" t="s">
        <v>576</v>
      </c>
      <c r="P15">
        <v>1.4656473993707926E-2</v>
      </c>
    </row>
    <row r="16" spans="1:16" ht="15.6" thickBot="1" x14ac:dyDescent="0.35">
      <c r="A16" s="9" t="s">
        <v>542</v>
      </c>
      <c r="B16">
        <v>3.7878787878787936E-3</v>
      </c>
      <c r="C16">
        <v>1.373607575881978E-2</v>
      </c>
      <c r="D16">
        <f>(B16-C16)/(1+C16)</f>
        <v>-9.8133993736923934E-3</v>
      </c>
      <c r="E16">
        <v>1.1825363038645335E-3</v>
      </c>
      <c r="O16" s="24" t="s">
        <v>587</v>
      </c>
      <c r="P16" s="24">
        <v>24</v>
      </c>
    </row>
    <row r="17" spans="1:23" x14ac:dyDescent="0.3">
      <c r="A17" s="9" t="s">
        <v>541</v>
      </c>
      <c r="B17">
        <v>-2.9027576197388622E-4</v>
      </c>
      <c r="C17">
        <v>-1.1811913833765257E-4</v>
      </c>
      <c r="D17">
        <f>(B17-C17)/(1+C17)</f>
        <v>-1.7217696103051218E-4</v>
      </c>
      <c r="E17">
        <v>7.8900122838514147E-3</v>
      </c>
    </row>
    <row r="18" spans="1:23" ht="15.6" thickBot="1" x14ac:dyDescent="0.35">
      <c r="A18" s="9" t="s">
        <v>540</v>
      </c>
      <c r="B18">
        <v>-7.7429345722027001E-4</v>
      </c>
      <c r="C18">
        <v>-3.5439927635049141E-4</v>
      </c>
      <c r="D18">
        <f>(B18-C18)/(1+C18)</f>
        <v>-4.2004304382054468E-4</v>
      </c>
      <c r="E18">
        <v>7.4833758563192295E-3</v>
      </c>
      <c r="O18" t="s">
        <v>586</v>
      </c>
    </row>
    <row r="19" spans="1:23" x14ac:dyDescent="0.3">
      <c r="A19" s="9" t="s">
        <v>539</v>
      </c>
      <c r="B19">
        <v>2.4215420379697793E-3</v>
      </c>
      <c r="C19">
        <v>2.1507845130009371E-3</v>
      </c>
      <c r="D19">
        <f>(B19-C19)/(1+C19)</f>
        <v>2.7017643367950654E-4</v>
      </c>
      <c r="E19">
        <v>3.8395198356912845E-2</v>
      </c>
      <c r="O19" s="25"/>
      <c r="P19" s="25" t="s">
        <v>585</v>
      </c>
      <c r="Q19" s="25" t="s">
        <v>584</v>
      </c>
      <c r="R19" s="25" t="s">
        <v>583</v>
      </c>
      <c r="S19" s="25" t="s">
        <v>582</v>
      </c>
      <c r="T19" s="25" t="s">
        <v>581</v>
      </c>
    </row>
    <row r="20" spans="1:23" x14ac:dyDescent="0.3">
      <c r="A20" s="9" t="s">
        <v>538</v>
      </c>
      <c r="B20">
        <v>2.7055754179147857E-3</v>
      </c>
      <c r="C20">
        <v>4.0564944341123146E-3</v>
      </c>
      <c r="D20">
        <f>(B20-C20)/(1+C20)</f>
        <v>-1.3454611604886921E-3</v>
      </c>
      <c r="E20">
        <v>2.3197311569851123E-2</v>
      </c>
      <c r="O20" t="s">
        <v>580</v>
      </c>
      <c r="P20">
        <v>1</v>
      </c>
      <c r="Q20">
        <v>2.416896748141939E-5</v>
      </c>
      <c r="R20">
        <v>2.416896748141939E-5</v>
      </c>
      <c r="S20">
        <v>0.11251206455746778</v>
      </c>
      <c r="T20">
        <v>0.74047970655857698</v>
      </c>
    </row>
    <row r="21" spans="1:23" x14ac:dyDescent="0.3">
      <c r="A21" s="9" t="s">
        <v>537</v>
      </c>
      <c r="B21">
        <v>-1.4455044810638092E-3</v>
      </c>
      <c r="C21">
        <v>-1.0100264418882049E-3</v>
      </c>
      <c r="D21">
        <f>(B21-C21)/(1+C21)</f>
        <v>-4.3591832821360379E-4</v>
      </c>
      <c r="E21">
        <v>-1.5771134007719814E-2</v>
      </c>
      <c r="O21" t="s">
        <v>579</v>
      </c>
      <c r="P21">
        <v>22</v>
      </c>
      <c r="Q21">
        <v>4.7258690584212094E-3</v>
      </c>
      <c r="R21">
        <v>2.1481222992823679E-4</v>
      </c>
    </row>
    <row r="22" spans="1:23" ht="15.6" thickBot="1" x14ac:dyDescent="0.35">
      <c r="A22" s="9" t="s">
        <v>536</v>
      </c>
      <c r="B22">
        <v>1.5441034549314473E-3</v>
      </c>
      <c r="C22">
        <v>-3.0700914645410723E-3</v>
      </c>
      <c r="D22">
        <f>(B22-C22)/(1+C22)</f>
        <v>4.6284045447598293E-3</v>
      </c>
      <c r="E22">
        <v>-2.5240262381775656E-2</v>
      </c>
      <c r="O22" s="24" t="s">
        <v>578</v>
      </c>
      <c r="P22" s="24">
        <v>23</v>
      </c>
      <c r="Q22" s="24">
        <v>4.7500380259026288E-3</v>
      </c>
      <c r="R22" s="24"/>
      <c r="S22" s="24"/>
      <c r="T22" s="24"/>
    </row>
    <row r="23" spans="1:23" ht="15.6" thickBot="1" x14ac:dyDescent="0.35">
      <c r="A23" s="9" t="s">
        <v>535</v>
      </c>
      <c r="B23">
        <v>8.9612642127576848E-3</v>
      </c>
      <c r="C23">
        <v>7.9953638345400743E-3</v>
      </c>
      <c r="D23">
        <f>(B23-C23)/(1+C23)</f>
        <v>9.5823890949577886E-4</v>
      </c>
      <c r="E23">
        <v>-7.0847760454364021E-3</v>
      </c>
    </row>
    <row r="24" spans="1:23" x14ac:dyDescent="0.3">
      <c r="A24" s="9" t="s">
        <v>534</v>
      </c>
      <c r="B24">
        <v>-6.1121191863241393E-3</v>
      </c>
      <c r="C24">
        <v>5.5821105057323895E-3</v>
      </c>
      <c r="D24">
        <f>(B24-C24)/(1+C24)</f>
        <v>-1.162931357855522E-2</v>
      </c>
      <c r="E24">
        <v>-8.9905792651892979E-3</v>
      </c>
      <c r="O24" s="25"/>
      <c r="P24" s="25" t="s">
        <v>577</v>
      </c>
      <c r="Q24" s="25" t="s">
        <v>576</v>
      </c>
      <c r="R24" s="25" t="s">
        <v>575</v>
      </c>
      <c r="S24" s="25" t="s">
        <v>574</v>
      </c>
      <c r="T24" s="25" t="s">
        <v>573</v>
      </c>
      <c r="U24" s="25" t="s">
        <v>572</v>
      </c>
      <c r="V24" s="25" t="s">
        <v>571</v>
      </c>
      <c r="W24" s="25" t="s">
        <v>570</v>
      </c>
    </row>
    <row r="25" spans="1:23" x14ac:dyDescent="0.3">
      <c r="A25" s="9" t="s">
        <v>533</v>
      </c>
      <c r="B25">
        <v>2.4022292687614108E-3</v>
      </c>
      <c r="C25">
        <v>3.3107299561229817E-3</v>
      </c>
      <c r="D25">
        <f>(B25-C25)/(1+C25)</f>
        <v>-9.0550281207627632E-4</v>
      </c>
      <c r="E25">
        <v>1.2571114269904555E-2</v>
      </c>
      <c r="O25" t="s">
        <v>569</v>
      </c>
      <c r="P25">
        <v>2.4667224790017399E-3</v>
      </c>
      <c r="Q25">
        <v>3.6685166400215177E-3</v>
      </c>
      <c r="R25">
        <v>0.6724032411605132</v>
      </c>
      <c r="S25">
        <v>0.50832824617566896</v>
      </c>
      <c r="T25">
        <v>-5.1413153798966493E-3</v>
      </c>
      <c r="U25">
        <v>1.0074760337900137E-2</v>
      </c>
      <c r="V25">
        <v>-5.1413153798966493E-3</v>
      </c>
      <c r="W25">
        <v>1.0074760337900137E-2</v>
      </c>
    </row>
    <row r="26" spans="1:23" ht="15.6" thickBot="1" x14ac:dyDescent="0.35">
      <c r="A26" s="9" t="s">
        <v>532</v>
      </c>
      <c r="B26">
        <v>7.5728527607362567E-3</v>
      </c>
      <c r="O26" s="24" t="s">
        <v>568</v>
      </c>
      <c r="P26" s="24">
        <v>-0.22852903027552801</v>
      </c>
      <c r="Q26" s="24">
        <v>0.6813053979141499</v>
      </c>
      <c r="R26" s="24">
        <v>-0.33542818092324106</v>
      </c>
      <c r="S26" s="24">
        <v>0.74047970655856954</v>
      </c>
      <c r="T26" s="24">
        <v>-1.6414699460273194</v>
      </c>
      <c r="U26" s="24">
        <v>1.1844118854762629</v>
      </c>
      <c r="V26" s="24">
        <v>-1.6414699460273194</v>
      </c>
      <c r="W26" s="24">
        <v>1.1844118854762629</v>
      </c>
    </row>
    <row r="28" spans="1:23" x14ac:dyDescent="0.3">
      <c r="O28" t="s">
        <v>567</v>
      </c>
    </row>
    <row r="29" spans="1:23" x14ac:dyDescent="0.3">
      <c r="P29" t="s">
        <v>566</v>
      </c>
      <c r="Q29" s="23">
        <f>(P26-1)/Q26</f>
        <v>-1.8031987329569534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3023信邦</vt:lpstr>
      <vt:lpstr>2884玉山金</vt:lpstr>
      <vt:lpstr>1414 東和</vt:lpstr>
      <vt:lpstr>2454 聯發科</vt:lpstr>
      <vt:lpstr>IOS總表</vt:lpstr>
      <vt:lpstr>台灣CPI</vt:lpstr>
      <vt:lpstr>美國CPI</vt:lpstr>
      <vt:lpstr>台灣美元兌新台幣匯率</vt:lpstr>
      <vt:lpstr>PPP實證</vt:lpstr>
      <vt:lpstr>台灣-中央銀行-重貼現率</vt:lpstr>
      <vt:lpstr>美國聯邦資金市場利率</vt:lpstr>
      <vt:lpstr>IRP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lin</cp:lastModifiedBy>
  <dcterms:created xsi:type="dcterms:W3CDTF">2023-05-06T09:13:59Z</dcterms:created>
  <dcterms:modified xsi:type="dcterms:W3CDTF">2023-05-10T16:46:23Z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17.1.7.0</vt:lpwstr>
  </property>
</Properties>
</file>